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drawings/drawing6.xml" ContentType="application/vnd.openxmlformats-officedocument.drawing+xml"/>
  <Override PartName="/xl/ctrlProps/ctrlProp3.xml" ContentType="application/vnd.ms-excel.controlproperties+xml"/>
  <Override PartName="/xl/drawings/drawing7.xml" ContentType="application/vnd.openxmlformats-officedocument.drawing+xml"/>
  <Override PartName="/xl/ctrlProps/ctrlProp4.xml" ContentType="application/vnd.ms-excel.controlproperti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trlProps/ctrlProp5.xml" ContentType="application/vnd.ms-excel.controlproperties+xml"/>
  <Override PartName="/xl/drawings/drawing10.xml" ContentType="application/vnd.openxmlformats-officedocument.drawing+xml"/>
  <Override PartName="/xl/ctrlProps/ctrlProp6.xml" ContentType="application/vnd.ms-excel.controlproperties+xml"/>
  <Override PartName="/xl/drawings/drawing11.xml" ContentType="application/vnd.openxmlformats-officedocument.drawing+xml"/>
  <Override PartName="/xl/ctrlProps/ctrlProp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M:\Org\BLW_1140_MARKTB\035_Ackerkulturen\035.1 Getreide_Backwaren\04 Publikation\Marktzahlen\2024\03\"/>
    </mc:Choice>
  </mc:AlternateContent>
  <xr:revisionPtr revIDLastSave="0" documentId="13_ncr:1_{F49684C0-A169-4939-9791-BD9F6398CF7C}" xr6:coauthVersionLast="47" xr6:coauthVersionMax="47" xr10:uidLastSave="{00000000-0000-0000-0000-000000000000}"/>
  <bookViews>
    <workbookView xWindow="-120" yWindow="-120" windowWidth="29040" windowHeight="15720" xr2:uid="{00000000-000D-0000-FFFF-FFFF00000000}"/>
  </bookViews>
  <sheets>
    <sheet name="Inhaltsverzeichnis" sheetId="15" r:id="rId1"/>
    <sheet name="Übersicht Getreidemarkt" sheetId="11" r:id="rId2"/>
    <sheet name="Getreide franko Mühle" sheetId="1" r:id="rId3"/>
    <sheet name="Mehl franko Mühle " sheetId="4" r:id="rId4"/>
    <sheet name="Detailshandelspreise" sheetId="17" r:id="rId5"/>
    <sheet name="Intern. Preise_Notierungen" sheetId="7" state="hidden" r:id="rId6"/>
    <sheet name="Frachtkosten" sheetId="8" r:id="rId7"/>
    <sheet name="Codierung" sheetId="16"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8" i="1" l="1"/>
  <c r="F18" i="1"/>
  <c r="G18" i="1"/>
  <c r="H18" i="1"/>
  <c r="I18" i="1"/>
  <c r="J18" i="1"/>
  <c r="K18" i="1"/>
  <c r="L18" i="1"/>
  <c r="M18" i="1"/>
  <c r="N18" i="1"/>
  <c r="O18" i="1"/>
  <c r="P18" i="1"/>
  <c r="Q18" i="1"/>
  <c r="R18" i="1"/>
  <c r="T18" i="1"/>
  <c r="F19" i="1"/>
  <c r="G19" i="1"/>
  <c r="H19" i="1"/>
  <c r="I19" i="1"/>
  <c r="J19" i="1"/>
  <c r="K19" i="1"/>
  <c r="L19" i="1"/>
  <c r="M19" i="1"/>
  <c r="N19" i="1"/>
  <c r="O19" i="1"/>
  <c r="P19" i="1"/>
  <c r="Q19" i="1"/>
  <c r="R19" i="1"/>
  <c r="S19" i="1"/>
  <c r="T19" i="1"/>
  <c r="F20" i="1"/>
  <c r="G20" i="1"/>
  <c r="H20" i="1"/>
  <c r="I20" i="1"/>
  <c r="J20" i="1"/>
  <c r="K20" i="1"/>
  <c r="L20" i="1"/>
  <c r="M20" i="1"/>
  <c r="N20" i="1"/>
  <c r="O20" i="1"/>
  <c r="P20" i="1"/>
  <c r="Q20" i="1"/>
  <c r="R20" i="1"/>
  <c r="S20" i="1"/>
  <c r="T20" i="1"/>
  <c r="E20" i="1"/>
  <c r="E19" i="1"/>
  <c r="E18" i="1"/>
  <c r="E19" i="4" l="1"/>
  <c r="E18" i="4"/>
  <c r="E17" i="4"/>
  <c r="I123" i="16" l="1"/>
  <c r="I23" i="16"/>
  <c r="A9" i="4" l="1"/>
  <c r="A14" i="8"/>
  <c r="A17" i="7"/>
  <c r="A8" i="7"/>
  <c r="I52" i="16"/>
  <c r="E15" i="4" s="1"/>
  <c r="A96" i="7" l="1"/>
  <c r="A97" i="7"/>
  <c r="A98" i="7"/>
  <c r="A99" i="7"/>
  <c r="A100" i="7"/>
  <c r="A101" i="7"/>
  <c r="A102" i="7"/>
  <c r="A103" i="7"/>
  <c r="A104" i="7"/>
  <c r="A105" i="7"/>
  <c r="A106" i="7"/>
  <c r="A107"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A144" i="7"/>
  <c r="A145" i="7"/>
  <c r="A146" i="7"/>
  <c r="A147" i="7"/>
  <c r="A148" i="7"/>
  <c r="A149" i="7"/>
  <c r="A150" i="7"/>
  <c r="A151" i="7"/>
  <c r="A152" i="7"/>
  <c r="A153" i="7"/>
  <c r="A154" i="7"/>
  <c r="A155" i="7"/>
  <c r="A156" i="7"/>
  <c r="A157" i="7"/>
  <c r="A158" i="7"/>
  <c r="A159" i="7"/>
  <c r="A160" i="7"/>
  <c r="A161" i="7"/>
  <c r="A162" i="7"/>
  <c r="A163" i="7"/>
  <c r="A164" i="7"/>
  <c r="A165" i="7"/>
  <c r="A166" i="7"/>
  <c r="A95" i="7"/>
  <c r="I1" i="16" l="1"/>
  <c r="I72" i="16" s="1"/>
  <c r="B41" i="17" s="1"/>
  <c r="I69" i="16" l="1"/>
  <c r="I71" i="16"/>
  <c r="I68" i="16"/>
  <c r="A36" i="17" s="1"/>
  <c r="I70" i="16"/>
  <c r="I53" i="16"/>
  <c r="I54" i="16"/>
  <c r="A7" i="17" s="1"/>
  <c r="I58" i="16"/>
  <c r="A11" i="17" s="1"/>
  <c r="I62" i="16"/>
  <c r="I66" i="16"/>
  <c r="I79" i="16"/>
  <c r="I57" i="16"/>
  <c r="A10" i="17" s="1"/>
  <c r="I78" i="16"/>
  <c r="I55" i="16"/>
  <c r="A8" i="17" s="1"/>
  <c r="I59" i="16"/>
  <c r="A13" i="17" s="1"/>
  <c r="I63" i="16"/>
  <c r="I61" i="16"/>
  <c r="F15" i="17" s="1"/>
  <c r="I56" i="16"/>
  <c r="A9" i="17" s="1"/>
  <c r="I60" i="16"/>
  <c r="E15" i="17" s="1"/>
  <c r="I64" i="16"/>
  <c r="I67" i="16"/>
  <c r="I65" i="16"/>
  <c r="I157" i="16"/>
  <c r="D48" i="15" s="1"/>
  <c r="I152" i="16"/>
  <c r="I21" i="16"/>
  <c r="I44" i="16"/>
  <c r="S16" i="1" s="1"/>
  <c r="I18" i="16"/>
  <c r="I9" i="16"/>
  <c r="I129" i="16"/>
  <c r="C9" i="15" s="1"/>
  <c r="I32" i="16"/>
  <c r="G16" i="1" s="1"/>
  <c r="I88" i="16"/>
  <c r="I178" i="16"/>
  <c r="I41" i="16"/>
  <c r="P16" i="1" s="1"/>
  <c r="I101" i="16"/>
  <c r="A12" i="7" s="1"/>
  <c r="I151" i="16"/>
  <c r="D50" i="15" s="1"/>
  <c r="I137" i="16"/>
  <c r="I92" i="16"/>
  <c r="I165" i="16"/>
  <c r="H32" i="15" s="1"/>
  <c r="I105" i="16"/>
  <c r="H14" i="7" s="1"/>
  <c r="I160" i="16"/>
  <c r="I163" i="16"/>
  <c r="H9" i="15" s="1"/>
  <c r="I49" i="16"/>
  <c r="A10" i="4" s="1"/>
  <c r="I37" i="16"/>
  <c r="L16" i="1" s="1"/>
  <c r="I153" i="16"/>
  <c r="I89" i="16"/>
  <c r="I12" i="16"/>
  <c r="I124" i="16"/>
  <c r="I35" i="16"/>
  <c r="J16" i="1" s="1"/>
  <c r="I107" i="16"/>
  <c r="N14" i="7" s="1"/>
  <c r="I134" i="16"/>
  <c r="I5" i="16"/>
  <c r="I25" i="16"/>
  <c r="A9" i="1" s="1"/>
  <c r="I169" i="16"/>
  <c r="H30" i="15" s="1"/>
  <c r="I141" i="16"/>
  <c r="I117" i="16"/>
  <c r="J16" i="7" s="1"/>
  <c r="I85" i="16"/>
  <c r="I176" i="16"/>
  <c r="I120" i="16"/>
  <c r="I31" i="16"/>
  <c r="F16" i="1" s="1"/>
  <c r="I91" i="16"/>
  <c r="I122" i="16"/>
  <c r="A9" i="8" s="1"/>
  <c r="I28" i="16"/>
  <c r="A13" i="1" s="1"/>
  <c r="I172" i="16"/>
  <c r="I148" i="16"/>
  <c r="B34" i="15" s="1"/>
  <c r="I108" i="16"/>
  <c r="P14" i="7" s="1"/>
  <c r="I51" i="16"/>
  <c r="A12" i="4" s="1"/>
  <c r="I19" i="16"/>
  <c r="I135" i="16"/>
  <c r="I50" i="16"/>
  <c r="A11" i="4" s="1"/>
  <c r="I162" i="16"/>
  <c r="H8" i="15" s="1"/>
  <c r="I106" i="16"/>
  <c r="I14" i="7" s="1"/>
  <c r="I48" i="16"/>
  <c r="I16" i="16"/>
  <c r="I164" i="16"/>
  <c r="H10" i="15" s="1"/>
  <c r="I136" i="16"/>
  <c r="I104" i="16"/>
  <c r="G14" i="7" s="1"/>
  <c r="I47" i="16"/>
  <c r="A7" i="4" s="1"/>
  <c r="I3" i="16"/>
  <c r="A10" i="8"/>
  <c r="I34" i="16"/>
  <c r="I16" i="1" s="1"/>
  <c r="I150" i="16"/>
  <c r="D49" i="15" s="1"/>
  <c r="I90" i="16"/>
  <c r="I15" i="16"/>
  <c r="I175" i="16"/>
  <c r="I159" i="16"/>
  <c r="I147" i="16"/>
  <c r="I119" i="16"/>
  <c r="I103" i="16"/>
  <c r="I87" i="16"/>
  <c r="I46" i="16"/>
  <c r="I30" i="16"/>
  <c r="E16" i="1" s="1"/>
  <c r="I14" i="16"/>
  <c r="I174" i="16"/>
  <c r="I158" i="16"/>
  <c r="I146" i="16"/>
  <c r="C21" i="15" s="1"/>
  <c r="I118" i="16"/>
  <c r="K16" i="7" s="1"/>
  <c r="I102" i="16"/>
  <c r="I86" i="16"/>
  <c r="I33" i="16"/>
  <c r="H16" i="1" s="1"/>
  <c r="I17" i="16"/>
  <c r="I177" i="16"/>
  <c r="I161" i="16"/>
  <c r="H7" i="15" s="1"/>
  <c r="I149" i="16"/>
  <c r="I125" i="16"/>
  <c r="I113" i="16"/>
  <c r="K15" i="7" s="1"/>
  <c r="I97" i="16"/>
  <c r="I81" i="16"/>
  <c r="I40" i="16"/>
  <c r="O16" i="1" s="1"/>
  <c r="I24" i="16"/>
  <c r="A8" i="1" s="1"/>
  <c r="I8" i="16"/>
  <c r="I144" i="16"/>
  <c r="I132" i="16"/>
  <c r="C12" i="15" s="1"/>
  <c r="I116" i="16"/>
  <c r="I100" i="16"/>
  <c r="A11" i="7" s="1"/>
  <c r="I84" i="16"/>
  <c r="I43" i="16"/>
  <c r="R16" i="1" s="1"/>
  <c r="I27" i="16"/>
  <c r="A12" i="1" s="1"/>
  <c r="I11" i="16"/>
  <c r="I171" i="16"/>
  <c r="I155" i="16"/>
  <c r="I143" i="16"/>
  <c r="C26" i="15" s="1"/>
  <c r="I131" i="16"/>
  <c r="C11" i="15" s="1"/>
  <c r="I115" i="16"/>
  <c r="I99" i="16"/>
  <c r="A10" i="7" s="1"/>
  <c r="I83" i="16"/>
  <c r="I42" i="16"/>
  <c r="Q16" i="1" s="1"/>
  <c r="I26" i="16"/>
  <c r="A10" i="1" s="1"/>
  <c r="I10" i="16"/>
  <c r="I170" i="16"/>
  <c r="I154" i="16"/>
  <c r="I142" i="16"/>
  <c r="G3" i="17" s="1"/>
  <c r="I130" i="16"/>
  <c r="C10" i="15" s="1"/>
  <c r="I114" i="16"/>
  <c r="I98" i="16"/>
  <c r="A9" i="7" s="1"/>
  <c r="I82" i="16"/>
  <c r="I2" i="16"/>
  <c r="A7" i="11" s="1"/>
  <c r="I45" i="16"/>
  <c r="T16" i="1" s="1"/>
  <c r="I29" i="16"/>
  <c r="A14" i="1" s="1"/>
  <c r="I13" i="16"/>
  <c r="I173" i="16"/>
  <c r="I145" i="16"/>
  <c r="I133" i="16"/>
  <c r="C13" i="15" s="1"/>
  <c r="I121" i="16"/>
  <c r="A8" i="8" s="1"/>
  <c r="I109" i="16"/>
  <c r="Q14" i="7" s="1"/>
  <c r="I93" i="16"/>
  <c r="I36" i="16"/>
  <c r="K16" i="1" s="1"/>
  <c r="I20" i="16"/>
  <c r="I4" i="16"/>
  <c r="I168" i="16"/>
  <c r="H35" i="15" s="1"/>
  <c r="I156" i="16"/>
  <c r="D47" i="15" s="1"/>
  <c r="I140" i="16"/>
  <c r="G1" i="17" s="1"/>
  <c r="I128" i="16"/>
  <c r="C8" i="15" s="1"/>
  <c r="I112" i="16"/>
  <c r="J15" i="7" s="1"/>
  <c r="I96" i="16"/>
  <c r="I80" i="16"/>
  <c r="I39" i="16"/>
  <c r="N16" i="1" s="1"/>
  <c r="A7" i="1"/>
  <c r="I7" i="16"/>
  <c r="I167" i="16"/>
  <c r="H34" i="15" s="1"/>
  <c r="I139" i="16"/>
  <c r="I127" i="16"/>
  <c r="C7" i="15" s="1"/>
  <c r="I111" i="16"/>
  <c r="E15" i="7" s="1"/>
  <c r="I95" i="16"/>
  <c r="I38" i="16"/>
  <c r="M16" i="1" s="1"/>
  <c r="I22" i="16"/>
  <c r="I6" i="16"/>
  <c r="I166" i="16"/>
  <c r="H33" i="15" s="1"/>
  <c r="I138" i="16"/>
  <c r="I126" i="16"/>
  <c r="I110" i="16"/>
  <c r="I94" i="16"/>
  <c r="A8" i="4" l="1"/>
  <c r="A15" i="4"/>
  <c r="H38" i="17"/>
  <c r="F38" i="17"/>
  <c r="E38" i="17"/>
  <c r="I38" i="17"/>
  <c r="D38" i="17"/>
  <c r="G38" i="17"/>
  <c r="G40" i="17"/>
  <c r="O40" i="17"/>
  <c r="I40" i="17"/>
  <c r="E40" i="17"/>
  <c r="M40" i="17"/>
  <c r="K40" i="17"/>
  <c r="G39" i="17"/>
  <c r="K39" i="17"/>
  <c r="O39" i="17"/>
  <c r="F39" i="17"/>
  <c r="H39" i="17"/>
  <c r="L39" i="17"/>
  <c r="D39" i="17"/>
  <c r="I39" i="17"/>
  <c r="N39" i="17"/>
  <c r="E39" i="17"/>
  <c r="M39" i="17"/>
  <c r="J39" i="17"/>
  <c r="L38" i="17"/>
  <c r="J38" i="17"/>
  <c r="K38" i="17"/>
  <c r="M38" i="17"/>
  <c r="N38" i="17"/>
  <c r="O38" i="17"/>
  <c r="H17" i="17"/>
  <c r="P17" i="17"/>
  <c r="L17" i="17"/>
  <c r="E17" i="17"/>
  <c r="J17" i="17"/>
  <c r="F17" i="17"/>
  <c r="N17" i="17"/>
  <c r="L15" i="17"/>
  <c r="K15" i="17"/>
  <c r="D15" i="17"/>
  <c r="I15" i="17"/>
  <c r="J15" i="17"/>
  <c r="N15" i="17"/>
  <c r="M15" i="17"/>
  <c r="P15" i="17"/>
  <c r="O15" i="17"/>
  <c r="G15" i="17"/>
  <c r="H15" i="17"/>
  <c r="A5" i="8"/>
  <c r="A5" i="17"/>
  <c r="J2" i="1"/>
  <c r="G2" i="17"/>
  <c r="A5" i="1"/>
  <c r="O14" i="7"/>
  <c r="K14" i="7"/>
  <c r="I2" i="11"/>
  <c r="M14" i="7"/>
  <c r="L14" i="7"/>
  <c r="H2" i="15"/>
  <c r="I2" i="7"/>
  <c r="H2" i="4"/>
  <c r="D2" i="8"/>
  <c r="A5" i="4"/>
  <c r="A6" i="11"/>
  <c r="A5" i="7"/>
  <c r="I1" i="11"/>
  <c r="J1" i="1"/>
  <c r="H1" i="4"/>
  <c r="I1" i="7"/>
  <c r="H1" i="15"/>
  <c r="D1" i="8"/>
  <c r="F14" i="7"/>
  <c r="J14" i="7"/>
  <c r="I3" i="11"/>
  <c r="J3" i="1"/>
  <c r="H3" i="15"/>
  <c r="H3" i="4"/>
  <c r="D3" i="8"/>
  <c r="I3" i="7"/>
  <c r="D16" i="7"/>
  <c r="E16" i="7"/>
  <c r="M15" i="7"/>
  <c r="O15" i="7"/>
  <c r="Q15" i="7"/>
  <c r="P15" i="7"/>
  <c r="N15" i="7"/>
  <c r="L15" i="7"/>
  <c r="H16" i="7"/>
  <c r="I16" i="7"/>
  <c r="G16" i="7"/>
  <c r="F16" i="7"/>
  <c r="D14" i="7"/>
  <c r="E14" i="7"/>
  <c r="D15" i="7"/>
  <c r="G15" i="7"/>
  <c r="H15" i="7"/>
  <c r="I15" i="7"/>
  <c r="F15"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Herrmann Cornel BLW</author>
  </authors>
  <commentList>
    <comment ref="A1" authorId="0" shapeId="0" xr:uid="{00000000-0006-0000-0700-000001000000}">
      <text>
        <r>
          <rPr>
            <b/>
            <sz val="9"/>
            <color indexed="81"/>
            <rFont val="Segoe UI"/>
            <family val="2"/>
          </rPr>
          <t>Herrmann Cornel BLW:</t>
        </r>
        <r>
          <rPr>
            <sz val="9"/>
            <color indexed="81"/>
            <rFont val="Segoe UI"/>
            <family val="2"/>
          </rPr>
          <t xml:space="preserve">
Jährlich anpassen!</t>
        </r>
      </text>
    </comment>
  </commentList>
</comments>
</file>

<file path=xl/sharedStrings.xml><?xml version="1.0" encoding="utf-8"?>
<sst xmlns="http://schemas.openxmlformats.org/spreadsheetml/2006/main" count="1047" uniqueCount="428">
  <si>
    <t>Weizen Top</t>
  </si>
  <si>
    <t>Weizen I</t>
  </si>
  <si>
    <t>Weizen II</t>
  </si>
  <si>
    <t>Weizen Biskuit</t>
  </si>
  <si>
    <t>Roggen</t>
  </si>
  <si>
    <t>IPS Weizen Top</t>
  </si>
  <si>
    <t>IPS Weizen I</t>
  </si>
  <si>
    <t>IPS Weizen II</t>
  </si>
  <si>
    <t>IPS Dinkel A (2)</t>
  </si>
  <si>
    <t>Bio Knospe Mahlweizen, Europa</t>
  </si>
  <si>
    <t>Bio Knospe Mahlweizen, Inland</t>
  </si>
  <si>
    <t>Bollmehl, lose</t>
  </si>
  <si>
    <t>Bollmehl, gesackt</t>
  </si>
  <si>
    <t>Brotweizen</t>
  </si>
  <si>
    <t>Brotroggen</t>
  </si>
  <si>
    <t>Canada / EU (ARAH)</t>
  </si>
  <si>
    <t>US Gulf / EU (ARAH)</t>
  </si>
  <si>
    <t>US$ / t</t>
  </si>
  <si>
    <t>Deutschland</t>
  </si>
  <si>
    <t>France</t>
  </si>
  <si>
    <t>Italien</t>
  </si>
  <si>
    <t>Spanien</t>
  </si>
  <si>
    <t>UK</t>
  </si>
  <si>
    <t>div. Börsenplätze</t>
  </si>
  <si>
    <t>(1)</t>
  </si>
  <si>
    <t>Preis franko Mühle (Brotgetreide), ab Mühle (Mühlennachprodukte)</t>
  </si>
  <si>
    <t>Übersicht Getreidemarkt</t>
  </si>
  <si>
    <t>Black Sea</t>
  </si>
  <si>
    <t>USA</t>
  </si>
  <si>
    <t>Ruchmehl 1 kg konv.</t>
  </si>
  <si>
    <t>Halbweissmehl 1kg konv.</t>
  </si>
  <si>
    <t>Mehl im Tiefpreissegment 1 kg konv.</t>
  </si>
  <si>
    <t>Ruchbrot 500g konv.</t>
  </si>
  <si>
    <t>Halbweissbrot 500g konv.</t>
  </si>
  <si>
    <t>Semmeli, Mutschli konv.</t>
  </si>
  <si>
    <t>CHF / kg</t>
  </si>
  <si>
    <t>Weissmehl 
1kg konv.</t>
  </si>
  <si>
    <t>Internationale Börsennotierungen</t>
  </si>
  <si>
    <t>Brasilien / EU (ARAH)</t>
  </si>
  <si>
    <t>Frachtkosten aus Übersee</t>
  </si>
  <si>
    <t>Deutsch</t>
  </si>
  <si>
    <t>Français</t>
  </si>
  <si>
    <t>Italiano</t>
  </si>
  <si>
    <t>www.disclaimer.admin.ch</t>
  </si>
  <si>
    <t>Schwarzenburgstrasse 165, 3003 Bern</t>
  </si>
  <si>
    <t>Tel. +41 58 462 25 11, Fax +41 58 462 20 90</t>
  </si>
  <si>
    <t>marktanalysen@blw.admin.ch</t>
  </si>
  <si>
    <t>www.marktbeobachtung.admin.ch</t>
  </si>
  <si>
    <t>0.1 Einleitung</t>
  </si>
  <si>
    <t>- Die Werte dieses Dokumentes können zu einem späteren Zeitpunkt ändern.</t>
  </si>
  <si>
    <t>- Erhebungsort:</t>
  </si>
  <si>
    <t>Quelle: BLW, Fachbereich Marktanalysen</t>
  </si>
  <si>
    <t>0.2 Haftung</t>
  </si>
  <si>
    <t xml:space="preserve">Obwohl die Bundesbehörden mit aller Sorgfalt auf die Richtigkeit der veröffentlichten Informationen achten, kann hinsichtlich der inhaltlichen Richtigkeit, Genauigkeit, Aktualität, Zuverlässigkeit und Vollständigkeit dieser Informationen keine Gewährleistung übernommen werden. </t>
  </si>
  <si>
    <t xml:space="preserve">Die Bundesbehörden behalten sich ausdrücklich vor, jederzeit Inhalte ohne Ankündigung ganz oder teilweise zu ändern, zu löschen oder zeitweise nicht zu veröffentlichen. </t>
  </si>
  <si>
    <t>Haftungsansprüche gegen die Bundesbehörden wegen Schäden materieller oder immaterieller Art, welche aus dem Zugriff oder der Nutzung bzw. Nichtnutzung der veröffentlichten Informationen, durch Missbrauch der Verbindung oder durch technische Störungen entstanden sind, werden ausgeschlossen.</t>
  </si>
  <si>
    <t>Frankreich</t>
  </si>
  <si>
    <t>Euro / t</t>
  </si>
  <si>
    <t>tiefster 
Preis</t>
  </si>
  <si>
    <t>Weizen Exportpreis (Free on Board Price)</t>
  </si>
  <si>
    <t>US SRW, Gulf</t>
  </si>
  <si>
    <t xml:space="preserve"> Black Sea Milling</t>
  </si>
  <si>
    <t>Canada 1 CWRS (13.5%), St. Lawrence</t>
  </si>
  <si>
    <t>US HRW (11.5%), Gulf</t>
  </si>
  <si>
    <t>US DNS (14.0%), PNW</t>
  </si>
  <si>
    <t>Canada 1 CWAD, St. Lawrence</t>
  </si>
  <si>
    <t>Getreide franko Mühle</t>
  </si>
  <si>
    <t>Mehl franko Mühle</t>
  </si>
  <si>
    <t>Detailshandelspreise</t>
  </si>
  <si>
    <t>Internationale Preise und Börsennotierungen</t>
  </si>
  <si>
    <t>Frachtkosten</t>
  </si>
  <si>
    <t>Börsennotierungen
NYSE Euronext, Milling</t>
  </si>
  <si>
    <t>Weizen MATIF
Futures</t>
  </si>
  <si>
    <t>Weizen CBOT
Futures</t>
  </si>
  <si>
    <t>Quellen: BLW, Fachbereich Marktanalysen, International Grains Council (IGC)</t>
  </si>
  <si>
    <t xml:space="preserve">Bemerkungen zu den Schweizer Preisen: Erhebungen in Läden von 8 Detailhändlern. Die Preise sind nach den Umsätzen des Lebensmitttel-Detailhandels gemäss The Nielsen Company (Switzerland) gewichtet. Die Schweizer Preise enthalten keine Preise von Billiglinien und keine Discounterpreise. Ausnahme ist die Kategorie Mehl im Tiefpreissegment, diese Kategorie enthält ausschliesslich Preise von Billiglinien und Discountern. </t>
  </si>
  <si>
    <t xml:space="preserve">Schweizer Detailhandelspreise </t>
  </si>
  <si>
    <t>Quelle: BLW, Fachbereich Marktanalysen (Umfrage bei Mühlen)</t>
  </si>
  <si>
    <t>teilweise eingeschränkt, weil nicht alle Mühlen melden. (1) keine Angaben, da zu wenig Nennungen, (2) Dinkel jeweils Kornkerne entspelzt</t>
  </si>
  <si>
    <t>CHF / 100 kg</t>
  </si>
  <si>
    <t>Weichweizen-kleie, gesackt</t>
  </si>
  <si>
    <t>Weizen</t>
  </si>
  <si>
    <t>Mehl</t>
  </si>
  <si>
    <t>Brotgetreide und Mühlenachprodukte</t>
  </si>
  <si>
    <t>US$ / Bushel</t>
  </si>
  <si>
    <t>Bemerkungen: ARAH = Frachtkosten per Schiff nach Antwerpen, Rotterdam, Amsterdam und Hamburg.</t>
  </si>
  <si>
    <t>Begriffe: CBOT = Terminbörse Chicago Board of Trade, MATIF SA  = Marché à Terme International de France, 1 Bushel  = 25.4012 kg</t>
  </si>
  <si>
    <t>Quellen: BLW, Fachbereich Marktanalysen, AMI Deutschland, International Grains Council (IGC)</t>
  </si>
  <si>
    <t>Jahr</t>
  </si>
  <si>
    <t>Monate</t>
  </si>
  <si>
    <t>d (Deutsch)</t>
  </si>
  <si>
    <t>f (Französisch)</t>
  </si>
  <si>
    <t>Superfici</t>
  </si>
  <si>
    <t>01</t>
  </si>
  <si>
    <t>02</t>
  </si>
  <si>
    <t>03</t>
  </si>
  <si>
    <t>04</t>
  </si>
  <si>
    <t>Für Preisentwicklungen:</t>
  </si>
  <si>
    <t>05</t>
  </si>
  <si>
    <t>Jährlich anpassen</t>
  </si>
  <si>
    <t>06</t>
  </si>
  <si>
    <t>2011..2017</t>
  </si>
  <si>
    <t>07</t>
  </si>
  <si>
    <t>2002..2017</t>
  </si>
  <si>
    <t>08</t>
  </si>
  <si>
    <t>2008..2017</t>
  </si>
  <si>
    <t>09</t>
  </si>
  <si>
    <t>10</t>
  </si>
  <si>
    <t>11</t>
  </si>
  <si>
    <t>2017/18</t>
  </si>
  <si>
    <t>12</t>
  </si>
  <si>
    <t>Ø 2006/07</t>
  </si>
  <si>
    <t>Froment suisse, classe Top</t>
  </si>
  <si>
    <t>Frumento indigeno, classe Top</t>
  </si>
  <si>
    <t>Froment suisse, classe I</t>
  </si>
  <si>
    <t>Frumento indigeno, classe I</t>
  </si>
  <si>
    <t>Froment suisse, classe II</t>
  </si>
  <si>
    <t>Frumento indigeno, classe II</t>
  </si>
  <si>
    <t>Froment suisse à biscuits</t>
  </si>
  <si>
    <t>Frumento indigeno, Bisquit</t>
  </si>
  <si>
    <t>Seigle A, Suisse</t>
  </si>
  <si>
    <t>Segale A, indigena</t>
  </si>
  <si>
    <t>Froment IPS, classe Top</t>
  </si>
  <si>
    <t>Frumento IPS, classe Top</t>
  </si>
  <si>
    <t>Froment IPS, classe I</t>
  </si>
  <si>
    <t>Frumento IPS, classe I</t>
  </si>
  <si>
    <t>Froment IPS, classe II</t>
  </si>
  <si>
    <t>Frumento IPS, classe II</t>
  </si>
  <si>
    <t>Épeautre IPS A, non décortiqué, Suisse</t>
  </si>
  <si>
    <t>Spelta IPS A, spelta vestita, indigena</t>
  </si>
  <si>
    <t>Blé propre à la mouture Bio Bourgeon, Suisse</t>
  </si>
  <si>
    <t>Gemma bio frumento per la molitura, indigeno</t>
  </si>
  <si>
    <t>Blé</t>
  </si>
  <si>
    <t>Frumento</t>
  </si>
  <si>
    <t>Zurück zum Inhaltsverzeichnis</t>
  </si>
  <si>
    <t>Retour à la table des matières</t>
  </si>
  <si>
    <t>Torna al contenuto</t>
  </si>
  <si>
    <t>Inhaltsverzeichnis:</t>
  </si>
  <si>
    <t>Table des matières:</t>
  </si>
  <si>
    <t>Contenuto:</t>
  </si>
  <si>
    <t>Inhaltsverzeichnis</t>
  </si>
  <si>
    <t>Table des matières</t>
  </si>
  <si>
    <t>Contenuto</t>
  </si>
  <si>
    <t>Hinweis zu "Inhaltsverzeichnis</t>
  </si>
  <si>
    <t>Renvoi à  "Table des matières"</t>
  </si>
  <si>
    <t>Nota su "Contenuto"</t>
  </si>
  <si>
    <t>Eidgenössisches Departement für  Wirtschaft, Bildung und Forschung WBF</t>
  </si>
  <si>
    <t>Département fédéral de l’économie,de la formation et de la recherche DEFR</t>
  </si>
  <si>
    <t>Dipartimento federale dell'economia, della formazione e della ricerca DEFR</t>
  </si>
  <si>
    <t>Bundesamt für Landwirtschaft BLW</t>
  </si>
  <si>
    <t>Office fédéral de l’agriculture OFAG</t>
  </si>
  <si>
    <t>Ufficio federale dell’agricoltura UFAG</t>
  </si>
  <si>
    <t>Fachbereich Marktanalysen</t>
  </si>
  <si>
    <t>Secteur Analyses du marché</t>
  </si>
  <si>
    <t>Settore Analisi del mercato</t>
  </si>
  <si>
    <t>Zu Haftung, Datenschutz, Copyright und Weiterem siehe:</t>
  </si>
  <si>
    <t>Pour toute question relative à la responsabilité, à la protection des données, au copyright et autres, cf. :</t>
  </si>
  <si>
    <t>Per informazioni su responsabilità, protezione dei dati, eccetera vedasi:</t>
  </si>
  <si>
    <t>Markt aktuell</t>
  </si>
  <si>
    <t>Actualités du marché</t>
  </si>
  <si>
    <t>Situazione del mercato</t>
  </si>
  <si>
    <t>Bestellformular für Abonnemente:</t>
  </si>
  <si>
    <t>Formulaire de commande d’abonnements:</t>
  </si>
  <si>
    <t>Modulo per la sottoscrizione di un abbonamento:</t>
  </si>
  <si>
    <t>Hinweis zu "Tabelle und Graphen"</t>
  </si>
  <si>
    <t>Renvoi à "Table des matières et graphes"</t>
  </si>
  <si>
    <t>Nota su "Tabelle e grafici"</t>
  </si>
  <si>
    <t>Klicken Sie auf die die gewünschte Sprache, in welcher Sie unsere Publikationen abbonnieren wollen</t>
  </si>
  <si>
    <t>Cliquez sur la langue dans laquelle vous souhaitez recevoir nos publications</t>
  </si>
  <si>
    <t>Cliccare sulla lingua in cui ci si vuole abbonare.</t>
  </si>
  <si>
    <t>Sprachauswahl</t>
  </si>
  <si>
    <t>Sélection de la langue</t>
  </si>
  <si>
    <t>Selezione lingua</t>
  </si>
  <si>
    <t>Klicken Sie auf das Dreieckssymbol, um die gewünschte Sprache im Dokument zu wählen</t>
  </si>
  <si>
    <t>Cliquez sur l'icône triangulaire pour sélectionner la langue souhaitée dans le document</t>
  </si>
  <si>
    <t>Cliccare sul triangolo per selezionare la lingua del documento.</t>
  </si>
  <si>
    <t xml:space="preserve">Detailanzeige einzeln </t>
  </si>
  <si>
    <t xml:space="preserve">Affichage détaillé individuellement </t>
  </si>
  <si>
    <t>Visualizza singoli dettagli</t>
  </si>
  <si>
    <t>Klicken Sie auf ein "+"-Feld, um die einzelnen Produkte einer Kategorie und Detailangaben zu einzublenden.</t>
  </si>
  <si>
    <t>Cliquez sur un champ "+" pour afficher les différents produits d'une catégorie et les informations détaillées.</t>
  </si>
  <si>
    <t>Cliccare su un campo "+" per visualizzare i singoli prodotti di una categoria e i dettagli.</t>
  </si>
  <si>
    <t>Detailanzeige Total</t>
  </si>
  <si>
    <t>Affichage détaillé Total</t>
  </si>
  <si>
    <t>Visualizza tutti i dettagli</t>
  </si>
  <si>
    <t>Klicken Sie auf das "2"-Feld, um alle Detailangaben einzublenden (Ausblenden mit dem "1"-Feld).</t>
  </si>
  <si>
    <t>Cliquez sur le champ "2" pour afficher toutes les informations détaillées (masquer avec le champ "1").</t>
  </si>
  <si>
    <t>Cliccare sul campo "2" per visualizzare tutti i dettagli (per disattivare cliccare sul campo "1").</t>
  </si>
  <si>
    <t>Klicken Sie auf das Feld, um zurück zum Inhaltsverzeichnis und zur Anleitung zu gelangen</t>
  </si>
  <si>
    <t>Cliquez sur le champ pour retourner à la table des matières et aux instructions</t>
  </si>
  <si>
    <t>Cliccare sul campo per tornare al contenuto e alle istruzioni.</t>
  </si>
  <si>
    <t>Brotweizen konventionell</t>
  </si>
  <si>
    <t>Bemerkungen: Die Preise sind mengengewichtet und enthalten keine Mehrwertsteuer. Als Erntejahr gilt der Zeitraum von Juli bis Juni des Folgejahres. Die Repräsentativität ist</t>
  </si>
  <si>
    <t>Mehl und Brot, vorwiegend industriell hergestellt</t>
  </si>
  <si>
    <t>Bemerkung: Die monatlichen Notierungen entsprechen dem arithmetischen Mittel der jeweiligen täglichen Schlusskurse.</t>
  </si>
  <si>
    <t>Kanada</t>
  </si>
  <si>
    <t>Großhandelsnotierungen, vorderer Termin</t>
  </si>
  <si>
    <t>Blé panifiable</t>
  </si>
  <si>
    <t>Frumento panificabile</t>
  </si>
  <si>
    <t>Blé CBOT
Futures</t>
  </si>
  <si>
    <t>Frumento CBOT
Futures</t>
  </si>
  <si>
    <t>Marktzahlen Brotgetreide und Mühlennachprodukte</t>
  </si>
  <si>
    <t>Source: secteur Analyses du marché (OFAG)</t>
  </si>
  <si>
    <t>Quelle: Fachbereich Marktanalysen (BLW)</t>
  </si>
  <si>
    <t>Fonte: Settore Analisi di mercato (UFAG)</t>
  </si>
  <si>
    <t>Mühlenachprodukte</t>
  </si>
  <si>
    <t>Preis ab Werk</t>
  </si>
  <si>
    <t>Aktuelles Erntejahr, Monat</t>
  </si>
  <si>
    <t>Mehl konventionell</t>
  </si>
  <si>
    <t>Preis franko Mühle</t>
  </si>
  <si>
    <t>Börsennotierungen</t>
  </si>
  <si>
    <t>Euro/t, US$/Bushel</t>
  </si>
  <si>
    <t>a)</t>
  </si>
  <si>
    <t>b)</t>
  </si>
  <si>
    <t>Blé, conventionel</t>
  </si>
  <si>
    <t>Prix franco minoteries</t>
  </si>
  <si>
    <t>Année de récolte actuelle, mois</t>
  </si>
  <si>
    <t>Sous-produits de meuneries</t>
  </si>
  <si>
    <t>Cotations en bourse</t>
  </si>
  <si>
    <t>Euro / t, US cents / Bushel</t>
  </si>
  <si>
    <t>Source: OFAG, secteur Analyses du marché</t>
  </si>
  <si>
    <t>Céréales panifiables et sous-produits de meunerie</t>
  </si>
  <si>
    <t xml:space="preserve">Prix franco minoterie (céréales panifiables), départ minoteries (sous-produits de meunerie) </t>
  </si>
  <si>
    <t>Source: secteur Analyses du marché, OFAG (enquête auprès auprès de minoteries sélectionnées)</t>
  </si>
  <si>
    <t>Son de blé tendre, en vrac</t>
  </si>
  <si>
    <t>Son de blé tendre, en sac</t>
  </si>
  <si>
    <t>Remoulage, en vrac</t>
  </si>
  <si>
    <t>Remoulage, en sac</t>
  </si>
  <si>
    <t>Définitions: MATIF SA  = Marché à Terme International de France, CBOT = Bourse Chicago Board of Trade, 1 Bushel (blé) = 27.2155 kg</t>
  </si>
  <si>
    <t>Remarque: les prix sont les moyennes arithmétiques des cours de clôture quotidiens.</t>
  </si>
  <si>
    <t>Frumento panificabile, convenzionale</t>
  </si>
  <si>
    <t>Prezzi franco mulino</t>
  </si>
  <si>
    <t>Racolto attuale, mese</t>
  </si>
  <si>
    <t>Sottoprodotti della molitura</t>
  </si>
  <si>
    <t>Quotazioni in borsa</t>
  </si>
  <si>
    <t>Fonti: UFAG, Settore Analisi di mercato</t>
  </si>
  <si>
    <t>Prezzi franco mulino (cereali panificabili), partenza mulino (sottoprodotti della molitura)</t>
  </si>
  <si>
    <t>Cereali panificabili e sottoprodotti della molitura</t>
  </si>
  <si>
    <t>Fonte: UFAG, Settore Analisi di mercato (sondaggio presso i mulini)</t>
  </si>
  <si>
    <t>Farina, convenzionale</t>
  </si>
  <si>
    <t xml:space="preserve">Osservazioni: prezzi ponderati in base ai quantitativi, imposta sul valore aggiunto esclusa. </t>
  </si>
  <si>
    <t>In alcuni casi i dati possono essere poco rappresentativi perché non tutti i mulini li notificano. '(1) Nessuna indicazione perché il numero di risposte è insufficiente. (2) Spelta svestita</t>
  </si>
  <si>
    <t>Farina franco mulino</t>
  </si>
  <si>
    <t>Farina e pane, di produzione prevalentemente industriale</t>
  </si>
  <si>
    <t>Prezzi al dettaglio, Svizzera</t>
  </si>
  <si>
    <t>Fonte: UFAG, Settore Analisi di mercato</t>
  </si>
  <si>
    <t>Osservazioni: rilevazione nei negozi di 8 commercianti. I prezzi sono ponderati sulla base delle cifre d'affari dei commercianti di prodotti alimentari secondo la The Nielsen Company (Switzerland) GmbH.</t>
  </si>
  <si>
    <t>Farina nel segmento di prezzo basso, convenzionale</t>
  </si>
  <si>
    <t>Farina bianca 1kg convenzionale</t>
  </si>
  <si>
    <t>Farina bigia 1kg convenzionale</t>
  </si>
  <si>
    <t>Farina semibianca 1 kg convenzionale</t>
  </si>
  <si>
    <t>Pane bigio 500g</t>
  </si>
  <si>
    <t>Pane semibianco 500g</t>
  </si>
  <si>
    <t>Michette</t>
  </si>
  <si>
    <t>CHF / pz.</t>
  </si>
  <si>
    <t>Quotazioni in borsa internazionali</t>
  </si>
  <si>
    <t>Definizione: MATIF SA  = Marché à Terme International de France, CBOT = Borsa Chicago Board of Trade, 1 Bushel (frumento) = 27.2155 kg</t>
  </si>
  <si>
    <t>Italie</t>
  </si>
  <si>
    <t>Italia</t>
  </si>
  <si>
    <t>Canada</t>
  </si>
  <si>
    <t>Frumento MATIF Futures</t>
  </si>
  <si>
    <t>Frumento panificabile Europa</t>
  </si>
  <si>
    <t>Prezzi internazionali e quotazioni in borsa</t>
  </si>
  <si>
    <t>Cifre di mercato dei cereali panificabili e dei sottoprodotti della molitura</t>
  </si>
  <si>
    <t>0.1 Inroduzione</t>
  </si>
  <si>
    <t>- I valori del presente documento Excel potrebbero cambiare.</t>
  </si>
  <si>
    <t>- Luogo di rilevazione:</t>
  </si>
  <si>
    <t>0.2 Responsabilità</t>
  </si>
  <si>
    <t>Nonostante si presti grande attenzione all’esattezza delle informazioni pubblicate, le autorità federali declinano ogni respon-sabilità per la fedeltà, l’esattezza, l’attualità, l’affidabilità e la completezza di tali informazioni.</t>
  </si>
  <si>
    <t>Le autorità federali si riservano esplicitamente il diritto in qualsiasi momento di modificare parzialmente o completamente il contenuto, di cancellarlo o di sospenderne temporaneamente la pubblicazione, senza alcun preavviso.</t>
  </si>
  <si>
    <t>Le autorità federali declinano ogni responsabilità per danni materiali o immateriali derivanti dall’accesso alle informazioni diffu-se, dall’uso o dal mancato uso, oppure che sono riconducibili a un malfunzionamento del collegamento o a disturbi tecnici.</t>
  </si>
  <si>
    <t>Aperçu du marché des céréales</t>
  </si>
  <si>
    <t>Panoramica Mercato dei cereali</t>
  </si>
  <si>
    <t>Prix le plus bas</t>
  </si>
  <si>
    <t>Les prix suisses ne comprennent pas les prix des lignes de produits bon marché, ni ceux des discounters. La catégorie de la farine dans le segment des bas prix constitue une exception : cette catégorie comprend exclusivement les prix des lignes de produits bon marché et des discounters.</t>
  </si>
  <si>
    <t>Seigle panifiable</t>
  </si>
  <si>
    <t>Places boursières diverses</t>
  </si>
  <si>
    <t>Farine franco minoteries</t>
  </si>
  <si>
    <t>Céréales franco moulin</t>
  </si>
  <si>
    <t>Prix à la consommation</t>
  </si>
  <si>
    <t>Prix internationeles et cotations en bourse</t>
  </si>
  <si>
    <t>Espagne</t>
  </si>
  <si>
    <t>Spagna</t>
  </si>
  <si>
    <t>Blé MATIF Futures</t>
  </si>
  <si>
    <t>Allemagne</t>
  </si>
  <si>
    <t>Germania</t>
  </si>
  <si>
    <t>Francia</t>
  </si>
  <si>
    <t>Farine et pain, avec une production essentiellement industrielle</t>
  </si>
  <si>
    <t>Prix à la consommation, Suisse</t>
  </si>
  <si>
    <t>Source: OFAG, Secteur Analyses du marché</t>
  </si>
  <si>
    <t>Farine bise conv.</t>
  </si>
  <si>
    <t>Farine mi-blanche conv.</t>
  </si>
  <si>
    <t>Farine blanche conv.</t>
  </si>
  <si>
    <t>Farine du segment des bas prix</t>
  </si>
  <si>
    <t>Pain bis 500g conv.</t>
  </si>
  <si>
    <t>Pain mi-blanc 500g conv.</t>
  </si>
  <si>
    <t>Ballons conv.</t>
  </si>
  <si>
    <t>CHF / pce</t>
  </si>
  <si>
    <t>CHF / Stück</t>
  </si>
  <si>
    <t>Cotations en bourse internationales</t>
  </si>
  <si>
    <t xml:space="preserve">Prix internationales et cotations en bourse </t>
  </si>
  <si>
    <t>Chiffres du marché relatifs aux céréales panifiables et aux sous-produits de meunerie</t>
  </si>
  <si>
    <t>0.1. Introduction</t>
  </si>
  <si>
    <t>- Les chiffres figurant dans ce document peuvent changer à une date ultérieure.</t>
  </si>
  <si>
    <t>- Lieu de relevé:</t>
  </si>
  <si>
    <t>0.2 Responsabilité</t>
  </si>
  <si>
    <t>Malgré la grande attention qu’elles portent à la justesse des informations diffusées, les autorités fédérales ne peuvent endosser aucune responsabilité quant à la fidélité, à l’exactitude, à l’actualité, à la fiabilité et à l’intégralité de ces informations.</t>
  </si>
  <si>
    <t xml:space="preserve">Les autorités fédérales se réservent expressément le droit de modifier en partie ou en totalité le contenu, de le supprimer ou d’en suspendre temporairement la diffusion, et ce à tout moment et sans avertissement préalable. </t>
  </si>
  <si>
    <t>Les autorités fédérales ne sauraient être tenues pour responsables des dommages matériels ou immatériels qui pourraient être causés par l’accès aux informations diffusées ou par leur utilisation ou non-utilisation, par le mauvais usage de la connexion ou par des problèmes techniques.</t>
  </si>
  <si>
    <t>Remarque: les prix sont pondérés selon le poids, TVA non comprise; l'année de récolte va de juillet à juin de l'année suivante. La représentativité est quelque peu restreinte vu que</t>
  </si>
  <si>
    <t>Blé Europe</t>
  </si>
  <si>
    <t>les moulins n'annoncent pas tous leurs chiffres. (1) Pas d'indication faute de données suffisantes, (2) Epeautre décortiqué</t>
  </si>
  <si>
    <t>Bio Blé Europe</t>
  </si>
  <si>
    <t>Farine</t>
  </si>
  <si>
    <t>Segale panificabile</t>
  </si>
  <si>
    <t>Div. piazze borsistiche</t>
  </si>
  <si>
    <t>Quotazioni nel commercio all’ingrosso, termine anteriore</t>
  </si>
  <si>
    <t>Quotazioni in borsa 
NYSE Euronext, Milling</t>
  </si>
  <si>
    <t>Cotations en bourse
NYSE Euronext, Milling</t>
  </si>
  <si>
    <t xml:space="preserve">Cotations du commerce de gros, échéance précédente </t>
  </si>
  <si>
    <t>Définitions: ARAH = Frais de transport par bateau à destination d‘Anvers, de Rotterdam, d’Amsterdam et de Hambourg.</t>
  </si>
  <si>
    <t>Frais de transport</t>
  </si>
  <si>
    <t>Frais de transport d’outre-mer</t>
  </si>
  <si>
    <t>Sources: OFAG, secteur Analyses du marché, International Grains Council (IGC)</t>
  </si>
  <si>
    <t>spese di trasporto da oltreoceano</t>
  </si>
  <si>
    <t>Sources: OFAG, secteur Analyses du marché; AMI Allemagne; International Grains Council (IGC)</t>
  </si>
  <si>
    <t>Fonti: UFAG, Settore Analisi di mercato, International Grains Council (IGC)</t>
  </si>
  <si>
    <t>Osservazioni: i prezzi sono la media aritmetica delle quotazioni di chiusura giornaliera.</t>
  </si>
  <si>
    <t>ARAH = spese di trasposto via nave per Anversa, Rotterdam, Amsterdam e Amburgo.</t>
  </si>
  <si>
    <t>Blé prix à l’exportation (Free on Board Price)</t>
  </si>
  <si>
    <t>Frumento prezzo all’esportazione (Free on Board Price)</t>
  </si>
  <si>
    <t>Cereali franco mulino</t>
  </si>
  <si>
    <t>Prezzi al dettaglio</t>
  </si>
  <si>
    <t>Brotweizen Europa</t>
  </si>
  <si>
    <t>Weichweizen-kleie, lose</t>
  </si>
  <si>
    <t>Frumento bio Europa</t>
  </si>
  <si>
    <t>Crusca di grano tenero, sfusa</t>
  </si>
  <si>
    <t>Crusca di grano tenero, in sacchi</t>
  </si>
  <si>
    <t>Tritello di frumento, sfuso</t>
  </si>
  <si>
    <t>Tritello di frumento, in sacchi</t>
  </si>
  <si>
    <t>Prezzo più basso</t>
  </si>
  <si>
    <t>Spese di trasporto da oltreoceano</t>
  </si>
  <si>
    <t xml:space="preserve">Börsennotierungen
US (CME) HRW </t>
  </si>
  <si>
    <t>Cotations en bourse
US (CME) HRW</t>
  </si>
  <si>
    <t>Quotazioni in borsa
US (CME) HRW</t>
  </si>
  <si>
    <t>Farine, conventionel</t>
  </si>
  <si>
    <t>Farina</t>
  </si>
  <si>
    <t>mengengewichteter Durchschnittpreis 
*provisorische Daten</t>
  </si>
  <si>
    <t>Prix moyen pondéré selon la quantité (*dates provisoires)</t>
  </si>
  <si>
    <t>Prezzo medio ponderato in base ai quantitativi (*dati provvisori)</t>
  </si>
  <si>
    <t>Prix moyen pondéré selon la quantité</t>
  </si>
  <si>
    <t>Prezzo medio ponderato in base ai quantitativi</t>
  </si>
  <si>
    <t>2014..2021, Halbjahr, HJ</t>
  </si>
  <si>
    <t>2014 - 2021, semestre (s)</t>
  </si>
  <si>
    <t>2014 - 2021, trimestre (t), semestre (s)</t>
  </si>
  <si>
    <t>Weissmehl</t>
  </si>
  <si>
    <t>Halbweissmehl</t>
  </si>
  <si>
    <t>Ruchmehl</t>
  </si>
  <si>
    <t>Vollkornmehl</t>
  </si>
  <si>
    <t>Zopfmehl</t>
  </si>
  <si>
    <t>Dinkelmehl</t>
  </si>
  <si>
    <t>kg</t>
  </si>
  <si>
    <t>bio</t>
  </si>
  <si>
    <t>nicht bio</t>
  </si>
  <si>
    <t>CHF</t>
  </si>
  <si>
    <t>Brot</t>
  </si>
  <si>
    <t>Stück</t>
  </si>
  <si>
    <t>Stückgewicht</t>
  </si>
  <si>
    <t>1 kg</t>
  </si>
  <si>
    <t>500 g</t>
  </si>
  <si>
    <t>250 g</t>
  </si>
  <si>
    <t>Detailshandelspreise neu</t>
  </si>
  <si>
    <t>Farine à tresse</t>
  </si>
  <si>
    <t>Farine d’épeautre</t>
  </si>
  <si>
    <t>Mehl im Tiefpreissegment</t>
  </si>
  <si>
    <t>Farine blanche</t>
  </si>
  <si>
    <t>Farina bianca</t>
  </si>
  <si>
    <t>Halbweissbrot</t>
  </si>
  <si>
    <t>Ruchbrot</t>
  </si>
  <si>
    <t>Pain bis</t>
  </si>
  <si>
    <t>Pain mi-blanc</t>
  </si>
  <si>
    <t>Pane bigio</t>
  </si>
  <si>
    <t>Pane semibianco</t>
  </si>
  <si>
    <t>Farine intégrale</t>
  </si>
  <si>
    <t>Farina integrale </t>
  </si>
  <si>
    <t>Farina bigia</t>
  </si>
  <si>
    <t>Farina semibianca</t>
  </si>
  <si>
    <t>Pain</t>
  </si>
  <si>
    <t>Pane</t>
  </si>
  <si>
    <t>Farina per treccia</t>
  </si>
  <si>
    <t>Farina di spelta</t>
  </si>
  <si>
    <t>non bio</t>
  </si>
  <si>
    <t>pce</t>
  </si>
  <si>
    <t>pz.</t>
  </si>
  <si>
    <t xml:space="preserve"> bio</t>
  </si>
  <si>
    <t>Peso unitario</t>
  </si>
  <si>
    <t>Poids par pièce</t>
  </si>
  <si>
    <t>Aktuell</t>
  </si>
  <si>
    <t>Vormonat</t>
  </si>
  <si>
    <t>Vorjahr</t>
  </si>
  <si>
    <t>-</t>
  </si>
  <si>
    <t xml:space="preserve">mengengewichteter Durchschnittpreis </t>
  </si>
  <si>
    <t xml:space="preserve">Bemerkungen zu den Schweizer Preisen: Erhebungen in Läden von 8 Detailhändlern. Die Preise sind nach den Umsätzen des Lebensmitttel-Detailhandels gemäss NielsenIQ Switzerland gewichtet. Die Schweizer Preise enthalten keine Preise von Billiglinien und keine Discounterpreise. Ausnahme ist die Kategorie Mehl im Tiefpreissegment, diese Kategorie enthält ausschliesslich Preise von Billiglinien und Discountern. </t>
  </si>
  <si>
    <t>Les prix suisses ne comprennent pas les prix des lignes de produits bon marché, ni ceux des discounters. La catégorie de la farine dans le segment des bas prix constitue une exception: cette catégorie comprend exclusivement les prix des lignes de produits bon marché et des discounters.</t>
  </si>
  <si>
    <t>Osservazioni: rilevazione nei negozi di 8 commercianti. I prezzi sono ponderati sulla base delle cifre d'affari dei commercianti di prodotti alimentari secondo NielsenIQ Switzerland.</t>
  </si>
  <si>
    <t>Mehl franko Kunde</t>
  </si>
  <si>
    <t>Industriemehl konventionell</t>
  </si>
  <si>
    <t>Bemerkungen: Der Preis für Industriemehl enthält alle Weissmehle bis max. 0.63 Massenprozent Aschegehalt (Mehltypen: 380-550) und die meist verwendeten Mehle für Industriezwecke (Biscuitmehl inkl. Halbweissmehl (Mehltypen: 400-720)). Die ausgewiesenen Mehl-Preise sind mengengewichtete Nettopreise (ohne MwSt.) franko Kunde für die verarbeitende Industrie nach Abzug von Skonti, Rabatten und anderen Vergünstigungen von loser und gesackter Ware.</t>
  </si>
  <si>
    <t>Farine industrielle</t>
  </si>
  <si>
    <t>Remarques: La farine industrielle contient toutes les farines blanches jusqu'à une teneur maximale en cendres de 0,63 % en masse (types de farine: 380-550) et les farines les plus utilisées à des fins industrielles (farine pour biscuits, y compris farine mi-blanche (types de farine: 400-720)). Les prix de la farine indiqués sont des prix nets (hors TVA) pondérés en fonction des quantités, franco client, pour les produits industriels de transformation, après déduction des escomptes, rabais et autres avantages. Il s'agit de prix mixtes pour la marchandise en vrac et en sacs.</t>
  </si>
  <si>
    <t>Prix franco client</t>
  </si>
  <si>
    <t>Farina industriale convenzionale</t>
  </si>
  <si>
    <t>Osservazioni: La farina industriale contiene tutte le farine bianche fino a un massimo dello 0,63 % di contenuto di ceneri in massa (tipi di farina: 380-550) e le farine più comunemente utilizzate per scopi industriali (farina per biscotti inclusa la farina semi-bianca (tipi di farina: 400-720)). I prezzi della farina indicati sono prezzi netti ponderati in base ai quantitativi (IVA escl.) franco cliente per l'industria di trasformazione al netto di sconti, ribassi e altre agevolazioni.</t>
  </si>
  <si>
    <t>Prezzo franco cliente</t>
  </si>
  <si>
    <t>2021..2024, Monat</t>
  </si>
  <si>
    <t>2021..2024, mois</t>
  </si>
  <si>
    <t>2021..2024, mese</t>
  </si>
  <si>
    <t>2019..2024, Monat</t>
  </si>
  <si>
    <t>2019..2024, mois</t>
  </si>
  <si>
    <t>2018..2024, mese</t>
  </si>
  <si>
    <t>Erntejahr 2011 - 2024, Monat</t>
  </si>
  <si>
    <t>L'année de récolte 2011 - 2024, mois</t>
  </si>
  <si>
    <t>Anno del raccolto 2011-2024, mese</t>
  </si>
  <si>
    <t>2018..2024, Monat</t>
  </si>
  <si>
    <t>2018..2024, mois</t>
  </si>
  <si>
    <t>2018 - 2024, trimestre</t>
  </si>
  <si>
    <t>2018..2024, Quartal</t>
  </si>
  <si>
    <t>2018 - 2024, trimestre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</si>
</sst>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3" x14ac:knownFonts="1">
    <font>
      <sz val="11"/>
      <color theme="1"/>
      <name val="Arial"/>
      <family val="2"/>
    </font>
    <font>
      <sz val="10"/>
      <color indexed="8"/>
      <name val="Arial"/>
      <family val="2"/>
    </font>
    <font>
      <sz val="10"/>
      <name val="Arial"/>
      <family val="2"/>
    </font>
    <font>
      <b/>
      <sz val="8"/>
      <color indexed="17"/>
      <name val="Arial"/>
      <family val="2"/>
    </font>
    <font>
      <b/>
      <sz val="10"/>
      <name val="Arial"/>
      <family val="2"/>
    </font>
    <font>
      <sz val="8"/>
      <name val="Arial"/>
      <family val="2"/>
    </font>
    <font>
      <b/>
      <sz val="11"/>
      <color theme="1"/>
      <name val="Arial"/>
      <family val="2"/>
    </font>
    <font>
      <sz val="10"/>
      <color theme="1"/>
      <name val="Arial"/>
      <family val="2"/>
    </font>
    <font>
      <b/>
      <sz val="10"/>
      <color theme="1"/>
      <name val="Arial"/>
      <family val="2"/>
    </font>
    <font>
      <sz val="7.5"/>
      <name val="Arial"/>
      <family val="2"/>
    </font>
    <font>
      <sz val="8"/>
      <color theme="1"/>
      <name val="Arial"/>
      <family val="2"/>
    </font>
    <font>
      <sz val="11"/>
      <color theme="1"/>
      <name val="Arial"/>
      <family val="2"/>
    </font>
    <font>
      <sz val="11"/>
      <name val="Arial"/>
      <family val="2"/>
    </font>
    <font>
      <u/>
      <sz val="11"/>
      <color theme="10"/>
      <name val="Calibri"/>
      <family val="2"/>
      <scheme val="minor"/>
    </font>
    <font>
      <i/>
      <sz val="10"/>
      <color theme="1"/>
      <name val="Arial"/>
      <family val="2"/>
    </font>
    <font>
      <u/>
      <sz val="10"/>
      <color theme="10"/>
      <name val="Arial"/>
      <family val="2"/>
    </font>
    <font>
      <u/>
      <sz val="11"/>
      <name val="Arial"/>
      <family val="2"/>
    </font>
    <font>
      <i/>
      <sz val="11"/>
      <color theme="1"/>
      <name val="Arial"/>
      <family val="2"/>
    </font>
    <font>
      <b/>
      <sz val="15"/>
      <color indexed="8"/>
      <name val="Arial"/>
      <family val="2"/>
    </font>
    <font>
      <b/>
      <sz val="10"/>
      <color indexed="8"/>
      <name val="Arial"/>
      <family val="2"/>
    </font>
    <font>
      <b/>
      <sz val="10"/>
      <color rgb="FFFF0000"/>
      <name val="Arial"/>
      <family val="2"/>
    </font>
    <font>
      <sz val="7"/>
      <name val="Arial"/>
      <family val="2"/>
    </font>
    <font>
      <sz val="16"/>
      <name val="Arial"/>
      <family val="2"/>
    </font>
    <font>
      <sz val="8"/>
      <color rgb="FF00B0F0"/>
      <name val="Arial"/>
      <family val="2"/>
    </font>
    <font>
      <b/>
      <sz val="9"/>
      <color indexed="81"/>
      <name val="Segoe UI"/>
      <family val="2"/>
    </font>
    <font>
      <sz val="9"/>
      <color indexed="81"/>
      <name val="Segoe UI"/>
      <family val="2"/>
    </font>
    <font>
      <b/>
      <sz val="8"/>
      <name val="Arial"/>
      <family val="2"/>
    </font>
    <font>
      <sz val="10"/>
      <color rgb="FF00B0F0"/>
      <name val="Arial"/>
      <family val="2"/>
    </font>
    <font>
      <b/>
      <sz val="12"/>
      <color theme="1"/>
      <name val="Arial"/>
      <family val="2"/>
    </font>
    <font>
      <sz val="11"/>
      <color theme="0"/>
      <name val="Arial"/>
      <family val="2"/>
    </font>
    <font>
      <sz val="8"/>
      <color rgb="FF000000"/>
      <name val="Arial"/>
      <family val="2"/>
    </font>
    <font>
      <b/>
      <sz val="8"/>
      <color rgb="FF000000"/>
      <name val="Arial"/>
      <family val="2"/>
    </font>
    <font>
      <b/>
      <sz val="11.5"/>
      <color theme="1"/>
      <name val="Roboto"/>
    </font>
    <font>
      <b/>
      <sz val="11.5"/>
      <color rgb="FF3F3F3F"/>
      <name val="Roboto"/>
    </font>
    <font>
      <b/>
      <sz val="8"/>
      <color rgb="FF000000"/>
      <name val="Arial"/>
      <family val="2"/>
    </font>
    <font>
      <sz val="8"/>
      <color theme="0"/>
      <name val="Arial"/>
      <family val="2"/>
    </font>
    <font>
      <sz val="10"/>
      <color theme="0"/>
      <name val="Arial"/>
      <family val="2"/>
    </font>
    <font>
      <b/>
      <sz val="8"/>
      <color indexed="8"/>
      <name val="Arial"/>
      <family val="2"/>
    </font>
    <font>
      <b/>
      <sz val="8"/>
      <color indexed="10"/>
      <name val="Arial"/>
      <family val="2"/>
    </font>
    <font>
      <sz val="10"/>
      <color theme="0" tint="-4.9989318521683403E-2"/>
      <name val="Arial"/>
      <family val="2"/>
    </font>
    <font>
      <b/>
      <sz val="8"/>
      <color theme="1"/>
      <name val="Arial"/>
      <family val="2"/>
    </font>
    <font>
      <b/>
      <sz val="8"/>
      <color rgb="FF333333"/>
      <name val="Verdana"/>
      <family val="2"/>
    </font>
    <font>
      <b/>
      <sz val="10"/>
      <color theme="0"/>
      <name val="Arial"/>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1BD81"/>
        <bgColor indexed="64"/>
      </patternFill>
    </fill>
    <fill>
      <patternFill patternType="solid">
        <fgColor rgb="FFFFFF00"/>
        <bgColor indexed="64"/>
      </patternFill>
    </fill>
    <fill>
      <patternFill patternType="solid">
        <fgColor indexed="26"/>
        <bgColor indexed="64"/>
      </patternFill>
    </fill>
    <fill>
      <patternFill patternType="solid">
        <fgColor indexed="42"/>
        <bgColor indexed="64"/>
      </patternFill>
    </fill>
    <fill>
      <patternFill patternType="solid">
        <fgColor rgb="FFFFFFFF"/>
        <bgColor rgb="FFFFFFFF"/>
      </patternFill>
    </fill>
    <fill>
      <patternFill patternType="solid">
        <fgColor theme="0" tint="-4.9989318521683403E-2"/>
        <bgColor indexed="64"/>
      </patternFill>
    </fill>
    <fill>
      <patternFill patternType="solid">
        <fgColor theme="0" tint="-4.9989318521683403E-2"/>
        <bgColor rgb="FFFFFFFF"/>
      </patternFill>
    </fill>
    <fill>
      <patternFill patternType="solid">
        <fgColor theme="7" tint="-0.249977111117893"/>
        <bgColor indexed="64"/>
      </patternFill>
    </fill>
  </fills>
  <borders count="1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auto="1"/>
      </right>
      <top style="medium">
        <color auto="1"/>
      </top>
      <bottom style="medium">
        <color auto="1"/>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s>
  <cellStyleXfs count="9">
    <xf numFmtId="0" fontId="0" fillId="0" borderId="0"/>
    <xf numFmtId="0" fontId="2" fillId="0" borderId="0"/>
    <xf numFmtId="0" fontId="13" fillId="0" borderId="0" applyNumberFormat="0" applyFill="0" applyBorder="0" applyAlignment="0" applyProtection="0"/>
    <xf numFmtId="0" fontId="2" fillId="0" borderId="0"/>
    <xf numFmtId="0" fontId="7" fillId="0" borderId="0"/>
    <xf numFmtId="0" fontId="15" fillId="0" borderId="0" applyNumberFormat="0" applyFill="0" applyBorder="0" applyAlignment="0" applyProtection="0"/>
    <xf numFmtId="0" fontId="11" fillId="0" borderId="0"/>
    <xf numFmtId="0" fontId="5" fillId="0" borderId="0"/>
    <xf numFmtId="9" fontId="11" fillId="0" borderId="0" applyFont="0" applyFill="0" applyBorder="0" applyAlignment="0" applyProtection="0"/>
  </cellStyleXfs>
  <cellXfs count="219">
    <xf numFmtId="0" fontId="0" fillId="0" borderId="0" xfId="0"/>
    <xf numFmtId="0" fontId="0" fillId="0" borderId="0" xfId="0" applyBorder="1"/>
    <xf numFmtId="0" fontId="0" fillId="0" borderId="0" xfId="0" applyFill="1" applyBorder="1"/>
    <xf numFmtId="0" fontId="7" fillId="0" borderId="0" xfId="0" applyFont="1" applyBorder="1"/>
    <xf numFmtId="0" fontId="2" fillId="0" borderId="0" xfId="0" applyFont="1" applyFill="1" applyBorder="1" applyAlignment="1">
      <alignment vertical="top" wrapText="1"/>
    </xf>
    <xf numFmtId="0" fontId="6" fillId="0" borderId="0" xfId="0" applyFont="1"/>
    <xf numFmtId="0" fontId="0" fillId="0" borderId="0" xfId="0" applyFont="1"/>
    <xf numFmtId="17" fontId="2" fillId="0" borderId="0" xfId="0" applyNumberFormat="1" applyFont="1" applyBorder="1" applyAlignment="1"/>
    <xf numFmtId="164" fontId="0" fillId="0" borderId="0" xfId="0" applyNumberFormat="1" applyFill="1" applyBorder="1" applyAlignment="1">
      <alignment horizontal="right"/>
    </xf>
    <xf numFmtId="0" fontId="8" fillId="0" borderId="0" xfId="0" applyFont="1" applyBorder="1"/>
    <xf numFmtId="0" fontId="2" fillId="0" borderId="0" xfId="1" quotePrefix="1" applyFont="1" applyFill="1" applyBorder="1" applyAlignment="1">
      <alignment horizontal="left" vertical="center" wrapText="1"/>
    </xf>
    <xf numFmtId="0" fontId="4" fillId="0" borderId="0" xfId="1" quotePrefix="1" applyFont="1" applyFill="1" applyBorder="1" applyAlignment="1">
      <alignment horizontal="left" vertical="center"/>
    </xf>
    <xf numFmtId="4" fontId="4" fillId="2" borderId="0" xfId="0" applyNumberFormat="1" applyFont="1" applyFill="1" applyBorder="1" applyAlignment="1">
      <alignment horizontal="left" vertical="center" wrapText="1"/>
    </xf>
    <xf numFmtId="0" fontId="3" fillId="0" borderId="0" xfId="0" applyFont="1" applyFill="1" applyBorder="1" applyAlignment="1">
      <alignment vertical="center" wrapText="1"/>
    </xf>
    <xf numFmtId="0" fontId="0" fillId="0" borderId="0" xfId="0" applyBorder="1" applyAlignment="1">
      <alignment wrapText="1"/>
    </xf>
    <xf numFmtId="0" fontId="10" fillId="0" borderId="0" xfId="0" applyFont="1"/>
    <xf numFmtId="0" fontId="0" fillId="0" borderId="0" xfId="0" applyAlignment="1">
      <alignment horizontal="right"/>
    </xf>
    <xf numFmtId="0" fontId="1" fillId="0" borderId="0" xfId="0" applyFont="1"/>
    <xf numFmtId="0" fontId="4" fillId="0" borderId="0" xfId="0" applyFont="1" applyBorder="1" applyAlignment="1">
      <alignment horizontal="right" vertical="center" wrapText="1"/>
    </xf>
    <xf numFmtId="0" fontId="4" fillId="0" borderId="0" xfId="0" applyFont="1" applyBorder="1" applyAlignment="1">
      <alignment horizontal="left" vertical="center" wrapText="1"/>
    </xf>
    <xf numFmtId="0" fontId="4" fillId="0" borderId="0" xfId="0" applyFont="1" applyBorder="1"/>
    <xf numFmtId="0" fontId="2" fillId="0" borderId="0" xfId="0" applyFont="1" applyBorder="1"/>
    <xf numFmtId="0" fontId="0" fillId="0" borderId="0" xfId="0" applyBorder="1" applyAlignment="1">
      <alignment horizontal="right"/>
    </xf>
    <xf numFmtId="0" fontId="4" fillId="0" borderId="0" xfId="1" applyFont="1" applyAlignment="1">
      <alignment vertical="center"/>
    </xf>
    <xf numFmtId="164" fontId="7" fillId="0" borderId="0" xfId="0" applyNumberFormat="1" applyFont="1" applyFill="1" applyBorder="1" applyAlignment="1">
      <alignment horizontal="right" vertical="center"/>
    </xf>
    <xf numFmtId="0" fontId="12" fillId="3" borderId="0" xfId="0" applyFont="1" applyFill="1"/>
    <xf numFmtId="0" fontId="0" fillId="3" borderId="0" xfId="0" applyFont="1" applyFill="1" applyAlignment="1">
      <alignment vertical="center"/>
    </xf>
    <xf numFmtId="0" fontId="7" fillId="3" borderId="0" xfId="0" applyFont="1" applyFill="1"/>
    <xf numFmtId="0" fontId="8" fillId="3" borderId="0" xfId="0" applyFont="1" applyFill="1"/>
    <xf numFmtId="0" fontId="0" fillId="3" borderId="0" xfId="0" applyFont="1" applyFill="1"/>
    <xf numFmtId="0" fontId="13" fillId="4" borderId="0" xfId="2" applyFill="1"/>
    <xf numFmtId="0" fontId="14" fillId="4" borderId="0" xfId="0" applyFont="1" applyFill="1" applyBorder="1"/>
    <xf numFmtId="0" fontId="14" fillId="3" borderId="0" xfId="0" applyFont="1" applyFill="1" applyBorder="1"/>
    <xf numFmtId="0" fontId="0" fillId="3" borderId="0" xfId="0" applyFont="1" applyFill="1" applyBorder="1"/>
    <xf numFmtId="0" fontId="15" fillId="3" borderId="0" xfId="2" applyFont="1" applyFill="1"/>
    <xf numFmtId="0" fontId="6" fillId="3" borderId="0" xfId="0" applyFont="1" applyFill="1" applyAlignment="1">
      <alignment wrapText="1"/>
    </xf>
    <xf numFmtId="0" fontId="16" fillId="3" borderId="0" xfId="2" applyFont="1" applyFill="1"/>
    <xf numFmtId="0" fontId="6" fillId="3" borderId="0" xfId="0" applyFont="1" applyFill="1" applyAlignment="1">
      <alignment horizontal="left" vertical="top"/>
    </xf>
    <xf numFmtId="0" fontId="6" fillId="3" borderId="0" xfId="0" applyFont="1" applyFill="1" applyBorder="1"/>
    <xf numFmtId="0" fontId="0" fillId="3" borderId="0" xfId="0" applyFont="1" applyFill="1" applyBorder="1" applyAlignment="1"/>
    <xf numFmtId="0" fontId="17" fillId="3" borderId="0" xfId="0" applyFont="1" applyFill="1" applyBorder="1" applyAlignment="1"/>
    <xf numFmtId="0" fontId="18" fillId="0" borderId="0" xfId="0" applyFont="1" applyAlignment="1">
      <alignment vertical="center"/>
    </xf>
    <xf numFmtId="0" fontId="0" fillId="0" borderId="0" xfId="0" applyAlignment="1">
      <alignment vertical="center"/>
    </xf>
    <xf numFmtId="0" fontId="19" fillId="0" borderId="0" xfId="1" applyFont="1" applyAlignment="1"/>
    <xf numFmtId="0" fontId="1" fillId="0" borderId="0" xfId="0" quotePrefix="1" applyFont="1" applyAlignment="1">
      <alignment horizontal="left"/>
    </xf>
    <xf numFmtId="0" fontId="2" fillId="0" borderId="0" xfId="0" quotePrefix="1" applyFont="1"/>
    <xf numFmtId="0" fontId="9" fillId="0" borderId="0" xfId="0" applyFont="1" applyAlignment="1">
      <alignment vertical="top"/>
    </xf>
    <xf numFmtId="0" fontId="5" fillId="0" borderId="0" xfId="0" applyFont="1"/>
    <xf numFmtId="0" fontId="4" fillId="0" borderId="0" xfId="0" applyFont="1"/>
    <xf numFmtId="0" fontId="2" fillId="0" borderId="0" xfId="0" applyFont="1" applyAlignment="1">
      <alignment horizontal="justify"/>
    </xf>
    <xf numFmtId="0" fontId="9" fillId="0" borderId="0" xfId="0" applyFont="1" applyAlignment="1">
      <alignment horizontal="left" vertical="top" wrapText="1"/>
    </xf>
    <xf numFmtId="0" fontId="7" fillId="0" borderId="0" xfId="0" applyFont="1"/>
    <xf numFmtId="0" fontId="5" fillId="0" borderId="0" xfId="1" applyFont="1" applyAlignment="1">
      <alignment vertical="center"/>
    </xf>
    <xf numFmtId="0" fontId="15" fillId="0" borderId="0" xfId="2" applyFont="1" applyFill="1"/>
    <xf numFmtId="0" fontId="14" fillId="0" borderId="0" xfId="0" applyFont="1" applyFill="1" applyBorder="1"/>
    <xf numFmtId="0" fontId="5" fillId="0" borderId="0" xfId="0" applyFont="1" applyFill="1"/>
    <xf numFmtId="0" fontId="2" fillId="0" borderId="0" xfId="0" applyFont="1" applyFill="1" applyAlignment="1">
      <alignment horizontal="right"/>
    </xf>
    <xf numFmtId="0" fontId="2" fillId="0" borderId="0" xfId="0" applyFont="1" applyFill="1"/>
    <xf numFmtId="0" fontId="2" fillId="0" borderId="0" xfId="1" quotePrefix="1" applyFont="1" applyFill="1" applyBorder="1" applyAlignment="1">
      <alignment horizontal="left" vertical="center"/>
    </xf>
    <xf numFmtId="0" fontId="9" fillId="0" borderId="0" xfId="0" applyFont="1" applyAlignment="1">
      <alignment horizontal="left" vertical="top" wrapText="1"/>
    </xf>
    <xf numFmtId="0" fontId="2" fillId="0" borderId="2" xfId="3" applyFont="1" applyBorder="1" applyAlignment="1">
      <alignment horizontal="center"/>
    </xf>
    <xf numFmtId="0" fontId="7" fillId="0" borderId="3" xfId="4" applyBorder="1"/>
    <xf numFmtId="0" fontId="2" fillId="0" borderId="1" xfId="3" applyFont="1" applyBorder="1"/>
    <xf numFmtId="0" fontId="2" fillId="0" borderId="2" xfId="3" applyFont="1" applyBorder="1"/>
    <xf numFmtId="0" fontId="2" fillId="0" borderId="4" xfId="3" applyFont="1" applyBorder="1"/>
    <xf numFmtId="0" fontId="20" fillId="0" borderId="5" xfId="3" applyFont="1" applyBorder="1" applyAlignment="1">
      <alignment horizontal="right" wrapText="1"/>
    </xf>
    <xf numFmtId="0" fontId="7" fillId="0" borderId="0" xfId="4"/>
    <xf numFmtId="0" fontId="21" fillId="0" borderId="5" xfId="3" applyFont="1" applyFill="1" applyBorder="1"/>
    <xf numFmtId="0" fontId="21" fillId="0" borderId="6" xfId="3" applyFont="1" applyFill="1" applyBorder="1"/>
    <xf numFmtId="0" fontId="21" fillId="0" borderId="7" xfId="3" applyFont="1" applyBorder="1"/>
    <xf numFmtId="49" fontId="21" fillId="0" borderId="8" xfId="3" applyNumberFormat="1" applyFont="1" applyBorder="1"/>
    <xf numFmtId="0" fontId="2" fillId="0" borderId="9" xfId="3" applyFont="1" applyBorder="1"/>
    <xf numFmtId="0" fontId="22" fillId="0" borderId="7" xfId="3" applyFont="1" applyBorder="1"/>
    <xf numFmtId="0" fontId="2" fillId="0" borderId="0" xfId="3" applyFont="1" applyBorder="1"/>
    <xf numFmtId="0" fontId="7" fillId="0" borderId="0" xfId="4" applyFill="1" applyBorder="1"/>
    <xf numFmtId="0" fontId="22" fillId="0" borderId="0" xfId="3" applyFont="1" applyBorder="1"/>
    <xf numFmtId="0" fontId="2" fillId="5" borderId="9" xfId="3" applyNumberFormat="1" applyFont="1" applyFill="1" applyBorder="1" applyAlignment="1">
      <alignment horizontal="left" vertical="center" wrapText="1"/>
    </xf>
    <xf numFmtId="0" fontId="5" fillId="0" borderId="9" xfId="7" applyFont="1" applyFill="1" applyBorder="1"/>
    <xf numFmtId="0" fontId="23" fillId="0" borderId="0" xfId="7" applyFont="1" applyFill="1" applyBorder="1"/>
    <xf numFmtId="0" fontId="2" fillId="0" borderId="10" xfId="3" applyFont="1" applyBorder="1"/>
    <xf numFmtId="0" fontId="22" fillId="0" borderId="11" xfId="3" applyFont="1" applyBorder="1"/>
    <xf numFmtId="1" fontId="5" fillId="6" borderId="4" xfId="7" applyNumberFormat="1" applyFont="1" applyFill="1" applyBorder="1" applyAlignment="1">
      <alignment wrapText="1"/>
    </xf>
    <xf numFmtId="1" fontId="5" fillId="6" borderId="6" xfId="7" applyNumberFormat="1" applyFont="1" applyFill="1" applyBorder="1" applyAlignment="1">
      <alignment wrapText="1"/>
    </xf>
    <xf numFmtId="0" fontId="5" fillId="7" borderId="12" xfId="7" applyFont="1" applyFill="1" applyBorder="1"/>
    <xf numFmtId="0" fontId="5" fillId="7" borderId="11" xfId="7" applyFont="1" applyFill="1" applyBorder="1"/>
    <xf numFmtId="0" fontId="7" fillId="0" borderId="9" xfId="4" applyBorder="1"/>
    <xf numFmtId="0" fontId="7" fillId="0" borderId="7" xfId="4" applyBorder="1"/>
    <xf numFmtId="0" fontId="7" fillId="0" borderId="10" xfId="4" applyBorder="1"/>
    <xf numFmtId="0" fontId="7" fillId="0" borderId="11" xfId="4" applyBorder="1"/>
    <xf numFmtId="0" fontId="2" fillId="0" borderId="0" xfId="4" applyFont="1"/>
    <xf numFmtId="0" fontId="2" fillId="0" borderId="0" xfId="5" applyFont="1"/>
    <xf numFmtId="49" fontId="21" fillId="0" borderId="13" xfId="3" applyNumberFormat="1" applyFont="1" applyBorder="1"/>
    <xf numFmtId="49" fontId="21" fillId="0" borderId="0" xfId="3" applyNumberFormat="1" applyFont="1" applyBorder="1"/>
    <xf numFmtId="0" fontId="21" fillId="0" borderId="0" xfId="3" applyFont="1"/>
    <xf numFmtId="0" fontId="2" fillId="5" borderId="10" xfId="3" applyNumberFormat="1" applyFont="1" applyFill="1" applyBorder="1" applyAlignment="1">
      <alignment horizontal="left" vertical="center" wrapText="1"/>
    </xf>
    <xf numFmtId="0" fontId="7" fillId="0" borderId="0" xfId="4" applyFont="1"/>
    <xf numFmtId="0" fontId="7" fillId="0" borderId="0" xfId="4" applyFont="1" applyBorder="1" applyAlignment="1"/>
    <xf numFmtId="0" fontId="7" fillId="0" borderId="0" xfId="4" applyBorder="1"/>
    <xf numFmtId="0" fontId="9" fillId="0" borderId="0" xfId="0" applyFont="1" applyAlignment="1">
      <alignment horizontal="left" vertical="top" wrapText="1"/>
    </xf>
    <xf numFmtId="0" fontId="9" fillId="0" borderId="0" xfId="0" applyFont="1" applyAlignment="1">
      <alignment vertical="top" wrapText="1"/>
    </xf>
    <xf numFmtId="0" fontId="15" fillId="3" borderId="0" xfId="5" applyFill="1" applyAlignment="1"/>
    <xf numFmtId="0" fontId="6" fillId="3" borderId="5" xfId="0" applyFont="1" applyFill="1" applyBorder="1"/>
    <xf numFmtId="0" fontId="0" fillId="3" borderId="4" xfId="0" applyFont="1" applyFill="1" applyBorder="1"/>
    <xf numFmtId="0" fontId="0" fillId="3" borderId="9" xfId="0" applyFont="1" applyFill="1" applyBorder="1"/>
    <xf numFmtId="0" fontId="0" fillId="3" borderId="10" xfId="0" applyFont="1" applyFill="1" applyBorder="1"/>
    <xf numFmtId="0" fontId="0" fillId="3" borderId="12" xfId="0" applyFont="1" applyFill="1" applyBorder="1"/>
    <xf numFmtId="0" fontId="7" fillId="0" borderId="0" xfId="4" applyAlignment="1">
      <alignment wrapText="1"/>
    </xf>
    <xf numFmtId="0" fontId="9" fillId="0" borderId="0" xfId="0" applyFont="1" applyAlignment="1">
      <alignment horizontal="left" vertical="top" wrapText="1"/>
    </xf>
    <xf numFmtId="0" fontId="2" fillId="0" borderId="0" xfId="3" applyFont="1" applyFill="1" applyBorder="1" applyAlignment="1">
      <alignment wrapText="1"/>
    </xf>
    <xf numFmtId="0" fontId="2" fillId="0" borderId="7" xfId="3" applyFont="1" applyFill="1" applyBorder="1"/>
    <xf numFmtId="0" fontId="2" fillId="0" borderId="7" xfId="3" applyFont="1" applyFill="1" applyBorder="1" applyAlignment="1">
      <alignment wrapText="1"/>
    </xf>
    <xf numFmtId="0" fontId="2" fillId="0" borderId="0" xfId="3" applyFont="1" applyFill="1" applyBorder="1"/>
    <xf numFmtId="0" fontId="5" fillId="3" borderId="0" xfId="0" applyFont="1" applyFill="1"/>
    <xf numFmtId="0" fontId="26" fillId="3" borderId="0" xfId="0" applyFont="1" applyFill="1"/>
    <xf numFmtId="0" fontId="2" fillId="0" borderId="4" xfId="3" applyFont="1" applyFill="1" applyBorder="1" applyAlignment="1">
      <alignment horizontal="left" wrapText="1"/>
    </xf>
    <xf numFmtId="0" fontId="2" fillId="0" borderId="12" xfId="3" applyFont="1" applyFill="1" applyBorder="1" applyAlignment="1">
      <alignment wrapText="1"/>
    </xf>
    <xf numFmtId="0" fontId="2" fillId="0" borderId="12" xfId="3" applyFont="1" applyFill="1" applyBorder="1"/>
    <xf numFmtId="0" fontId="7" fillId="0" borderId="0" xfId="4" applyFont="1" applyFill="1"/>
    <xf numFmtId="0" fontId="7" fillId="0" borderId="0" xfId="4" applyFont="1" applyFill="1" applyBorder="1"/>
    <xf numFmtId="49" fontId="2" fillId="0" borderId="0" xfId="3" applyNumberFormat="1" applyFont="1" applyFill="1" applyBorder="1" applyAlignment="1">
      <alignment wrapText="1"/>
    </xf>
    <xf numFmtId="0" fontId="2"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26" fillId="0" borderId="0" xfId="0" applyFont="1" applyFill="1" applyBorder="1" applyAlignment="1">
      <alignment vertical="center" wrapText="1"/>
    </xf>
    <xf numFmtId="0" fontId="2" fillId="0" borderId="12" xfId="0" applyFont="1" applyFill="1" applyBorder="1" applyAlignment="1">
      <alignment vertical="center" wrapText="1"/>
    </xf>
    <xf numFmtId="0" fontId="2" fillId="0" borderId="0" xfId="4" applyFont="1" applyFill="1"/>
    <xf numFmtId="0" fontId="2" fillId="0" borderId="0" xfId="4" applyFont="1" applyFill="1" applyAlignment="1">
      <alignment wrapText="1"/>
    </xf>
    <xf numFmtId="0" fontId="5" fillId="0" borderId="0" xfId="0" applyFont="1" applyFill="1" applyAlignment="1">
      <alignment wrapText="1"/>
    </xf>
    <xf numFmtId="0" fontId="2" fillId="0" borderId="0" xfId="4" applyFont="1" applyFill="1" applyBorder="1"/>
    <xf numFmtId="0" fontId="2" fillId="0" borderId="0" xfId="4" applyFont="1" applyFill="1" applyBorder="1" applyAlignment="1">
      <alignment wrapText="1"/>
    </xf>
    <xf numFmtId="0" fontId="2" fillId="0" borderId="6" xfId="3" applyFont="1" applyFill="1" applyBorder="1" applyAlignment="1">
      <alignment horizontal="left" wrapText="1"/>
    </xf>
    <xf numFmtId="0" fontId="2" fillId="0" borderId="11" xfId="3" applyFont="1" applyFill="1" applyBorder="1"/>
    <xf numFmtId="0" fontId="7" fillId="0" borderId="7" xfId="4" applyFont="1" applyFill="1" applyBorder="1"/>
    <xf numFmtId="0" fontId="0" fillId="0" borderId="0" xfId="0" applyFill="1" applyBorder="1" applyAlignment="1">
      <alignment wrapText="1"/>
    </xf>
    <xf numFmtId="0" fontId="7" fillId="0" borderId="0" xfId="0" applyFont="1" applyBorder="1" applyAlignment="1">
      <alignment wrapText="1"/>
    </xf>
    <xf numFmtId="164" fontId="27" fillId="0" borderId="0" xfId="0" applyNumberFormat="1" applyFont="1" applyFill="1" applyBorder="1" applyAlignment="1">
      <alignment horizontal="right"/>
    </xf>
    <xf numFmtId="164" fontId="2" fillId="0" borderId="0" xfId="0" applyNumberFormat="1" applyFont="1" applyFill="1" applyBorder="1" applyAlignment="1">
      <alignment horizontal="left" vertical="top" wrapText="1"/>
    </xf>
    <xf numFmtId="0" fontId="0" fillId="0" borderId="0" xfId="0" applyFont="1" applyAlignment="1"/>
    <xf numFmtId="164" fontId="2" fillId="0" borderId="0" xfId="0" applyNumberFormat="1" applyFont="1" applyFill="1" applyBorder="1" applyAlignment="1">
      <alignment vertical="center"/>
    </xf>
    <xf numFmtId="0" fontId="28" fillId="0" borderId="0" xfId="0" applyFont="1"/>
    <xf numFmtId="2" fontId="7" fillId="0" borderId="0" xfId="0" applyNumberFormat="1" applyFont="1"/>
    <xf numFmtId="0" fontId="29" fillId="0" borderId="0" xfId="0" applyFont="1"/>
    <xf numFmtId="0" fontId="5" fillId="0" borderId="0" xfId="0" applyFont="1" applyBorder="1" applyAlignment="1">
      <alignment horizontal="left" vertical="top" wrapText="1"/>
    </xf>
    <xf numFmtId="0" fontId="32" fillId="3" borderId="0" xfId="1" applyFont="1" applyFill="1"/>
    <xf numFmtId="0" fontId="32" fillId="3" borderId="0" xfId="1" applyFont="1" applyFill="1" applyBorder="1"/>
    <xf numFmtId="0" fontId="30" fillId="8" borderId="0" xfId="0" applyFont="1" applyFill="1" applyBorder="1" applyAlignment="1">
      <alignment horizontal="right"/>
    </xf>
    <xf numFmtId="1" fontId="30" fillId="8" borderId="0" xfId="0" applyNumberFormat="1" applyFont="1" applyFill="1" applyBorder="1" applyAlignment="1">
      <alignment horizontal="right"/>
    </xf>
    <xf numFmtId="49" fontId="30" fillId="8" borderId="0" xfId="0" applyNumberFormat="1" applyFont="1" applyFill="1" applyBorder="1" applyAlignment="1">
      <alignment horizontal="left"/>
    </xf>
    <xf numFmtId="2" fontId="30" fillId="8" borderId="0" xfId="0" applyNumberFormat="1" applyFont="1" applyFill="1" applyBorder="1" applyAlignment="1">
      <alignment horizontal="left"/>
    </xf>
    <xf numFmtId="0" fontId="0" fillId="9" borderId="0" xfId="0" applyFill="1" applyBorder="1"/>
    <xf numFmtId="0" fontId="30" fillId="10" borderId="0" xfId="0" applyFont="1" applyFill="1" applyBorder="1" applyAlignment="1">
      <alignment horizontal="left"/>
    </xf>
    <xf numFmtId="49" fontId="31" fillId="10" borderId="0" xfId="0" applyNumberFormat="1" applyFont="1" applyFill="1" applyBorder="1" applyAlignment="1">
      <alignment horizontal="left"/>
    </xf>
    <xf numFmtId="0" fontId="33" fillId="11" borderId="0" xfId="1" applyFont="1" applyFill="1"/>
    <xf numFmtId="0" fontId="0" fillId="11" borderId="0" xfId="0" applyFill="1" applyBorder="1"/>
    <xf numFmtId="0" fontId="32" fillId="11" borderId="0" xfId="1" applyFont="1" applyFill="1"/>
    <xf numFmtId="0" fontId="5" fillId="11" borderId="0" xfId="0" applyFont="1" applyFill="1" applyBorder="1" applyAlignment="1">
      <alignment horizontal="left" vertical="top" wrapText="1"/>
    </xf>
    <xf numFmtId="0" fontId="0" fillId="11" borderId="0" xfId="0" applyFill="1"/>
    <xf numFmtId="49" fontId="34" fillId="10" borderId="0" xfId="0" applyNumberFormat="1" applyFont="1" applyFill="1" applyBorder="1" applyAlignment="1">
      <alignment horizontal="left"/>
    </xf>
    <xf numFmtId="0" fontId="34" fillId="10" borderId="0" xfId="0" applyNumberFormat="1" applyFont="1" applyFill="1" applyBorder="1" applyAlignment="1">
      <alignment horizontal="left"/>
    </xf>
    <xf numFmtId="0" fontId="31" fillId="10" borderId="0" xfId="0" applyNumberFormat="1" applyFont="1" applyFill="1" applyBorder="1" applyAlignment="1">
      <alignment horizontal="left"/>
    </xf>
    <xf numFmtId="0" fontId="34" fillId="10" borderId="0" xfId="0" applyNumberFormat="1" applyFont="1" applyFill="1" applyBorder="1" applyAlignment="1"/>
    <xf numFmtId="0" fontId="7" fillId="0" borderId="0" xfId="0" applyFont="1" applyAlignment="1">
      <alignment vertical="top"/>
    </xf>
    <xf numFmtId="9" fontId="7" fillId="0" borderId="0" xfId="8" applyFont="1"/>
    <xf numFmtId="0" fontId="7" fillId="9" borderId="0" xfId="0" applyFont="1" applyFill="1"/>
    <xf numFmtId="2" fontId="7" fillId="9" borderId="0" xfId="0" applyNumberFormat="1" applyFont="1" applyFill="1"/>
    <xf numFmtId="2" fontId="2" fillId="0" borderId="0" xfId="0" applyNumberFormat="1" applyFont="1" applyFill="1" applyBorder="1" applyAlignment="1">
      <alignment horizontal="right" vertical="top" wrapText="1"/>
    </xf>
    <xf numFmtId="0" fontId="29" fillId="0" borderId="0" xfId="0" applyFont="1" applyAlignment="1">
      <alignment vertical="top"/>
    </xf>
    <xf numFmtId="0" fontId="35" fillId="0" borderId="0" xfId="1" applyFont="1" applyAlignment="1">
      <alignment vertical="center"/>
    </xf>
    <xf numFmtId="0" fontId="35" fillId="0" borderId="0" xfId="0" applyFont="1"/>
    <xf numFmtId="17" fontId="36" fillId="0" borderId="0" xfId="0" applyNumberFormat="1" applyFont="1" applyBorder="1" applyAlignment="1"/>
    <xf numFmtId="0" fontId="29" fillId="0" borderId="0" xfId="0" applyFont="1" applyBorder="1"/>
    <xf numFmtId="164" fontId="36" fillId="0" borderId="0" xfId="0" applyNumberFormat="1" applyFont="1" applyFill="1" applyBorder="1" applyAlignment="1">
      <alignment horizontal="right"/>
    </xf>
    <xf numFmtId="164" fontId="29" fillId="0" borderId="0" xfId="0" applyNumberFormat="1" applyFont="1" applyFill="1" applyBorder="1" applyAlignment="1">
      <alignment horizontal="right"/>
    </xf>
    <xf numFmtId="165" fontId="0" fillId="0" borderId="0" xfId="8" applyNumberFormat="1" applyFont="1" applyBorder="1" applyAlignment="1">
      <alignment wrapText="1"/>
    </xf>
    <xf numFmtId="0" fontId="37" fillId="0" borderId="0" xfId="0" applyFont="1" applyFill="1" applyBorder="1" applyAlignment="1">
      <alignment vertical="center" wrapText="1"/>
    </xf>
    <xf numFmtId="0" fontId="38" fillId="0" borderId="0" xfId="0" applyFont="1" applyBorder="1" applyAlignment="1">
      <alignment horizontal="left" vertical="center" wrapText="1"/>
    </xf>
    <xf numFmtId="0" fontId="38" fillId="0" borderId="0" xfId="0" applyFont="1" applyFill="1" applyBorder="1" applyAlignment="1">
      <alignment vertical="center" wrapText="1"/>
    </xf>
    <xf numFmtId="0" fontId="6" fillId="9" borderId="0" xfId="0" applyFont="1" applyFill="1" applyBorder="1" applyAlignment="1">
      <alignment wrapText="1"/>
    </xf>
    <xf numFmtId="0" fontId="29" fillId="0" borderId="0" xfId="0" applyFont="1" applyAlignment="1"/>
    <xf numFmtId="17" fontId="39" fillId="9" borderId="0" xfId="0" applyNumberFormat="1" applyFont="1" applyFill="1" applyBorder="1" applyAlignment="1"/>
    <xf numFmtId="0" fontId="32" fillId="0" borderId="0" xfId="1" applyFont="1" applyFill="1" applyAlignment="1">
      <alignment horizontal="right" wrapText="1"/>
    </xf>
    <xf numFmtId="0" fontId="2" fillId="5" borderId="9" xfId="3" applyNumberFormat="1" applyFont="1" applyFill="1" applyBorder="1" applyAlignment="1">
      <alignment horizontal="right" wrapText="1"/>
    </xf>
    <xf numFmtId="0" fontId="6" fillId="0" borderId="0" xfId="0" applyFont="1" applyFill="1" applyBorder="1"/>
    <xf numFmtId="0" fontId="40" fillId="0" borderId="0" xfId="0" applyFont="1"/>
    <xf numFmtId="0" fontId="40" fillId="0" borderId="0" xfId="0" applyFont="1" applyAlignment="1"/>
    <xf numFmtId="0" fontId="41" fillId="0" borderId="0" xfId="0" applyFont="1" applyFill="1" applyBorder="1" applyAlignment="1">
      <alignment horizontal="left" wrapText="1"/>
    </xf>
    <xf numFmtId="0" fontId="41" fillId="0" borderId="0" xfId="0" applyFont="1" applyFill="1" applyBorder="1" applyAlignment="1">
      <alignment vertical="center" wrapText="1"/>
    </xf>
    <xf numFmtId="0" fontId="41" fillId="0" borderId="0" xfId="0" applyFont="1" applyFill="1" applyBorder="1" applyAlignment="1">
      <alignment horizontal="center" vertical="center" wrapText="1"/>
    </xf>
    <xf numFmtId="0" fontId="26" fillId="0" borderId="0" xfId="0" applyFont="1" applyFill="1" applyBorder="1" applyAlignment="1">
      <alignment horizontal="right"/>
    </xf>
    <xf numFmtId="17" fontId="42" fillId="9" borderId="0" xfId="0" applyNumberFormat="1" applyFont="1" applyFill="1" applyBorder="1" applyAlignment="1"/>
    <xf numFmtId="164" fontId="4" fillId="9" borderId="0" xfId="0" applyNumberFormat="1" applyFont="1" applyFill="1" applyBorder="1" applyAlignment="1">
      <alignment horizontal="right"/>
    </xf>
    <xf numFmtId="0" fontId="12" fillId="0" borderId="0" xfId="0" applyFont="1" applyBorder="1" applyAlignment="1">
      <alignment wrapText="1"/>
    </xf>
    <xf numFmtId="164" fontId="2" fillId="0" borderId="0" xfId="0" applyNumberFormat="1" applyFont="1" applyFill="1" applyBorder="1" applyAlignment="1">
      <alignment horizontal="right"/>
    </xf>
    <xf numFmtId="49" fontId="2" fillId="0" borderId="0" xfId="0" applyNumberFormat="1" applyFont="1" applyFill="1" applyBorder="1" applyAlignment="1">
      <alignment horizontal="right"/>
    </xf>
    <xf numFmtId="0" fontId="2" fillId="0" borderId="0" xfId="0" applyFont="1" applyBorder="1" applyAlignment="1">
      <alignment wrapText="1"/>
    </xf>
    <xf numFmtId="0" fontId="2" fillId="0" borderId="0" xfId="0" applyFont="1" applyFill="1" applyBorder="1" applyAlignment="1">
      <alignment wrapText="1"/>
    </xf>
    <xf numFmtId="0" fontId="2" fillId="0" borderId="0" xfId="0" applyFont="1" applyFill="1" applyBorder="1"/>
    <xf numFmtId="164" fontId="2" fillId="0" borderId="0" xfId="0" applyNumberFormat="1" applyFont="1" applyFill="1" applyBorder="1" applyAlignment="1">
      <alignment horizontal="right" vertical="center"/>
    </xf>
    <xf numFmtId="164" fontId="2" fillId="0" borderId="0" xfId="0" quotePrefix="1" applyNumberFormat="1" applyFont="1" applyFill="1" applyBorder="1" applyAlignment="1">
      <alignment horizontal="right" vertical="center"/>
    </xf>
    <xf numFmtId="0" fontId="12" fillId="0" borderId="0" xfId="0" applyFont="1" applyFill="1" applyBorder="1"/>
    <xf numFmtId="0" fontId="5" fillId="0" borderId="0" xfId="0" applyFont="1" applyFill="1" applyBorder="1"/>
    <xf numFmtId="0" fontId="12" fillId="0" borderId="0" xfId="0" applyFont="1"/>
    <xf numFmtId="2" fontId="2" fillId="0" borderId="0" xfId="0" applyNumberFormat="1" applyFont="1" applyBorder="1"/>
    <xf numFmtId="0" fontId="32" fillId="0" borderId="0" xfId="0" applyFont="1" applyBorder="1"/>
    <xf numFmtId="0" fontId="32" fillId="0" borderId="0" xfId="1" applyFont="1" applyFill="1"/>
    <xf numFmtId="0" fontId="2" fillId="0" borderId="0" xfId="0" applyFont="1" applyAlignment="1">
      <alignment horizontal="justify"/>
    </xf>
    <xf numFmtId="0" fontId="6" fillId="3" borderId="0" xfId="0" applyFont="1" applyFill="1" applyAlignment="1">
      <alignment horizontal="left" vertical="top" wrapText="1"/>
    </xf>
    <xf numFmtId="0" fontId="6" fillId="3" borderId="0" xfId="0" applyFont="1" applyFill="1" applyAlignment="1">
      <alignment horizontal="left" wrapText="1"/>
    </xf>
    <xf numFmtId="0" fontId="9" fillId="0" borderId="0" xfId="0" applyFont="1" applyAlignment="1">
      <alignment horizontal="left" vertical="top" wrapText="1"/>
    </xf>
    <xf numFmtId="0" fontId="32" fillId="0" borderId="0" xfId="1" applyFont="1" applyFill="1" applyAlignment="1">
      <alignment horizontal="left" wrapText="1"/>
    </xf>
    <xf numFmtId="0" fontId="34" fillId="10" borderId="0" xfId="0" applyNumberFormat="1" applyFont="1" applyFill="1" applyBorder="1" applyAlignment="1">
      <alignment horizontal="right"/>
    </xf>
    <xf numFmtId="0" fontId="31" fillId="10" borderId="0" xfId="0" applyNumberFormat="1" applyFont="1" applyFill="1" applyBorder="1" applyAlignment="1">
      <alignment horizontal="right"/>
    </xf>
    <xf numFmtId="0" fontId="5" fillId="0" borderId="0" xfId="0" applyFont="1" applyFill="1" applyAlignment="1">
      <alignment horizontal="left" vertical="center" wrapText="1"/>
    </xf>
    <xf numFmtId="0" fontId="5" fillId="0" borderId="0" xfId="0" applyFont="1" applyBorder="1" applyAlignment="1">
      <alignment horizontal="left" vertical="top" wrapText="1"/>
    </xf>
    <xf numFmtId="2" fontId="2" fillId="0" borderId="0" xfId="0" applyNumberFormat="1" applyFont="1" applyFill="1" applyBorder="1" applyAlignment="1">
      <alignment horizontal="left" vertical="center"/>
    </xf>
    <xf numFmtId="0" fontId="2" fillId="0" borderId="1" xfId="3" applyFont="1" applyBorder="1" applyAlignment="1">
      <alignment horizontal="center"/>
    </xf>
    <xf numFmtId="0" fontId="2" fillId="0" borderId="2" xfId="3" applyFont="1" applyBorder="1" applyAlignment="1">
      <alignment horizontal="center"/>
    </xf>
    <xf numFmtId="0" fontId="7" fillId="0" borderId="5" xfId="4" applyBorder="1" applyAlignment="1">
      <alignment horizontal="center"/>
    </xf>
    <xf numFmtId="0" fontId="7" fillId="0" borderId="6" xfId="4" applyBorder="1" applyAlignment="1">
      <alignment horizontal="center"/>
    </xf>
  </cellXfs>
  <cellStyles count="9">
    <cellStyle name="Link" xfId="2" builtinId="8"/>
    <cellStyle name="Link 3" xfId="5" xr:uid="{00000000-0005-0000-0000-000001000000}"/>
    <cellStyle name="Prozent" xfId="8" builtinId="5"/>
    <cellStyle name="Standard" xfId="0" builtinId="0"/>
    <cellStyle name="Standard 2" xfId="1" xr:uid="{00000000-0005-0000-0000-000004000000}"/>
    <cellStyle name="Standard 23" xfId="6" xr:uid="{00000000-0005-0000-0000-000005000000}"/>
    <cellStyle name="Standard 4 2 3" xfId="3" xr:uid="{00000000-0005-0000-0000-000006000000}"/>
    <cellStyle name="Standard 7 2" xfId="4" xr:uid="{00000000-0005-0000-0000-000007000000}"/>
    <cellStyle name="Standard_Volumes" xfId="7"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0881493586886547E-2"/>
          <c:y val="0.23183670219034311"/>
          <c:w val="0.95574758481379551"/>
          <c:h val="0.55711128082233863"/>
        </c:manualLayout>
      </c:layout>
      <c:lineChart>
        <c:grouping val="standard"/>
        <c:varyColors val="0"/>
        <c:ser>
          <c:idx val="2"/>
          <c:order val="0"/>
          <c:tx>
            <c:strRef>
              <c:f>'Getreide franko Mühle'!$F$16</c:f>
              <c:strCache>
                <c:ptCount val="1"/>
                <c:pt idx="0">
                  <c:v>Weizen Top</c:v>
                </c:pt>
              </c:strCache>
            </c:strRef>
          </c:tx>
          <c:marker>
            <c:symbol val="circle"/>
            <c:size val="5"/>
          </c:marker>
          <c:dLbls>
            <c:spPr>
              <a:noFill/>
              <a:ln>
                <a:noFill/>
              </a:ln>
              <a:effectLst/>
            </c:spPr>
            <c:txPr>
              <a:bodyPr wrap="square" lIns="38100" tIns="19050" rIns="38100" bIns="19050" anchor="ctr">
                <a:spAutoFit/>
              </a:bodyPr>
              <a:lstStyle/>
              <a:p>
                <a:pPr>
                  <a:defRPr sz="1000">
                    <a:latin typeface="Arial" panose="020B0604020202020204" pitchFamily="34" charset="0"/>
                    <a:cs typeface="Arial" panose="020B0604020202020204" pitchFamily="34" charset="0"/>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'Getreide franko Mühle'!$B$22:$C$54</c:f>
              <c:multiLvlStrCache>
                <c:ptCount val="33"/>
                <c:lvl>
                  <c:pt idx="0">
                    <c:v>3</c:v>
                  </c:pt>
                  <c:pt idx="1">
                    <c:v>2</c:v>
                  </c:pt>
                  <c:pt idx="2">
                    <c:v>1</c:v>
                  </c:pt>
                  <c:pt idx="3">
                    <c:v>12</c:v>
                  </c:pt>
                  <c:pt idx="4">
                    <c:v>11</c:v>
                  </c:pt>
                  <c:pt idx="5">
                    <c:v>10</c:v>
                  </c:pt>
                  <c:pt idx="6">
                    <c:v>9</c:v>
                  </c:pt>
                  <c:pt idx="7">
                    <c:v>8</c:v>
                  </c:pt>
                  <c:pt idx="8">
                    <c:v>7</c:v>
                  </c:pt>
                  <c:pt idx="9">
                    <c:v>6</c:v>
                  </c:pt>
                  <c:pt idx="10">
                    <c:v>5</c:v>
                  </c:pt>
                  <c:pt idx="11">
                    <c:v>4</c:v>
                  </c:pt>
                  <c:pt idx="12">
                    <c:v>3</c:v>
                  </c:pt>
                  <c:pt idx="13">
                    <c:v>2</c:v>
                  </c:pt>
                  <c:pt idx="14">
                    <c:v>1</c:v>
                  </c:pt>
                  <c:pt idx="15">
                    <c:v>12</c:v>
                  </c:pt>
                  <c:pt idx="16">
                    <c:v>11</c:v>
                  </c:pt>
                  <c:pt idx="17">
                    <c:v>10</c:v>
                  </c:pt>
                  <c:pt idx="18">
                    <c:v>9</c:v>
                  </c:pt>
                  <c:pt idx="19">
                    <c:v>8</c:v>
                  </c:pt>
                  <c:pt idx="20">
                    <c:v>7</c:v>
                  </c:pt>
                  <c:pt idx="21">
                    <c:v>6</c:v>
                  </c:pt>
                  <c:pt idx="22">
                    <c:v>5</c:v>
                  </c:pt>
                  <c:pt idx="23">
                    <c:v>4</c:v>
                  </c:pt>
                  <c:pt idx="24">
                    <c:v>3</c:v>
                  </c:pt>
                  <c:pt idx="25">
                    <c:v>2</c:v>
                  </c:pt>
                  <c:pt idx="26">
                    <c:v>1</c:v>
                  </c:pt>
                  <c:pt idx="27">
                    <c:v>12</c:v>
                  </c:pt>
                  <c:pt idx="28">
                    <c:v>11</c:v>
                  </c:pt>
                  <c:pt idx="29">
                    <c:v>10</c:v>
                  </c:pt>
                  <c:pt idx="30">
                    <c:v>9</c:v>
                  </c:pt>
                  <c:pt idx="31">
                    <c:v>8</c:v>
                  </c:pt>
                  <c:pt idx="32">
                    <c:v>7</c:v>
                  </c:pt>
                </c:lvl>
                <c:lvl>
                  <c:pt idx="0">
                    <c:v>2024</c:v>
                  </c:pt>
                  <c:pt idx="1">
                    <c:v>2024</c:v>
                  </c:pt>
                  <c:pt idx="2">
                    <c:v>2024</c:v>
                  </c:pt>
                  <c:pt idx="3">
                    <c:v>2023</c:v>
                  </c:pt>
                  <c:pt idx="4">
                    <c:v>2023</c:v>
                  </c:pt>
                  <c:pt idx="5">
                    <c:v>2023</c:v>
                  </c:pt>
                  <c:pt idx="6">
                    <c:v>2023</c:v>
                  </c:pt>
                  <c:pt idx="7">
                    <c:v>2023</c:v>
                  </c:pt>
                  <c:pt idx="8">
                    <c:v>2023</c:v>
                  </c:pt>
                  <c:pt idx="9">
                    <c:v>2023</c:v>
                  </c:pt>
                  <c:pt idx="10">
                    <c:v>2023</c:v>
                  </c:pt>
                  <c:pt idx="11">
                    <c:v>2023</c:v>
                  </c:pt>
                  <c:pt idx="12">
                    <c:v>2023</c:v>
                  </c:pt>
                  <c:pt idx="13">
                    <c:v>2023</c:v>
                  </c:pt>
                  <c:pt idx="14">
                    <c:v>2023</c:v>
                  </c:pt>
                  <c:pt idx="15">
                    <c:v>2022</c:v>
                  </c:pt>
                  <c:pt idx="16">
                    <c:v>2022</c:v>
                  </c:pt>
                  <c:pt idx="17">
                    <c:v>2022</c:v>
                  </c:pt>
                  <c:pt idx="18">
                    <c:v>2022</c:v>
                  </c:pt>
                  <c:pt idx="19">
                    <c:v>2022</c:v>
                  </c:pt>
                  <c:pt idx="20">
                    <c:v>2022</c:v>
                  </c:pt>
                  <c:pt idx="21">
                    <c:v>2022</c:v>
                  </c:pt>
                  <c:pt idx="22">
                    <c:v>2022</c:v>
                  </c:pt>
                  <c:pt idx="23">
                    <c:v>2022</c:v>
                  </c:pt>
                  <c:pt idx="24">
                    <c:v>2022</c:v>
                  </c:pt>
                  <c:pt idx="25">
                    <c:v>2022</c:v>
                  </c:pt>
                  <c:pt idx="26">
                    <c:v>2022</c:v>
                  </c:pt>
                  <c:pt idx="27">
                    <c:v>2021</c:v>
                  </c:pt>
                  <c:pt idx="28">
                    <c:v>2021</c:v>
                  </c:pt>
                  <c:pt idx="29">
                    <c:v>2021</c:v>
                  </c:pt>
                  <c:pt idx="30">
                    <c:v>2021</c:v>
                  </c:pt>
                  <c:pt idx="31">
                    <c:v>2021</c:v>
                  </c:pt>
                  <c:pt idx="32">
                    <c:v>2021</c:v>
                  </c:pt>
                </c:lvl>
              </c:multiLvlStrCache>
            </c:multiLvlStrRef>
          </c:cat>
          <c:val>
            <c:numRef>
              <c:f>'Getreide franko Mühle'!$F$22:$F$54</c:f>
              <c:numCache>
                <c:formatCode>0.0</c:formatCode>
                <c:ptCount val="33"/>
                <c:pt idx="0">
                  <c:v>66.235428273773607</c:v>
                </c:pt>
                <c:pt idx="1">
                  <c:v>67.063121256906101</c:v>
                </c:pt>
                <c:pt idx="2">
                  <c:v>65.737322025672995</c:v>
                </c:pt>
                <c:pt idx="3">
                  <c:v>65.509946976326702</c:v>
                </c:pt>
                <c:pt idx="4">
                  <c:v>64.465666250561796</c:v>
                </c:pt>
                <c:pt idx="5">
                  <c:v>65.931042188399502</c:v>
                </c:pt>
                <c:pt idx="6">
                  <c:v>64.163185046029298</c:v>
                </c:pt>
                <c:pt idx="7">
                  <c:v>61.9923431864188</c:v>
                </c:pt>
                <c:pt idx="8">
                  <c:v>64.290031000995597</c:v>
                </c:pt>
                <c:pt idx="9">
                  <c:v>67.1411927319553</c:v>
                </c:pt>
                <c:pt idx="10">
                  <c:v>67.033685501977502</c:v>
                </c:pt>
                <c:pt idx="11">
                  <c:v>65.987561798964904</c:v>
                </c:pt>
                <c:pt idx="12">
                  <c:v>64.7912395073743</c:v>
                </c:pt>
                <c:pt idx="13">
                  <c:v>64.673119899211301</c:v>
                </c:pt>
                <c:pt idx="14">
                  <c:v>64.708591686819602</c:v>
                </c:pt>
                <c:pt idx="15">
                  <c:v>64.04465854009554</c:v>
                </c:pt>
                <c:pt idx="16">
                  <c:v>64.18673579145856</c:v>
                </c:pt>
                <c:pt idx="17">
                  <c:v>64.873442129517514</c:v>
                </c:pt>
                <c:pt idx="18">
                  <c:v>61.956318079287477</c:v>
                </c:pt>
                <c:pt idx="19">
                  <c:v>61.905128432479643</c:v>
                </c:pt>
                <c:pt idx="20">
                  <c:v>61.073773192900674</c:v>
                </c:pt>
                <c:pt idx="21">
                  <c:v>62.278641361287747</c:v>
                </c:pt>
                <c:pt idx="22">
                  <c:v>62.330141156868066</c:v>
                </c:pt>
                <c:pt idx="23">
                  <c:v>60.830705743138871</c:v>
                </c:pt>
                <c:pt idx="24">
                  <c:v>60.343660825714451</c:v>
                </c:pt>
                <c:pt idx="25">
                  <c:v>60.260430422640212</c:v>
                </c:pt>
                <c:pt idx="26">
                  <c:v>60.629448020643231</c:v>
                </c:pt>
                <c:pt idx="27">
                  <c:v>60.652445689493916</c:v>
                </c:pt>
                <c:pt idx="28">
                  <c:v>59.707287798465558</c:v>
                </c:pt>
                <c:pt idx="29">
                  <c:v>57.277776341064325</c:v>
                </c:pt>
                <c:pt idx="30">
                  <c:v>55.486320346662353</c:v>
                </c:pt>
                <c:pt idx="31">
                  <c:v>54.738738417207614</c:v>
                </c:pt>
                <c:pt idx="32">
                  <c:v>55.958160073259535</c:v>
                </c:pt>
              </c:numCache>
            </c:numRef>
          </c:val>
          <c:smooth val="0"/>
          <c:extLst>
            <c:ext xmlns:c16="http://schemas.microsoft.com/office/drawing/2014/chart" uri="{C3380CC4-5D6E-409C-BE32-E72D297353CC}">
              <c16:uniqueId val="{00000002-8293-4FC0-8E80-5C1240364B63}"/>
            </c:ext>
          </c:extLst>
        </c:ser>
        <c:ser>
          <c:idx val="3"/>
          <c:order val="1"/>
          <c:tx>
            <c:strRef>
              <c:f>'Getreide franko Mühle'!$G$16</c:f>
              <c:strCache>
                <c:ptCount val="1"/>
                <c:pt idx="0">
                  <c:v>Weizen I</c:v>
                </c:pt>
              </c:strCache>
            </c:strRef>
          </c:tx>
          <c:spPr>
            <a:ln>
              <a:solidFill>
                <a:schemeClr val="bg1">
                  <a:lumMod val="85000"/>
                </a:schemeClr>
              </a:solidFill>
            </a:ln>
          </c:spPr>
          <c:marker>
            <c:symbol val="circle"/>
            <c:size val="5"/>
            <c:spPr>
              <a:solidFill>
                <a:schemeClr val="bg1">
                  <a:lumMod val="85000"/>
                </a:schemeClr>
              </a:solidFill>
              <a:ln>
                <a:solidFill>
                  <a:schemeClr val="bg1">
                    <a:lumMod val="85000"/>
                  </a:schemeClr>
                </a:solidFill>
              </a:ln>
            </c:spPr>
          </c:marker>
          <c:dLbls>
            <c:spPr>
              <a:noFill/>
              <a:ln>
                <a:noFill/>
              </a:ln>
              <a:effectLst/>
            </c:spPr>
            <c:txPr>
              <a:bodyPr wrap="square" lIns="38100" tIns="19050" rIns="38100" bIns="19050" anchor="ctr">
                <a:spAutoFit/>
              </a:bodyPr>
              <a:lstStyle/>
              <a:p>
                <a:pPr>
                  <a:defRPr sz="1000">
                    <a:latin typeface="Arial" panose="020B0604020202020204" pitchFamily="34" charset="0"/>
                    <a:cs typeface="Arial" panose="020B0604020202020204" pitchFamily="34" charset="0"/>
                  </a:defRPr>
                </a:pPr>
                <a:endParaRPr lang="de-DE"/>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'Getreide franko Mühle'!$B$22:$C$54</c:f>
              <c:multiLvlStrCache>
                <c:ptCount val="33"/>
                <c:lvl>
                  <c:pt idx="0">
                    <c:v>3</c:v>
                  </c:pt>
                  <c:pt idx="1">
                    <c:v>2</c:v>
                  </c:pt>
                  <c:pt idx="2">
                    <c:v>1</c:v>
                  </c:pt>
                  <c:pt idx="3">
                    <c:v>12</c:v>
                  </c:pt>
                  <c:pt idx="4">
                    <c:v>11</c:v>
                  </c:pt>
                  <c:pt idx="5">
                    <c:v>10</c:v>
                  </c:pt>
                  <c:pt idx="6">
                    <c:v>9</c:v>
                  </c:pt>
                  <c:pt idx="7">
                    <c:v>8</c:v>
                  </c:pt>
                  <c:pt idx="8">
                    <c:v>7</c:v>
                  </c:pt>
                  <c:pt idx="9">
                    <c:v>6</c:v>
                  </c:pt>
                  <c:pt idx="10">
                    <c:v>5</c:v>
                  </c:pt>
                  <c:pt idx="11">
                    <c:v>4</c:v>
                  </c:pt>
                  <c:pt idx="12">
                    <c:v>3</c:v>
                  </c:pt>
                  <c:pt idx="13">
                    <c:v>2</c:v>
                  </c:pt>
                  <c:pt idx="14">
                    <c:v>1</c:v>
                  </c:pt>
                  <c:pt idx="15">
                    <c:v>12</c:v>
                  </c:pt>
                  <c:pt idx="16">
                    <c:v>11</c:v>
                  </c:pt>
                  <c:pt idx="17">
                    <c:v>10</c:v>
                  </c:pt>
                  <c:pt idx="18">
                    <c:v>9</c:v>
                  </c:pt>
                  <c:pt idx="19">
                    <c:v>8</c:v>
                  </c:pt>
                  <c:pt idx="20">
                    <c:v>7</c:v>
                  </c:pt>
                  <c:pt idx="21">
                    <c:v>6</c:v>
                  </c:pt>
                  <c:pt idx="22">
                    <c:v>5</c:v>
                  </c:pt>
                  <c:pt idx="23">
                    <c:v>4</c:v>
                  </c:pt>
                  <c:pt idx="24">
                    <c:v>3</c:v>
                  </c:pt>
                  <c:pt idx="25">
                    <c:v>2</c:v>
                  </c:pt>
                  <c:pt idx="26">
                    <c:v>1</c:v>
                  </c:pt>
                  <c:pt idx="27">
                    <c:v>12</c:v>
                  </c:pt>
                  <c:pt idx="28">
                    <c:v>11</c:v>
                  </c:pt>
                  <c:pt idx="29">
                    <c:v>10</c:v>
                  </c:pt>
                  <c:pt idx="30">
                    <c:v>9</c:v>
                  </c:pt>
                  <c:pt idx="31">
                    <c:v>8</c:v>
                  </c:pt>
                  <c:pt idx="32">
                    <c:v>7</c:v>
                  </c:pt>
                </c:lvl>
                <c:lvl>
                  <c:pt idx="0">
                    <c:v>2024</c:v>
                  </c:pt>
                  <c:pt idx="1">
                    <c:v>2024</c:v>
                  </c:pt>
                  <c:pt idx="2">
                    <c:v>2024</c:v>
                  </c:pt>
                  <c:pt idx="3">
                    <c:v>2023</c:v>
                  </c:pt>
                  <c:pt idx="4">
                    <c:v>2023</c:v>
                  </c:pt>
                  <c:pt idx="5">
                    <c:v>2023</c:v>
                  </c:pt>
                  <c:pt idx="6">
                    <c:v>2023</c:v>
                  </c:pt>
                  <c:pt idx="7">
                    <c:v>2023</c:v>
                  </c:pt>
                  <c:pt idx="8">
                    <c:v>2023</c:v>
                  </c:pt>
                  <c:pt idx="9">
                    <c:v>2023</c:v>
                  </c:pt>
                  <c:pt idx="10">
                    <c:v>2023</c:v>
                  </c:pt>
                  <c:pt idx="11">
                    <c:v>2023</c:v>
                  </c:pt>
                  <c:pt idx="12">
                    <c:v>2023</c:v>
                  </c:pt>
                  <c:pt idx="13">
                    <c:v>2023</c:v>
                  </c:pt>
                  <c:pt idx="14">
                    <c:v>2023</c:v>
                  </c:pt>
                  <c:pt idx="15">
                    <c:v>2022</c:v>
                  </c:pt>
                  <c:pt idx="16">
                    <c:v>2022</c:v>
                  </c:pt>
                  <c:pt idx="17">
                    <c:v>2022</c:v>
                  </c:pt>
                  <c:pt idx="18">
                    <c:v>2022</c:v>
                  </c:pt>
                  <c:pt idx="19">
                    <c:v>2022</c:v>
                  </c:pt>
                  <c:pt idx="20">
                    <c:v>2022</c:v>
                  </c:pt>
                  <c:pt idx="21">
                    <c:v>2022</c:v>
                  </c:pt>
                  <c:pt idx="22">
                    <c:v>2022</c:v>
                  </c:pt>
                  <c:pt idx="23">
                    <c:v>2022</c:v>
                  </c:pt>
                  <c:pt idx="24">
                    <c:v>2022</c:v>
                  </c:pt>
                  <c:pt idx="25">
                    <c:v>2022</c:v>
                  </c:pt>
                  <c:pt idx="26">
                    <c:v>2022</c:v>
                  </c:pt>
                  <c:pt idx="27">
                    <c:v>2021</c:v>
                  </c:pt>
                  <c:pt idx="28">
                    <c:v>2021</c:v>
                  </c:pt>
                  <c:pt idx="29">
                    <c:v>2021</c:v>
                  </c:pt>
                  <c:pt idx="30">
                    <c:v>2021</c:v>
                  </c:pt>
                  <c:pt idx="31">
                    <c:v>2021</c:v>
                  </c:pt>
                  <c:pt idx="32">
                    <c:v>2021</c:v>
                  </c:pt>
                </c:lvl>
              </c:multiLvlStrCache>
            </c:multiLvlStrRef>
          </c:cat>
          <c:val>
            <c:numRef>
              <c:f>'Getreide franko Mühle'!$G$22:$G$54</c:f>
              <c:numCache>
                <c:formatCode>0.0</c:formatCode>
                <c:ptCount val="33"/>
                <c:pt idx="0">
                  <c:v>63.467474795161202</c:v>
                </c:pt>
                <c:pt idx="1">
                  <c:v>62.812855441663402</c:v>
                </c:pt>
                <c:pt idx="2">
                  <c:v>61.041972087482897</c:v>
                </c:pt>
                <c:pt idx="3">
                  <c:v>61.837156937680099</c:v>
                </c:pt>
                <c:pt idx="4">
                  <c:v>62.529057478730898</c:v>
                </c:pt>
                <c:pt idx="5">
                  <c:v>60.847832708094103</c:v>
                </c:pt>
                <c:pt idx="6">
                  <c:v>60.1303283453761</c:v>
                </c:pt>
                <c:pt idx="7">
                  <c:v>59.643409121366403</c:v>
                </c:pt>
                <c:pt idx="8">
                  <c:v>58.855876235294801</c:v>
                </c:pt>
                <c:pt idx="9">
                  <c:v>62.952004139592297</c:v>
                </c:pt>
                <c:pt idx="10">
                  <c:v>63.087534712157101</c:v>
                </c:pt>
                <c:pt idx="11">
                  <c:v>62.6387435519569</c:v>
                </c:pt>
                <c:pt idx="12">
                  <c:v>61.6720584901379</c:v>
                </c:pt>
                <c:pt idx="13">
                  <c:v>60.946019493401302</c:v>
                </c:pt>
                <c:pt idx="14">
                  <c:v>61.530828640527901</c:v>
                </c:pt>
                <c:pt idx="15">
                  <c:v>60.970627450278059</c:v>
                </c:pt>
                <c:pt idx="16">
                  <c:v>61.84730039197558</c:v>
                </c:pt>
                <c:pt idx="17">
                  <c:v>62.383898992395061</c:v>
                </c:pt>
                <c:pt idx="18">
                  <c:v>58.722263963558298</c:v>
                </c:pt>
                <c:pt idx="19">
                  <c:v>59.110856478228655</c:v>
                </c:pt>
                <c:pt idx="20">
                  <c:v>57.793129624572806</c:v>
                </c:pt>
                <c:pt idx="21">
                  <c:v>55.648837369530568</c:v>
                </c:pt>
                <c:pt idx="22">
                  <c:v>56.834194966363093</c:v>
                </c:pt>
                <c:pt idx="23">
                  <c:v>58.036455863376432</c:v>
                </c:pt>
                <c:pt idx="24">
                  <c:v>56.935431823764745</c:v>
                </c:pt>
                <c:pt idx="25">
                  <c:v>58.967804253794377</c:v>
                </c:pt>
                <c:pt idx="26">
                  <c:v>57.344714379240671</c:v>
                </c:pt>
                <c:pt idx="27">
                  <c:v>58.965652681950374</c:v>
                </c:pt>
                <c:pt idx="28">
                  <c:v>57.064068720960606</c:v>
                </c:pt>
                <c:pt idx="29">
                  <c:v>54.5337376336023</c:v>
                </c:pt>
                <c:pt idx="30">
                  <c:v>53.875597079362571</c:v>
                </c:pt>
                <c:pt idx="31">
                  <c:v>53.113472943257101</c:v>
                </c:pt>
                <c:pt idx="32">
                  <c:v>52.559246237247201</c:v>
                </c:pt>
              </c:numCache>
            </c:numRef>
          </c:val>
          <c:smooth val="0"/>
          <c:extLst>
            <c:ext xmlns:c16="http://schemas.microsoft.com/office/drawing/2014/chart" uri="{C3380CC4-5D6E-409C-BE32-E72D297353CC}">
              <c16:uniqueId val="{00000003-8293-4FC0-8E80-5C1240364B63}"/>
            </c:ext>
          </c:extLst>
        </c:ser>
        <c:dLbls>
          <c:showLegendKey val="0"/>
          <c:showVal val="0"/>
          <c:showCatName val="0"/>
          <c:showSerName val="0"/>
          <c:showPercent val="0"/>
          <c:showBubbleSize val="0"/>
        </c:dLbls>
        <c:marker val="1"/>
        <c:smooth val="0"/>
        <c:axId val="283011936"/>
        <c:axId val="1"/>
      </c:lineChart>
      <c:catAx>
        <c:axId val="283011936"/>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nchor="t" anchorCtr="0"/>
          <a:lstStyle/>
          <a:p>
            <a:pPr>
              <a:defRPr sz="1000" b="0" i="0" u="none" strike="noStrike" baseline="0">
                <a:solidFill>
                  <a:srgbClr val="000000"/>
                </a:solidFill>
                <a:latin typeface="Arial"/>
                <a:ea typeface="Arial"/>
                <a:cs typeface="Arial"/>
              </a:defRPr>
            </a:pPr>
            <a:endParaRPr lang="de-DE"/>
          </a:p>
        </c:txPr>
        <c:crossAx val="1"/>
        <c:crosses val="autoZero"/>
        <c:auto val="1"/>
        <c:lblAlgn val="ctr"/>
        <c:lblOffset val="100"/>
        <c:noMultiLvlLbl val="1"/>
      </c:catAx>
      <c:valAx>
        <c:axId val="1"/>
        <c:scaling>
          <c:orientation val="minMax"/>
          <c:min val="50"/>
        </c:scaling>
        <c:delete val="1"/>
        <c:axPos val="r"/>
        <c:numFmt formatCode="0.0" sourceLinked="1"/>
        <c:majorTickMark val="out"/>
        <c:minorTickMark val="none"/>
        <c:tickLblPos val="nextTo"/>
        <c:crossAx val="283011936"/>
        <c:crosses val="autoZero"/>
        <c:crossBetween val="between"/>
        <c:majorUnit val="5"/>
      </c:valAx>
      <c:spPr>
        <a:noFill/>
        <a:ln w="25400">
          <a:noFill/>
        </a:ln>
      </c:spPr>
    </c:plotArea>
    <c:legend>
      <c:legendPos val="r"/>
      <c:layout>
        <c:manualLayout>
          <c:xMode val="edge"/>
          <c:yMode val="edge"/>
          <c:x val="0"/>
          <c:y val="0.17485464448869253"/>
          <c:w val="0.87281922155667191"/>
          <c:h val="9.1155300880340476E-2"/>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spPr>
    <a:solidFill>
      <a:schemeClr val="bg1"/>
    </a:solidFill>
    <a:ln w="9525" cap="flat" cmpd="sng" algn="ctr">
      <a:noFill/>
      <a:round/>
    </a:ln>
    <a:effectLst/>
  </c:spPr>
  <c:txPr>
    <a:bodyPr rot="5400000" vert="horz"/>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606605378340885E-2"/>
          <c:y val="0.3110818671469977"/>
          <c:w val="0.96407668801146451"/>
          <c:h val="0.51084308718166993"/>
        </c:manualLayout>
      </c:layout>
      <c:lineChart>
        <c:grouping val="standard"/>
        <c:varyColors val="0"/>
        <c:ser>
          <c:idx val="0"/>
          <c:order val="0"/>
          <c:tx>
            <c:strRef>
              <c:f>'Intern. Preise_Notierungen'!$J$15</c:f>
              <c:strCache>
                <c:ptCount val="1"/>
                <c:pt idx="0">
                  <c:v>Weizen MATIF
Futures</c:v>
                </c:pt>
              </c:strCache>
            </c:strRef>
          </c:tx>
          <c:spPr>
            <a:ln>
              <a:solidFill>
                <a:schemeClr val="bg1">
                  <a:lumMod val="85000"/>
                </a:schemeClr>
              </a:solidFill>
            </a:ln>
          </c:spPr>
          <c:marker>
            <c:symbol val="circle"/>
            <c:size val="5"/>
            <c:spPr>
              <a:solidFill>
                <a:schemeClr val="bg1">
                  <a:lumMod val="85000"/>
                </a:schemeClr>
              </a:solidFill>
              <a:ln w="9525">
                <a:solidFill>
                  <a:schemeClr val="bg1">
                    <a:lumMod val="50000"/>
                  </a:schemeClr>
                </a:solidFill>
              </a:ln>
              <a:effectLst/>
            </c:spPr>
          </c:marker>
          <c:dLbls>
            <c:spPr>
              <a:noFill/>
              <a:ln>
                <a:noFill/>
              </a:ln>
              <a:effectLst/>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de-DE"/>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'Intern. Preise_Notierungen'!$A$20:$B$82</c:f>
              <c:multiLvlStrCache>
                <c:ptCount val="63"/>
                <c:lvl>
                  <c:pt idx="0">
                    <c:v>3</c:v>
                  </c:pt>
                  <c:pt idx="1">
                    <c:v>2</c:v>
                  </c:pt>
                  <c:pt idx="2">
                    <c:v>1</c:v>
                  </c:pt>
                  <c:pt idx="3">
                    <c:v>12</c:v>
                  </c:pt>
                  <c:pt idx="4">
                    <c:v>11</c:v>
                  </c:pt>
                  <c:pt idx="5">
                    <c:v>10</c:v>
                  </c:pt>
                  <c:pt idx="6">
                    <c:v>9</c:v>
                  </c:pt>
                  <c:pt idx="7">
                    <c:v>8</c:v>
                  </c:pt>
                  <c:pt idx="8">
                    <c:v>7</c:v>
                  </c:pt>
                  <c:pt idx="9">
                    <c:v>6</c:v>
                  </c:pt>
                  <c:pt idx="10">
                    <c:v>5</c:v>
                  </c:pt>
                  <c:pt idx="11">
                    <c:v>4</c:v>
                  </c:pt>
                  <c:pt idx="12">
                    <c:v>3</c:v>
                  </c:pt>
                  <c:pt idx="13">
                    <c:v>2</c:v>
                  </c:pt>
                  <c:pt idx="14">
                    <c:v>1</c:v>
                  </c:pt>
                  <c:pt idx="15">
                    <c:v>12</c:v>
                  </c:pt>
                  <c:pt idx="16">
                    <c:v>11</c:v>
                  </c:pt>
                  <c:pt idx="17">
                    <c:v>10</c:v>
                  </c:pt>
                  <c:pt idx="18">
                    <c:v>9</c:v>
                  </c:pt>
                  <c:pt idx="19">
                    <c:v>8</c:v>
                  </c:pt>
                  <c:pt idx="20">
                    <c:v>7</c:v>
                  </c:pt>
                  <c:pt idx="21">
                    <c:v>6</c:v>
                  </c:pt>
                  <c:pt idx="22">
                    <c:v>5</c:v>
                  </c:pt>
                  <c:pt idx="23">
                    <c:v>4</c:v>
                  </c:pt>
                  <c:pt idx="24">
                    <c:v>3</c:v>
                  </c:pt>
                  <c:pt idx="25">
                    <c:v>2</c:v>
                  </c:pt>
                  <c:pt idx="26">
                    <c:v>1</c:v>
                  </c:pt>
                  <c:pt idx="27">
                    <c:v>12</c:v>
                  </c:pt>
                  <c:pt idx="28">
                    <c:v>11</c:v>
                  </c:pt>
                  <c:pt idx="29">
                    <c:v>10</c:v>
                  </c:pt>
                  <c:pt idx="30">
                    <c:v>9</c:v>
                  </c:pt>
                  <c:pt idx="31">
                    <c:v>8</c:v>
                  </c:pt>
                  <c:pt idx="32">
                    <c:v>7</c:v>
                  </c:pt>
                  <c:pt idx="33">
                    <c:v>6</c:v>
                  </c:pt>
                  <c:pt idx="34">
                    <c:v>5</c:v>
                  </c:pt>
                  <c:pt idx="35">
                    <c:v>4</c:v>
                  </c:pt>
                  <c:pt idx="36">
                    <c:v>3</c:v>
                  </c:pt>
                  <c:pt idx="37">
                    <c:v>2</c:v>
                  </c:pt>
                  <c:pt idx="38">
                    <c:v>1</c:v>
                  </c:pt>
                  <c:pt idx="39">
                    <c:v>12</c:v>
                  </c:pt>
                  <c:pt idx="40">
                    <c:v>11</c:v>
                  </c:pt>
                  <c:pt idx="41">
                    <c:v>10</c:v>
                  </c:pt>
                  <c:pt idx="42">
                    <c:v>9</c:v>
                  </c:pt>
                  <c:pt idx="43">
                    <c:v>8</c:v>
                  </c:pt>
                  <c:pt idx="44">
                    <c:v>7</c:v>
                  </c:pt>
                  <c:pt idx="45">
                    <c:v>6</c:v>
                  </c:pt>
                  <c:pt idx="46">
                    <c:v>5</c:v>
                  </c:pt>
                  <c:pt idx="47">
                    <c:v>4</c:v>
                  </c:pt>
                  <c:pt idx="48">
                    <c:v>3</c:v>
                  </c:pt>
                  <c:pt idx="49">
                    <c:v>2</c:v>
                  </c:pt>
                  <c:pt idx="50">
                    <c:v>1</c:v>
                  </c:pt>
                  <c:pt idx="51">
                    <c:v>12</c:v>
                  </c:pt>
                  <c:pt idx="52">
                    <c:v>11</c:v>
                  </c:pt>
                  <c:pt idx="53">
                    <c:v>10</c:v>
                  </c:pt>
                  <c:pt idx="54">
                    <c:v>9</c:v>
                  </c:pt>
                  <c:pt idx="55">
                    <c:v>8</c:v>
                  </c:pt>
                  <c:pt idx="56">
                    <c:v>7</c:v>
                  </c:pt>
                  <c:pt idx="57">
                    <c:v>6</c:v>
                  </c:pt>
                  <c:pt idx="58">
                    <c:v>5</c:v>
                  </c:pt>
                  <c:pt idx="59">
                    <c:v>4</c:v>
                  </c:pt>
                  <c:pt idx="60">
                    <c:v>3</c:v>
                  </c:pt>
                  <c:pt idx="61">
                    <c:v>2</c:v>
                  </c:pt>
                  <c:pt idx="62">
                    <c:v>1</c:v>
                  </c:pt>
                </c:lvl>
                <c:lvl>
                  <c:pt idx="0">
                    <c:v>2024</c:v>
                  </c:pt>
                  <c:pt idx="1">
                    <c:v>2024</c:v>
                  </c:pt>
                  <c:pt idx="2">
                    <c:v>2024</c:v>
                  </c:pt>
                  <c:pt idx="3">
                    <c:v>2023</c:v>
                  </c:pt>
                  <c:pt idx="4">
                    <c:v>2023</c:v>
                  </c:pt>
                  <c:pt idx="5">
                    <c:v>2023</c:v>
                  </c:pt>
                  <c:pt idx="6">
                    <c:v>2023</c:v>
                  </c:pt>
                  <c:pt idx="7">
                    <c:v>2023</c:v>
                  </c:pt>
                  <c:pt idx="8">
                    <c:v>2023</c:v>
                  </c:pt>
                  <c:pt idx="9">
                    <c:v>2023</c:v>
                  </c:pt>
                  <c:pt idx="10">
                    <c:v>2023</c:v>
                  </c:pt>
                  <c:pt idx="11">
                    <c:v>2023</c:v>
                  </c:pt>
                  <c:pt idx="12">
                    <c:v>2023</c:v>
                  </c:pt>
                  <c:pt idx="13">
                    <c:v>2023</c:v>
                  </c:pt>
                  <c:pt idx="14">
                    <c:v>2023</c:v>
                  </c:pt>
                  <c:pt idx="15">
                    <c:v>2022</c:v>
                  </c:pt>
                  <c:pt idx="16">
                    <c:v>2022</c:v>
                  </c:pt>
                  <c:pt idx="17">
                    <c:v>2022</c:v>
                  </c:pt>
                  <c:pt idx="18">
                    <c:v>2022</c:v>
                  </c:pt>
                  <c:pt idx="19">
                    <c:v>2022</c:v>
                  </c:pt>
                  <c:pt idx="20">
                    <c:v>2022</c:v>
                  </c:pt>
                  <c:pt idx="21">
                    <c:v>2022</c:v>
                  </c:pt>
                  <c:pt idx="22">
                    <c:v>2022</c:v>
                  </c:pt>
                  <c:pt idx="23">
                    <c:v>2022</c:v>
                  </c:pt>
                  <c:pt idx="24">
                    <c:v>2022</c:v>
                  </c:pt>
                  <c:pt idx="25">
                    <c:v>2022</c:v>
                  </c:pt>
                  <c:pt idx="26">
                    <c:v>2022</c:v>
                  </c:pt>
                  <c:pt idx="27">
                    <c:v>2021</c:v>
                  </c:pt>
                  <c:pt idx="28">
                    <c:v>2021</c:v>
                  </c:pt>
                  <c:pt idx="29">
                    <c:v>2021</c:v>
                  </c:pt>
                  <c:pt idx="30">
                    <c:v>2021</c:v>
                  </c:pt>
                  <c:pt idx="31">
                    <c:v>2021</c:v>
                  </c:pt>
                  <c:pt idx="32">
                    <c:v>2021</c:v>
                  </c:pt>
                  <c:pt idx="33">
                    <c:v>2021</c:v>
                  </c:pt>
                  <c:pt idx="34">
                    <c:v>2021</c:v>
                  </c:pt>
                  <c:pt idx="35">
                    <c:v>2021</c:v>
                  </c:pt>
                  <c:pt idx="36">
                    <c:v>2021</c:v>
                  </c:pt>
                  <c:pt idx="37">
                    <c:v>2021</c:v>
                  </c:pt>
                  <c:pt idx="38">
                    <c:v>2021</c:v>
                  </c:pt>
                  <c:pt idx="39">
                    <c:v>2020</c:v>
                  </c:pt>
                  <c:pt idx="40">
                    <c:v>2020</c:v>
                  </c:pt>
                  <c:pt idx="41">
                    <c:v>2020</c:v>
                  </c:pt>
                  <c:pt idx="42">
                    <c:v>2020</c:v>
                  </c:pt>
                  <c:pt idx="43">
                    <c:v>2020</c:v>
                  </c:pt>
                  <c:pt idx="44">
                    <c:v>2020</c:v>
                  </c:pt>
                  <c:pt idx="45">
                    <c:v>2020</c:v>
                  </c:pt>
                  <c:pt idx="46">
                    <c:v>2020</c:v>
                  </c:pt>
                  <c:pt idx="47">
                    <c:v>2020</c:v>
                  </c:pt>
                  <c:pt idx="48">
                    <c:v>2020</c:v>
                  </c:pt>
                  <c:pt idx="49">
                    <c:v>2020</c:v>
                  </c:pt>
                  <c:pt idx="50">
                    <c:v>2020</c:v>
                  </c:pt>
                  <c:pt idx="51">
                    <c:v>2019</c:v>
                  </c:pt>
                  <c:pt idx="52">
                    <c:v>2019</c:v>
                  </c:pt>
                  <c:pt idx="53">
                    <c:v>2019</c:v>
                  </c:pt>
                  <c:pt idx="54">
                    <c:v>2019</c:v>
                  </c:pt>
                  <c:pt idx="55">
                    <c:v>2019</c:v>
                  </c:pt>
                  <c:pt idx="56">
                    <c:v>2019</c:v>
                  </c:pt>
                  <c:pt idx="57">
                    <c:v>2019</c:v>
                  </c:pt>
                  <c:pt idx="58">
                    <c:v>2019</c:v>
                  </c:pt>
                  <c:pt idx="59">
                    <c:v>2019</c:v>
                  </c:pt>
                  <c:pt idx="60">
                    <c:v>2019</c:v>
                  </c:pt>
                  <c:pt idx="61">
                    <c:v>2019</c:v>
                  </c:pt>
                  <c:pt idx="62">
                    <c:v>2019</c:v>
                  </c:pt>
                </c:lvl>
              </c:multiLvlStrCache>
            </c:multiLvlStrRef>
          </c:cat>
          <c:val>
            <c:numRef>
              <c:f>'Intern. Preise_Notierungen'!$J$20:$J$82</c:f>
              <c:numCache>
                <c:formatCode>0.0</c:formatCode>
                <c:ptCount val="63"/>
                <c:pt idx="0">
                  <c:v>195.42857142857142</c:v>
                </c:pt>
                <c:pt idx="1">
                  <c:v>205.48809523809524</c:v>
                </c:pt>
                <c:pt idx="2">
                  <c:v>217.57608695652175</c:v>
                </c:pt>
                <c:pt idx="3">
                  <c:v>222.4404761904762</c:v>
                </c:pt>
                <c:pt idx="4">
                  <c:v>226.96590909090909</c:v>
                </c:pt>
                <c:pt idx="5">
                  <c:v>234.97727272727272</c:v>
                </c:pt>
                <c:pt idx="6">
                  <c:v>232.39285714285714</c:v>
                </c:pt>
                <c:pt idx="7">
                  <c:v>232.64130434782609</c:v>
                </c:pt>
                <c:pt idx="8">
                  <c:v>240.26190476190476</c:v>
                </c:pt>
                <c:pt idx="9">
                  <c:v>235.79545454545453</c:v>
                </c:pt>
                <c:pt idx="10">
                  <c:v>229.2391304347826</c:v>
                </c:pt>
                <c:pt idx="11">
                  <c:v>249.57499999999999</c:v>
                </c:pt>
                <c:pt idx="12">
                  <c:v>264.07608695652175</c:v>
                </c:pt>
                <c:pt idx="13">
                  <c:v>289.01249999999999</c:v>
                </c:pt>
                <c:pt idx="14">
                  <c:v>290.95454545454544</c:v>
                </c:pt>
                <c:pt idx="15">
                  <c:v>307.67045454545456</c:v>
                </c:pt>
                <c:pt idx="16">
                  <c:v>329.96590909090907</c:v>
                </c:pt>
                <c:pt idx="17">
                  <c:v>345.75</c:v>
                </c:pt>
                <c:pt idx="18">
                  <c:v>337.3</c:v>
                </c:pt>
                <c:pt idx="19">
                  <c:v>333.11904761904759</c:v>
                </c:pt>
                <c:pt idx="20">
                  <c:v>339.36904761904759</c:v>
                </c:pt>
                <c:pt idx="21">
                  <c:v>377.98863636363637</c:v>
                </c:pt>
                <c:pt idx="22">
                  <c:v>410.625</c:v>
                </c:pt>
                <c:pt idx="23">
                  <c:v>391.92105263157896</c:v>
                </c:pt>
                <c:pt idx="24">
                  <c:v>376.66304347826087</c:v>
                </c:pt>
                <c:pt idx="25">
                  <c:v>274.63749999999999</c:v>
                </c:pt>
                <c:pt idx="26">
                  <c:v>274.23809523809524</c:v>
                </c:pt>
                <c:pt idx="27">
                  <c:v>282.51136363636363</c:v>
                </c:pt>
                <c:pt idx="28">
                  <c:v>294.72727272727275</c:v>
                </c:pt>
                <c:pt idx="29">
                  <c:v>273.82142857142856</c:v>
                </c:pt>
                <c:pt idx="30">
                  <c:v>246.71590909090909</c:v>
                </c:pt>
                <c:pt idx="31">
                  <c:v>246.125</c:v>
                </c:pt>
                <c:pt idx="32">
                  <c:v>208.78409090909091</c:v>
                </c:pt>
                <c:pt idx="33">
                  <c:v>209.63095238095238</c:v>
                </c:pt>
                <c:pt idx="34">
                  <c:v>222.63095238095238</c:v>
                </c:pt>
                <c:pt idx="35">
                  <c:v>226.67500000000001</c:v>
                </c:pt>
                <c:pt idx="36">
                  <c:v>225.17391304347825</c:v>
                </c:pt>
                <c:pt idx="37">
                  <c:v>231.1</c:v>
                </c:pt>
                <c:pt idx="38">
                  <c:v>225.71250000000001</c:v>
                </c:pt>
                <c:pt idx="39">
                  <c:v>208.57954545454547</c:v>
                </c:pt>
                <c:pt idx="40">
                  <c:v>209.9404761904762</c:v>
                </c:pt>
                <c:pt idx="41">
                  <c:v>204.28409090909091</c:v>
                </c:pt>
                <c:pt idx="42">
                  <c:v>191.17045454545453</c:v>
                </c:pt>
                <c:pt idx="43">
                  <c:v>182.27380952380952</c:v>
                </c:pt>
                <c:pt idx="44">
                  <c:v>183.88043478260869</c:v>
                </c:pt>
                <c:pt idx="45">
                  <c:v>181.76136363636363</c:v>
                </c:pt>
                <c:pt idx="46">
                  <c:v>190.5625</c:v>
                </c:pt>
                <c:pt idx="47">
                  <c:v>196.92500000000001</c:v>
                </c:pt>
                <c:pt idx="48">
                  <c:v>186.46590909090909</c:v>
                </c:pt>
                <c:pt idx="49">
                  <c:v>192.98750000000001</c:v>
                </c:pt>
                <c:pt idx="50">
                  <c:v>192.88636363636363</c:v>
                </c:pt>
                <c:pt idx="51">
                  <c:v>185.7</c:v>
                </c:pt>
                <c:pt idx="52">
                  <c:v>179.36904761904762</c:v>
                </c:pt>
                <c:pt idx="53">
                  <c:v>178.82608695652175</c:v>
                </c:pt>
                <c:pt idx="54">
                  <c:v>167.82142857142858</c:v>
                </c:pt>
                <c:pt idx="55">
                  <c:v>167.875</c:v>
                </c:pt>
                <c:pt idx="56">
                  <c:v>176.2391304347826</c:v>
                </c:pt>
                <c:pt idx="57">
                  <c:v>180.65</c:v>
                </c:pt>
                <c:pt idx="58">
                  <c:v>179.125</c:v>
                </c:pt>
                <c:pt idx="59">
                  <c:v>186.38749999999999</c:v>
                </c:pt>
                <c:pt idx="60">
                  <c:v>187.92857142857142</c:v>
                </c:pt>
                <c:pt idx="61">
                  <c:v>198.27500000000001</c:v>
                </c:pt>
                <c:pt idx="62">
                  <c:v>204.95454545454547</c:v>
                </c:pt>
              </c:numCache>
            </c:numRef>
          </c:val>
          <c:smooth val="0"/>
          <c:extLst>
            <c:ext xmlns:c16="http://schemas.microsoft.com/office/drawing/2014/chart" uri="{C3380CC4-5D6E-409C-BE32-E72D297353CC}">
              <c16:uniqueId val="{00000000-1D49-4B65-B732-A9956404CC76}"/>
            </c:ext>
          </c:extLst>
        </c:ser>
        <c:ser>
          <c:idx val="2"/>
          <c:order val="1"/>
          <c:tx>
            <c:strRef>
              <c:f>'Intern. Preise_Notierungen'!$K$15</c:f>
              <c:strCache>
                <c:ptCount val="1"/>
                <c:pt idx="0">
                  <c:v>Weizen CBOT
Futures</c:v>
                </c:pt>
              </c:strCache>
            </c:strRef>
          </c:tx>
          <c:spPr>
            <a:ln>
              <a:solidFill>
                <a:schemeClr val="bg1">
                  <a:lumMod val="50000"/>
                </a:schemeClr>
              </a:solidFill>
            </a:ln>
          </c:spPr>
          <c:marker>
            <c:symbol val="circle"/>
            <c:size val="5"/>
            <c:spPr>
              <a:solidFill>
                <a:schemeClr val="bg1">
                  <a:lumMod val="85000"/>
                </a:schemeClr>
              </a:solidFill>
              <a:ln w="9525">
                <a:solidFill>
                  <a:schemeClr val="bg1">
                    <a:lumMod val="50000"/>
                  </a:schemeClr>
                </a:solidFill>
              </a:ln>
              <a:effectLst/>
            </c:spPr>
          </c:marker>
          <c:dLbls>
            <c:dLbl>
              <c:idx val="23"/>
              <c:layout>
                <c:manualLayout>
                  <c:x val="-1.7693239254417584E-2"/>
                  <c:y val="-5.91645811715395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A4E-4D09-822F-CF79AC36077D}"/>
                </c:ext>
              </c:extLst>
            </c:dLbl>
            <c:spPr>
              <a:noFill/>
              <a:ln>
                <a:noFill/>
              </a:ln>
              <a:effectLst/>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'Intern. Preise_Notierungen'!$A$20:$B$82</c:f>
              <c:multiLvlStrCache>
                <c:ptCount val="63"/>
                <c:lvl>
                  <c:pt idx="0">
                    <c:v>3</c:v>
                  </c:pt>
                  <c:pt idx="1">
                    <c:v>2</c:v>
                  </c:pt>
                  <c:pt idx="2">
                    <c:v>1</c:v>
                  </c:pt>
                  <c:pt idx="3">
                    <c:v>12</c:v>
                  </c:pt>
                  <c:pt idx="4">
                    <c:v>11</c:v>
                  </c:pt>
                  <c:pt idx="5">
                    <c:v>10</c:v>
                  </c:pt>
                  <c:pt idx="6">
                    <c:v>9</c:v>
                  </c:pt>
                  <c:pt idx="7">
                    <c:v>8</c:v>
                  </c:pt>
                  <c:pt idx="8">
                    <c:v>7</c:v>
                  </c:pt>
                  <c:pt idx="9">
                    <c:v>6</c:v>
                  </c:pt>
                  <c:pt idx="10">
                    <c:v>5</c:v>
                  </c:pt>
                  <c:pt idx="11">
                    <c:v>4</c:v>
                  </c:pt>
                  <c:pt idx="12">
                    <c:v>3</c:v>
                  </c:pt>
                  <c:pt idx="13">
                    <c:v>2</c:v>
                  </c:pt>
                  <c:pt idx="14">
                    <c:v>1</c:v>
                  </c:pt>
                  <c:pt idx="15">
                    <c:v>12</c:v>
                  </c:pt>
                  <c:pt idx="16">
                    <c:v>11</c:v>
                  </c:pt>
                  <c:pt idx="17">
                    <c:v>10</c:v>
                  </c:pt>
                  <c:pt idx="18">
                    <c:v>9</c:v>
                  </c:pt>
                  <c:pt idx="19">
                    <c:v>8</c:v>
                  </c:pt>
                  <c:pt idx="20">
                    <c:v>7</c:v>
                  </c:pt>
                  <c:pt idx="21">
                    <c:v>6</c:v>
                  </c:pt>
                  <c:pt idx="22">
                    <c:v>5</c:v>
                  </c:pt>
                  <c:pt idx="23">
                    <c:v>4</c:v>
                  </c:pt>
                  <c:pt idx="24">
                    <c:v>3</c:v>
                  </c:pt>
                  <c:pt idx="25">
                    <c:v>2</c:v>
                  </c:pt>
                  <c:pt idx="26">
                    <c:v>1</c:v>
                  </c:pt>
                  <c:pt idx="27">
                    <c:v>12</c:v>
                  </c:pt>
                  <c:pt idx="28">
                    <c:v>11</c:v>
                  </c:pt>
                  <c:pt idx="29">
                    <c:v>10</c:v>
                  </c:pt>
                  <c:pt idx="30">
                    <c:v>9</c:v>
                  </c:pt>
                  <c:pt idx="31">
                    <c:v>8</c:v>
                  </c:pt>
                  <c:pt idx="32">
                    <c:v>7</c:v>
                  </c:pt>
                  <c:pt idx="33">
                    <c:v>6</c:v>
                  </c:pt>
                  <c:pt idx="34">
                    <c:v>5</c:v>
                  </c:pt>
                  <c:pt idx="35">
                    <c:v>4</c:v>
                  </c:pt>
                  <c:pt idx="36">
                    <c:v>3</c:v>
                  </c:pt>
                  <c:pt idx="37">
                    <c:v>2</c:v>
                  </c:pt>
                  <c:pt idx="38">
                    <c:v>1</c:v>
                  </c:pt>
                  <c:pt idx="39">
                    <c:v>12</c:v>
                  </c:pt>
                  <c:pt idx="40">
                    <c:v>11</c:v>
                  </c:pt>
                  <c:pt idx="41">
                    <c:v>10</c:v>
                  </c:pt>
                  <c:pt idx="42">
                    <c:v>9</c:v>
                  </c:pt>
                  <c:pt idx="43">
                    <c:v>8</c:v>
                  </c:pt>
                  <c:pt idx="44">
                    <c:v>7</c:v>
                  </c:pt>
                  <c:pt idx="45">
                    <c:v>6</c:v>
                  </c:pt>
                  <c:pt idx="46">
                    <c:v>5</c:v>
                  </c:pt>
                  <c:pt idx="47">
                    <c:v>4</c:v>
                  </c:pt>
                  <c:pt idx="48">
                    <c:v>3</c:v>
                  </c:pt>
                  <c:pt idx="49">
                    <c:v>2</c:v>
                  </c:pt>
                  <c:pt idx="50">
                    <c:v>1</c:v>
                  </c:pt>
                  <c:pt idx="51">
                    <c:v>12</c:v>
                  </c:pt>
                  <c:pt idx="52">
                    <c:v>11</c:v>
                  </c:pt>
                  <c:pt idx="53">
                    <c:v>10</c:v>
                  </c:pt>
                  <c:pt idx="54">
                    <c:v>9</c:v>
                  </c:pt>
                  <c:pt idx="55">
                    <c:v>8</c:v>
                  </c:pt>
                  <c:pt idx="56">
                    <c:v>7</c:v>
                  </c:pt>
                  <c:pt idx="57">
                    <c:v>6</c:v>
                  </c:pt>
                  <c:pt idx="58">
                    <c:v>5</c:v>
                  </c:pt>
                  <c:pt idx="59">
                    <c:v>4</c:v>
                  </c:pt>
                  <c:pt idx="60">
                    <c:v>3</c:v>
                  </c:pt>
                  <c:pt idx="61">
                    <c:v>2</c:v>
                  </c:pt>
                  <c:pt idx="62">
                    <c:v>1</c:v>
                  </c:pt>
                </c:lvl>
                <c:lvl>
                  <c:pt idx="0">
                    <c:v>2024</c:v>
                  </c:pt>
                  <c:pt idx="1">
                    <c:v>2024</c:v>
                  </c:pt>
                  <c:pt idx="2">
                    <c:v>2024</c:v>
                  </c:pt>
                  <c:pt idx="3">
                    <c:v>2023</c:v>
                  </c:pt>
                  <c:pt idx="4">
                    <c:v>2023</c:v>
                  </c:pt>
                  <c:pt idx="5">
                    <c:v>2023</c:v>
                  </c:pt>
                  <c:pt idx="6">
                    <c:v>2023</c:v>
                  </c:pt>
                  <c:pt idx="7">
                    <c:v>2023</c:v>
                  </c:pt>
                  <c:pt idx="8">
                    <c:v>2023</c:v>
                  </c:pt>
                  <c:pt idx="9">
                    <c:v>2023</c:v>
                  </c:pt>
                  <c:pt idx="10">
                    <c:v>2023</c:v>
                  </c:pt>
                  <c:pt idx="11">
                    <c:v>2023</c:v>
                  </c:pt>
                  <c:pt idx="12">
                    <c:v>2023</c:v>
                  </c:pt>
                  <c:pt idx="13">
                    <c:v>2023</c:v>
                  </c:pt>
                  <c:pt idx="14">
                    <c:v>2023</c:v>
                  </c:pt>
                  <c:pt idx="15">
                    <c:v>2022</c:v>
                  </c:pt>
                  <c:pt idx="16">
                    <c:v>2022</c:v>
                  </c:pt>
                  <c:pt idx="17">
                    <c:v>2022</c:v>
                  </c:pt>
                  <c:pt idx="18">
                    <c:v>2022</c:v>
                  </c:pt>
                  <c:pt idx="19">
                    <c:v>2022</c:v>
                  </c:pt>
                  <c:pt idx="20">
                    <c:v>2022</c:v>
                  </c:pt>
                  <c:pt idx="21">
                    <c:v>2022</c:v>
                  </c:pt>
                  <c:pt idx="22">
                    <c:v>2022</c:v>
                  </c:pt>
                  <c:pt idx="23">
                    <c:v>2022</c:v>
                  </c:pt>
                  <c:pt idx="24">
                    <c:v>2022</c:v>
                  </c:pt>
                  <c:pt idx="25">
                    <c:v>2022</c:v>
                  </c:pt>
                  <c:pt idx="26">
                    <c:v>2022</c:v>
                  </c:pt>
                  <c:pt idx="27">
                    <c:v>2021</c:v>
                  </c:pt>
                  <c:pt idx="28">
                    <c:v>2021</c:v>
                  </c:pt>
                  <c:pt idx="29">
                    <c:v>2021</c:v>
                  </c:pt>
                  <c:pt idx="30">
                    <c:v>2021</c:v>
                  </c:pt>
                  <c:pt idx="31">
                    <c:v>2021</c:v>
                  </c:pt>
                  <c:pt idx="32">
                    <c:v>2021</c:v>
                  </c:pt>
                  <c:pt idx="33">
                    <c:v>2021</c:v>
                  </c:pt>
                  <c:pt idx="34">
                    <c:v>2021</c:v>
                  </c:pt>
                  <c:pt idx="35">
                    <c:v>2021</c:v>
                  </c:pt>
                  <c:pt idx="36">
                    <c:v>2021</c:v>
                  </c:pt>
                  <c:pt idx="37">
                    <c:v>2021</c:v>
                  </c:pt>
                  <c:pt idx="38">
                    <c:v>2021</c:v>
                  </c:pt>
                  <c:pt idx="39">
                    <c:v>2020</c:v>
                  </c:pt>
                  <c:pt idx="40">
                    <c:v>2020</c:v>
                  </c:pt>
                  <c:pt idx="41">
                    <c:v>2020</c:v>
                  </c:pt>
                  <c:pt idx="42">
                    <c:v>2020</c:v>
                  </c:pt>
                  <c:pt idx="43">
                    <c:v>2020</c:v>
                  </c:pt>
                  <c:pt idx="44">
                    <c:v>2020</c:v>
                  </c:pt>
                  <c:pt idx="45">
                    <c:v>2020</c:v>
                  </c:pt>
                  <c:pt idx="46">
                    <c:v>2020</c:v>
                  </c:pt>
                  <c:pt idx="47">
                    <c:v>2020</c:v>
                  </c:pt>
                  <c:pt idx="48">
                    <c:v>2020</c:v>
                  </c:pt>
                  <c:pt idx="49">
                    <c:v>2020</c:v>
                  </c:pt>
                  <c:pt idx="50">
                    <c:v>2020</c:v>
                  </c:pt>
                  <c:pt idx="51">
                    <c:v>2019</c:v>
                  </c:pt>
                  <c:pt idx="52">
                    <c:v>2019</c:v>
                  </c:pt>
                  <c:pt idx="53">
                    <c:v>2019</c:v>
                  </c:pt>
                  <c:pt idx="54">
                    <c:v>2019</c:v>
                  </c:pt>
                  <c:pt idx="55">
                    <c:v>2019</c:v>
                  </c:pt>
                  <c:pt idx="56">
                    <c:v>2019</c:v>
                  </c:pt>
                  <c:pt idx="57">
                    <c:v>2019</c:v>
                  </c:pt>
                  <c:pt idx="58">
                    <c:v>2019</c:v>
                  </c:pt>
                  <c:pt idx="59">
                    <c:v>2019</c:v>
                  </c:pt>
                  <c:pt idx="60">
                    <c:v>2019</c:v>
                  </c:pt>
                  <c:pt idx="61">
                    <c:v>2019</c:v>
                  </c:pt>
                  <c:pt idx="62">
                    <c:v>2019</c:v>
                  </c:pt>
                </c:lvl>
              </c:multiLvlStrCache>
            </c:multiLvlStrRef>
          </c:cat>
          <c:val>
            <c:numRef>
              <c:f>'Intern. Preise_Notierungen'!$K$20:$K$82</c:f>
              <c:numCache>
                <c:formatCode>0.0</c:formatCode>
                <c:ptCount val="63"/>
                <c:pt idx="0">
                  <c:v>591.10714285714289</c:v>
                </c:pt>
                <c:pt idx="1">
                  <c:v>593.88095238095241</c:v>
                </c:pt>
                <c:pt idx="2">
                  <c:v>619.61956521739125</c:v>
                </c:pt>
                <c:pt idx="3">
                  <c:v>639.65476190476193</c:v>
                </c:pt>
                <c:pt idx="4">
                  <c:v>629.78409090909088</c:v>
                </c:pt>
                <c:pt idx="5">
                  <c:v>666.64772727272725</c:v>
                </c:pt>
                <c:pt idx="6">
                  <c:v>718.5</c:v>
                </c:pt>
                <c:pt idx="7">
                  <c:v>751.92391304347825</c:v>
                </c:pt>
                <c:pt idx="8">
                  <c:v>839.67857142857144</c:v>
                </c:pt>
                <c:pt idx="9">
                  <c:v>819.13636363636363</c:v>
                </c:pt>
                <c:pt idx="10">
                  <c:v>846.48913043478262</c:v>
                </c:pt>
                <c:pt idx="11">
                  <c:v>850.72500000000002</c:v>
                </c:pt>
                <c:pt idx="12">
                  <c:v>829.27173913043475</c:v>
                </c:pt>
                <c:pt idx="13">
                  <c:v>881.52499999999998</c:v>
                </c:pt>
                <c:pt idx="14">
                  <c:v>846.11363636363637</c:v>
                </c:pt>
                <c:pt idx="15">
                  <c:v>867.47727272727275</c:v>
                </c:pt>
                <c:pt idx="16">
                  <c:v>937.94318181818187</c:v>
                </c:pt>
                <c:pt idx="17">
                  <c:v>962.21428571428567</c:v>
                </c:pt>
                <c:pt idx="18">
                  <c:v>932.26250000000005</c:v>
                </c:pt>
                <c:pt idx="19">
                  <c:v>867.25</c:v>
                </c:pt>
                <c:pt idx="20">
                  <c:v>873.26250000000005</c:v>
                </c:pt>
                <c:pt idx="21">
                  <c:v>1087.7380952380952</c:v>
                </c:pt>
                <c:pt idx="22">
                  <c:v>1218.547619047619</c:v>
                </c:pt>
                <c:pt idx="23">
                  <c:v>1125.4875</c:v>
                </c:pt>
                <c:pt idx="24">
                  <c:v>1098.8152173913043</c:v>
                </c:pt>
                <c:pt idx="25">
                  <c:v>833.88157894736844</c:v>
                </c:pt>
                <c:pt idx="26">
                  <c:v>787.21428571428567</c:v>
                </c:pt>
                <c:pt idx="27">
                  <c:v>818.17857142857144</c:v>
                </c:pt>
                <c:pt idx="28">
                  <c:v>824.64285714285711</c:v>
                </c:pt>
                <c:pt idx="29">
                  <c:v>754.35714285714289</c:v>
                </c:pt>
                <c:pt idx="30">
                  <c:v>704.33333333333337</c:v>
                </c:pt>
                <c:pt idx="31">
                  <c:v>711.44318181818187</c:v>
                </c:pt>
                <c:pt idx="32">
                  <c:v>633.09523809523807</c:v>
                </c:pt>
                <c:pt idx="33">
                  <c:v>621.02380952380952</c:v>
                </c:pt>
                <c:pt idx="34">
                  <c:v>657.71249999999998</c:v>
                </c:pt>
                <c:pt idx="35">
                  <c:v>622.86904761904759</c:v>
                </c:pt>
                <c:pt idx="36">
                  <c:v>594.89130434782612</c:v>
                </c:pt>
                <c:pt idx="37">
                  <c:v>629.97368421052636</c:v>
                </c:pt>
                <c:pt idx="38">
                  <c:v>622.43421052631584</c:v>
                </c:pt>
                <c:pt idx="39">
                  <c:v>567.64772727272725</c:v>
                </c:pt>
                <c:pt idx="40">
                  <c:v>554.13750000000005</c:v>
                </c:pt>
                <c:pt idx="41">
                  <c:v>543.56818181818187</c:v>
                </c:pt>
                <c:pt idx="42">
                  <c:v>481.13095238095241</c:v>
                </c:pt>
                <c:pt idx="43">
                  <c:v>434.5595238095238</c:v>
                </c:pt>
                <c:pt idx="44">
                  <c:v>443.03409090909093</c:v>
                </c:pt>
                <c:pt idx="45">
                  <c:v>443.71590909090907</c:v>
                </c:pt>
                <c:pt idx="46">
                  <c:v>466.4</c:v>
                </c:pt>
                <c:pt idx="47">
                  <c:v>479.67857142857144</c:v>
                </c:pt>
                <c:pt idx="48">
                  <c:v>458</c:v>
                </c:pt>
                <c:pt idx="49">
                  <c:v>465.64473684210526</c:v>
                </c:pt>
                <c:pt idx="50">
                  <c:v>485.26190476190476</c:v>
                </c:pt>
                <c:pt idx="51">
                  <c:v>446.09523809523807</c:v>
                </c:pt>
                <c:pt idx="52">
                  <c:v>426.28750000000002</c:v>
                </c:pt>
                <c:pt idx="53">
                  <c:v>417.33695652173913</c:v>
                </c:pt>
                <c:pt idx="54">
                  <c:v>393.98750000000001</c:v>
                </c:pt>
                <c:pt idx="55">
                  <c:v>398.56818181818181</c:v>
                </c:pt>
                <c:pt idx="56">
                  <c:v>438.73863636363637</c:v>
                </c:pt>
                <c:pt idx="57">
                  <c:v>462.67500000000001</c:v>
                </c:pt>
                <c:pt idx="58">
                  <c:v>418.25</c:v>
                </c:pt>
                <c:pt idx="59">
                  <c:v>420.03571428571428</c:v>
                </c:pt>
                <c:pt idx="60">
                  <c:v>436.27380952380952</c:v>
                </c:pt>
                <c:pt idx="61">
                  <c:v>476.32894736842104</c:v>
                </c:pt>
                <c:pt idx="62">
                  <c:v>503.46428571428572</c:v>
                </c:pt>
              </c:numCache>
            </c:numRef>
          </c:val>
          <c:smooth val="0"/>
          <c:extLst>
            <c:ext xmlns:c16="http://schemas.microsoft.com/office/drawing/2014/chart" uri="{C3380CC4-5D6E-409C-BE32-E72D297353CC}">
              <c16:uniqueId val="{00000001-1D49-4B65-B732-A9956404CC76}"/>
            </c:ext>
          </c:extLst>
        </c:ser>
        <c:dLbls>
          <c:showLegendKey val="0"/>
          <c:showVal val="0"/>
          <c:showCatName val="0"/>
          <c:showSerName val="0"/>
          <c:showPercent val="0"/>
          <c:showBubbleSize val="0"/>
        </c:dLbls>
        <c:marker val="1"/>
        <c:smooth val="0"/>
        <c:axId val="283341672"/>
        <c:axId val="1"/>
      </c:lineChart>
      <c:catAx>
        <c:axId val="283341672"/>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nchor="ctr" anchorCtr="0"/>
          <a:lstStyle/>
          <a:p>
            <a:pPr>
              <a:defRPr sz="800" b="0" i="0" u="none" strike="noStrike" baseline="0">
                <a:solidFill>
                  <a:srgbClr val="000000"/>
                </a:solidFill>
                <a:latin typeface="Arial"/>
                <a:ea typeface="Arial"/>
                <a:cs typeface="Arial"/>
              </a:defRPr>
            </a:pPr>
            <a:endParaRPr lang="de-DE"/>
          </a:p>
        </c:txPr>
        <c:crossAx val="1"/>
        <c:crosses val="autoZero"/>
        <c:auto val="1"/>
        <c:lblAlgn val="ctr"/>
        <c:lblOffset val="20"/>
        <c:tickLblSkip val="1"/>
        <c:noMultiLvlLbl val="1"/>
      </c:catAx>
      <c:valAx>
        <c:axId val="1"/>
        <c:scaling>
          <c:orientation val="minMax"/>
        </c:scaling>
        <c:delete val="1"/>
        <c:axPos val="r"/>
        <c:numFmt formatCode="0.0" sourceLinked="1"/>
        <c:majorTickMark val="out"/>
        <c:minorTickMark val="none"/>
        <c:tickLblPos val="nextTo"/>
        <c:crossAx val="283341672"/>
        <c:crosses val="autoZero"/>
        <c:crossBetween val="between"/>
        <c:majorUnit val="200"/>
      </c:valAx>
      <c:spPr>
        <a:noFill/>
        <a:ln w="25400">
          <a:noFill/>
        </a:ln>
      </c:spPr>
    </c:plotArea>
    <c:legend>
      <c:legendPos val="t"/>
      <c:layout>
        <c:manualLayout>
          <c:xMode val="edge"/>
          <c:yMode val="edge"/>
          <c:x val="0.13542894258214666"/>
          <c:y val="0.24306734016704309"/>
          <c:w val="0.5375394169788873"/>
          <c:h val="9.2650997721164918E-2"/>
        </c:manualLayout>
      </c:layout>
      <c:overlay val="0"/>
      <c:spPr>
        <a:noFill/>
        <a:ln w="25400">
          <a:noFill/>
        </a:ln>
      </c:spPr>
      <c:txPr>
        <a:bodyPr/>
        <a:lstStyle/>
        <a:p>
          <a:pPr>
            <a:defRPr sz="755"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2.4277113105807342E-2"/>
          <c:y val="0.36987626500312604"/>
          <c:w val="0.96798096194429817"/>
          <c:h val="0.3673493504084423"/>
        </c:manualLayout>
      </c:layout>
      <c:lineChart>
        <c:grouping val="standard"/>
        <c:varyColors val="0"/>
        <c:ser>
          <c:idx val="2"/>
          <c:order val="0"/>
          <c:tx>
            <c:strRef>
              <c:f>'Mehl franko Mühle '!$E$15</c:f>
              <c:strCache>
                <c:ptCount val="1"/>
                <c:pt idx="0">
                  <c:v>mengengewichteter Durchschnittpreis </c:v>
                </c:pt>
              </c:strCache>
            </c:strRef>
          </c:tx>
          <c:spPr>
            <a:ln>
              <a:solidFill>
                <a:schemeClr val="tx1">
                  <a:lumMod val="50000"/>
                  <a:lumOff val="50000"/>
                </a:schemeClr>
              </a:solidFill>
            </a:ln>
          </c:spPr>
          <c:marker>
            <c:symbol val="circle"/>
            <c:size val="5"/>
            <c:spPr>
              <a:solidFill>
                <a:schemeClr val="bg1">
                  <a:lumMod val="50000"/>
                </a:schemeClr>
              </a:solidFill>
              <a:ln>
                <a:solidFill>
                  <a:schemeClr val="tx1">
                    <a:lumMod val="50000"/>
                    <a:lumOff val="50000"/>
                  </a:schemeClr>
                </a:solidFill>
              </a:ln>
            </c:spPr>
          </c:marker>
          <c:dLbls>
            <c:numFmt formatCode="#,##0.0" sourceLinked="0"/>
            <c:spPr>
              <a:noFill/>
              <a:ln>
                <a:noFill/>
              </a:ln>
              <a:effectLst/>
            </c:spPr>
            <c:txPr>
              <a:bodyPr wrap="square" lIns="38100" tIns="19050" rIns="38100" bIns="19050" anchor="ctr">
                <a:spAutoFit/>
              </a:bodyPr>
              <a:lstStyle/>
              <a:p>
                <a:pPr>
                  <a:defRPr sz="1000">
                    <a:latin typeface="Arial" panose="020B0604020202020204" pitchFamily="34" charset="0"/>
                    <a:cs typeface="Arial" panose="020B0604020202020204" pitchFamily="34" charset="0"/>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'Mehl franko Mühle '!$B$21:$C$47</c:f>
              <c:multiLvlStrCache>
                <c:ptCount val="27"/>
                <c:lvl>
                  <c:pt idx="0">
                    <c:v>3</c:v>
                  </c:pt>
                  <c:pt idx="1">
                    <c:v>2</c:v>
                  </c:pt>
                  <c:pt idx="2">
                    <c:v>1</c:v>
                  </c:pt>
                  <c:pt idx="3">
                    <c:v>12</c:v>
                  </c:pt>
                  <c:pt idx="4">
                    <c:v>11</c:v>
                  </c:pt>
                  <c:pt idx="5">
                    <c:v>10</c:v>
                  </c:pt>
                  <c:pt idx="6">
                    <c:v>9</c:v>
                  </c:pt>
                  <c:pt idx="7">
                    <c:v>8</c:v>
                  </c:pt>
                  <c:pt idx="8">
                    <c:v>7</c:v>
                  </c:pt>
                  <c:pt idx="9">
                    <c:v>6</c:v>
                  </c:pt>
                  <c:pt idx="10">
                    <c:v>5</c:v>
                  </c:pt>
                  <c:pt idx="11">
                    <c:v>4</c:v>
                  </c:pt>
                  <c:pt idx="12">
                    <c:v>3</c:v>
                  </c:pt>
                  <c:pt idx="13">
                    <c:v>2</c:v>
                  </c:pt>
                  <c:pt idx="14">
                    <c:v>1</c:v>
                  </c:pt>
                  <c:pt idx="15">
                    <c:v>12</c:v>
                  </c:pt>
                  <c:pt idx="16">
                    <c:v>11</c:v>
                  </c:pt>
                  <c:pt idx="17">
                    <c:v>10</c:v>
                  </c:pt>
                  <c:pt idx="18">
                    <c:v>9</c:v>
                  </c:pt>
                  <c:pt idx="19">
                    <c:v>8</c:v>
                  </c:pt>
                  <c:pt idx="20">
                    <c:v>7</c:v>
                  </c:pt>
                  <c:pt idx="21">
                    <c:v>6</c:v>
                  </c:pt>
                  <c:pt idx="22">
                    <c:v>5</c:v>
                  </c:pt>
                  <c:pt idx="23">
                    <c:v>4</c:v>
                  </c:pt>
                  <c:pt idx="24">
                    <c:v>3</c:v>
                  </c:pt>
                  <c:pt idx="25">
                    <c:v>2</c:v>
                  </c:pt>
                  <c:pt idx="26">
                    <c:v>1</c:v>
                  </c:pt>
                </c:lvl>
                <c:lvl>
                  <c:pt idx="0">
                    <c:v>2024</c:v>
                  </c:pt>
                  <c:pt idx="1">
                    <c:v>2024</c:v>
                  </c:pt>
                  <c:pt idx="2">
                    <c:v>2024</c:v>
                  </c:pt>
                  <c:pt idx="3">
                    <c:v>2023</c:v>
                  </c:pt>
                  <c:pt idx="4">
                    <c:v>2023</c:v>
                  </c:pt>
                  <c:pt idx="5">
                    <c:v>2023</c:v>
                  </c:pt>
                  <c:pt idx="6">
                    <c:v>2023</c:v>
                  </c:pt>
                  <c:pt idx="7">
                    <c:v>2023</c:v>
                  </c:pt>
                  <c:pt idx="8">
                    <c:v>2023</c:v>
                  </c:pt>
                  <c:pt idx="9">
                    <c:v>2023</c:v>
                  </c:pt>
                  <c:pt idx="10">
                    <c:v>2023</c:v>
                  </c:pt>
                  <c:pt idx="11">
                    <c:v>2023</c:v>
                  </c:pt>
                  <c:pt idx="12">
                    <c:v>2023</c:v>
                  </c:pt>
                  <c:pt idx="13">
                    <c:v>2023</c:v>
                  </c:pt>
                  <c:pt idx="14">
                    <c:v>2023</c:v>
                  </c:pt>
                  <c:pt idx="15">
                    <c:v>2022</c:v>
                  </c:pt>
                  <c:pt idx="16">
                    <c:v>2022</c:v>
                  </c:pt>
                  <c:pt idx="17">
                    <c:v>2022</c:v>
                  </c:pt>
                  <c:pt idx="18">
                    <c:v>2022</c:v>
                  </c:pt>
                  <c:pt idx="19">
                    <c:v>2022</c:v>
                  </c:pt>
                  <c:pt idx="20">
                    <c:v>2022</c:v>
                  </c:pt>
                  <c:pt idx="21">
                    <c:v>2022</c:v>
                  </c:pt>
                  <c:pt idx="22">
                    <c:v>2022</c:v>
                  </c:pt>
                  <c:pt idx="23">
                    <c:v>2022</c:v>
                  </c:pt>
                  <c:pt idx="24">
                    <c:v>2022</c:v>
                  </c:pt>
                  <c:pt idx="25">
                    <c:v>2022</c:v>
                  </c:pt>
                  <c:pt idx="26">
                    <c:v>2022</c:v>
                  </c:pt>
                </c:lvl>
              </c:multiLvlStrCache>
            </c:multiLvlStrRef>
          </c:cat>
          <c:val>
            <c:numRef>
              <c:f>'Mehl franko Mühle '!$E$21:$E$47</c:f>
              <c:numCache>
                <c:formatCode>0.00</c:formatCode>
                <c:ptCount val="27"/>
                <c:pt idx="0">
                  <c:v>98.804484823902897</c:v>
                </c:pt>
                <c:pt idx="1">
                  <c:v>99.675364453265203</c:v>
                </c:pt>
                <c:pt idx="2">
                  <c:v>100.274080454824</c:v>
                </c:pt>
                <c:pt idx="3">
                  <c:v>103.307648012074</c:v>
                </c:pt>
                <c:pt idx="4">
                  <c:v>102.70023511253601</c:v>
                </c:pt>
                <c:pt idx="5">
                  <c:v>102.77</c:v>
                </c:pt>
                <c:pt idx="6">
                  <c:v>102.961783223176</c:v>
                </c:pt>
                <c:pt idx="7">
                  <c:v>102.62125893242801</c:v>
                </c:pt>
                <c:pt idx="8">
                  <c:v>102.73337954239</c:v>
                </c:pt>
                <c:pt idx="9">
                  <c:v>102.950616227243</c:v>
                </c:pt>
                <c:pt idx="10">
                  <c:v>103.216051640461</c:v>
                </c:pt>
                <c:pt idx="11">
                  <c:v>102.999531071322</c:v>
                </c:pt>
                <c:pt idx="12">
                  <c:v>103.36291769504</c:v>
                </c:pt>
                <c:pt idx="13">
                  <c:v>103.494185987896</c:v>
                </c:pt>
                <c:pt idx="14">
                  <c:v>102.832153693957</c:v>
                </c:pt>
                <c:pt idx="15">
                  <c:v>99.003286618248495</c:v>
                </c:pt>
                <c:pt idx="16">
                  <c:v>98.076083589058499</c:v>
                </c:pt>
                <c:pt idx="17">
                  <c:v>97.081898117597106</c:v>
                </c:pt>
                <c:pt idx="18">
                  <c:v>96.959104468560298</c:v>
                </c:pt>
                <c:pt idx="19">
                  <c:v>96.128144345810199</c:v>
                </c:pt>
                <c:pt idx="20">
                  <c:v>96.119979577524205</c:v>
                </c:pt>
                <c:pt idx="21">
                  <c:v>96.686104722275005</c:v>
                </c:pt>
                <c:pt idx="22">
                  <c:v>96.205977244575294</c:v>
                </c:pt>
                <c:pt idx="23">
                  <c:v>96.952707751499503</c:v>
                </c:pt>
                <c:pt idx="24">
                  <c:v>97.105308284475598</c:v>
                </c:pt>
                <c:pt idx="25">
                  <c:v>96.474490795369405</c:v>
                </c:pt>
                <c:pt idx="26">
                  <c:v>95.257358793795106</c:v>
                </c:pt>
              </c:numCache>
            </c:numRef>
          </c:val>
          <c:smooth val="0"/>
          <c:extLst>
            <c:ext xmlns:c16="http://schemas.microsoft.com/office/drawing/2014/chart" uri="{C3380CC4-5D6E-409C-BE32-E72D297353CC}">
              <c16:uniqueId val="{00000000-DA80-4ED9-9D20-20457E80B133}"/>
            </c:ext>
          </c:extLst>
        </c:ser>
        <c:dLbls>
          <c:showLegendKey val="0"/>
          <c:showVal val="0"/>
          <c:showCatName val="0"/>
          <c:showSerName val="0"/>
          <c:showPercent val="0"/>
          <c:showBubbleSize val="0"/>
        </c:dLbls>
        <c:marker val="1"/>
        <c:smooth val="0"/>
        <c:axId val="283011936"/>
        <c:axId val="1"/>
      </c:lineChart>
      <c:catAx>
        <c:axId val="283011936"/>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noMultiLvlLbl val="1"/>
      </c:catAx>
      <c:valAx>
        <c:axId val="1"/>
        <c:scaling>
          <c:orientation val="minMax"/>
        </c:scaling>
        <c:delete val="1"/>
        <c:axPos val="r"/>
        <c:numFmt formatCode="0.00" sourceLinked="1"/>
        <c:majorTickMark val="out"/>
        <c:minorTickMark val="none"/>
        <c:tickLblPos val="nextTo"/>
        <c:crossAx val="283011936"/>
        <c:crosses val="autoZero"/>
        <c:crossBetween val="between"/>
        <c:majorUnit val="5"/>
      </c:valAx>
      <c:spPr>
        <a:noFill/>
        <a:ln w="25400">
          <a:noFill/>
        </a:ln>
      </c:spPr>
    </c:plotArea>
    <c:legend>
      <c:legendPos val="r"/>
      <c:layout>
        <c:manualLayout>
          <c:xMode val="edge"/>
          <c:yMode val="edge"/>
          <c:x val="1.2482662968099861E-2"/>
          <c:y val="0.1802802999548733"/>
          <c:w val="0.53091495844572822"/>
          <c:h val="0.15075261193047423"/>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paperSize="9" orientation="landscape"/>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4277113105807342E-2"/>
          <c:y val="0.36987626500312604"/>
          <c:w val="0.96798096194429817"/>
          <c:h val="0.3673493504084423"/>
        </c:manualLayout>
      </c:layout>
      <c:lineChart>
        <c:grouping val="standard"/>
        <c:varyColors val="0"/>
        <c:ser>
          <c:idx val="2"/>
          <c:order val="0"/>
          <c:tx>
            <c:strRef>
              <c:f>'Mehl franko Mühle '!$E$15</c:f>
              <c:strCache>
                <c:ptCount val="1"/>
                <c:pt idx="0">
                  <c:v>mengengewichteter Durchschnittpreis </c:v>
                </c:pt>
              </c:strCache>
            </c:strRef>
          </c:tx>
          <c:spPr>
            <a:ln>
              <a:solidFill>
                <a:schemeClr val="tx1">
                  <a:lumMod val="50000"/>
                  <a:lumOff val="50000"/>
                </a:schemeClr>
              </a:solidFill>
            </a:ln>
          </c:spPr>
          <c:marker>
            <c:symbol val="circle"/>
            <c:size val="5"/>
            <c:spPr>
              <a:solidFill>
                <a:schemeClr val="bg1">
                  <a:lumMod val="50000"/>
                </a:schemeClr>
              </a:solidFill>
              <a:ln>
                <a:solidFill>
                  <a:schemeClr val="tx1">
                    <a:lumMod val="50000"/>
                    <a:lumOff val="50000"/>
                  </a:schemeClr>
                </a:solidFill>
              </a:ln>
            </c:spPr>
          </c:marker>
          <c:dLbls>
            <c:numFmt formatCode="#,##0.0" sourceLinked="0"/>
            <c:spPr>
              <a:noFill/>
              <a:ln>
                <a:noFill/>
              </a:ln>
              <a:effectLst/>
            </c:spPr>
            <c:txPr>
              <a:bodyPr wrap="square" lIns="38100" tIns="19050" rIns="38100" bIns="19050" anchor="ctr">
                <a:spAutoFit/>
              </a:bodyPr>
              <a:lstStyle/>
              <a:p>
                <a:pPr>
                  <a:defRPr sz="1000">
                    <a:latin typeface="Arial" panose="020B0604020202020204" pitchFamily="34" charset="0"/>
                    <a:cs typeface="Arial" panose="020B0604020202020204" pitchFamily="34" charset="0"/>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'Mehl franko Mühle '!$B$21:$C$59</c:f>
              <c:multiLvlStrCache>
                <c:ptCount val="39"/>
                <c:lvl>
                  <c:pt idx="0">
                    <c:v>3</c:v>
                  </c:pt>
                  <c:pt idx="1">
                    <c:v>2</c:v>
                  </c:pt>
                  <c:pt idx="2">
                    <c:v>1</c:v>
                  </c:pt>
                  <c:pt idx="3">
                    <c:v>12</c:v>
                  </c:pt>
                  <c:pt idx="4">
                    <c:v>11</c:v>
                  </c:pt>
                  <c:pt idx="5">
                    <c:v>10</c:v>
                  </c:pt>
                  <c:pt idx="6">
                    <c:v>9</c:v>
                  </c:pt>
                  <c:pt idx="7">
                    <c:v>8</c:v>
                  </c:pt>
                  <c:pt idx="8">
                    <c:v>7</c:v>
                  </c:pt>
                  <c:pt idx="9">
                    <c:v>6</c:v>
                  </c:pt>
                  <c:pt idx="10">
                    <c:v>5</c:v>
                  </c:pt>
                  <c:pt idx="11">
                    <c:v>4</c:v>
                  </c:pt>
                  <c:pt idx="12">
                    <c:v>3</c:v>
                  </c:pt>
                  <c:pt idx="13">
                    <c:v>2</c:v>
                  </c:pt>
                  <c:pt idx="14">
                    <c:v>1</c:v>
                  </c:pt>
                  <c:pt idx="15">
                    <c:v>12</c:v>
                  </c:pt>
                  <c:pt idx="16">
                    <c:v>11</c:v>
                  </c:pt>
                  <c:pt idx="17">
                    <c:v>10</c:v>
                  </c:pt>
                  <c:pt idx="18">
                    <c:v>9</c:v>
                  </c:pt>
                  <c:pt idx="19">
                    <c:v>8</c:v>
                  </c:pt>
                  <c:pt idx="20">
                    <c:v>7</c:v>
                  </c:pt>
                  <c:pt idx="21">
                    <c:v>6</c:v>
                  </c:pt>
                  <c:pt idx="22">
                    <c:v>5</c:v>
                  </c:pt>
                  <c:pt idx="23">
                    <c:v>4</c:v>
                  </c:pt>
                  <c:pt idx="24">
                    <c:v>3</c:v>
                  </c:pt>
                  <c:pt idx="25">
                    <c:v>2</c:v>
                  </c:pt>
                  <c:pt idx="26">
                    <c:v>1</c:v>
                  </c:pt>
                  <c:pt idx="27">
                    <c:v>12</c:v>
                  </c:pt>
                  <c:pt idx="28">
                    <c:v>11</c:v>
                  </c:pt>
                  <c:pt idx="29">
                    <c:v>10</c:v>
                  </c:pt>
                  <c:pt idx="30">
                    <c:v>9</c:v>
                  </c:pt>
                  <c:pt idx="31">
                    <c:v>8</c:v>
                  </c:pt>
                  <c:pt idx="32">
                    <c:v>7</c:v>
                  </c:pt>
                  <c:pt idx="33">
                    <c:v>6</c:v>
                  </c:pt>
                  <c:pt idx="34">
                    <c:v>5</c:v>
                  </c:pt>
                  <c:pt idx="35">
                    <c:v>4</c:v>
                  </c:pt>
                  <c:pt idx="36">
                    <c:v>3</c:v>
                  </c:pt>
                  <c:pt idx="37">
                    <c:v>2</c:v>
                  </c:pt>
                  <c:pt idx="38">
                    <c:v>1</c:v>
                  </c:pt>
                </c:lvl>
                <c:lvl>
                  <c:pt idx="0">
                    <c:v>2024</c:v>
                  </c:pt>
                  <c:pt idx="1">
                    <c:v>2024</c:v>
                  </c:pt>
                  <c:pt idx="2">
                    <c:v>2024</c:v>
                  </c:pt>
                  <c:pt idx="3">
                    <c:v>2023</c:v>
                  </c:pt>
                  <c:pt idx="4">
                    <c:v>2023</c:v>
                  </c:pt>
                  <c:pt idx="5">
                    <c:v>2023</c:v>
                  </c:pt>
                  <c:pt idx="6">
                    <c:v>2023</c:v>
                  </c:pt>
                  <c:pt idx="7">
                    <c:v>2023</c:v>
                  </c:pt>
                  <c:pt idx="8">
                    <c:v>2023</c:v>
                  </c:pt>
                  <c:pt idx="9">
                    <c:v>2023</c:v>
                  </c:pt>
                  <c:pt idx="10">
                    <c:v>2023</c:v>
                  </c:pt>
                  <c:pt idx="11">
                    <c:v>2023</c:v>
                  </c:pt>
                  <c:pt idx="12">
                    <c:v>2023</c:v>
                  </c:pt>
                  <c:pt idx="13">
                    <c:v>2023</c:v>
                  </c:pt>
                  <c:pt idx="14">
                    <c:v>2023</c:v>
                  </c:pt>
                  <c:pt idx="15">
                    <c:v>2022</c:v>
                  </c:pt>
                  <c:pt idx="16">
                    <c:v>2022</c:v>
                  </c:pt>
                  <c:pt idx="17">
                    <c:v>2022</c:v>
                  </c:pt>
                  <c:pt idx="18">
                    <c:v>2022</c:v>
                  </c:pt>
                  <c:pt idx="19">
                    <c:v>2022</c:v>
                  </c:pt>
                  <c:pt idx="20">
                    <c:v>2022</c:v>
                  </c:pt>
                  <c:pt idx="21">
                    <c:v>2022</c:v>
                  </c:pt>
                  <c:pt idx="22">
                    <c:v>2022</c:v>
                  </c:pt>
                  <c:pt idx="23">
                    <c:v>2022</c:v>
                  </c:pt>
                  <c:pt idx="24">
                    <c:v>2022</c:v>
                  </c:pt>
                  <c:pt idx="25">
                    <c:v>2022</c:v>
                  </c:pt>
                  <c:pt idx="26">
                    <c:v>2022</c:v>
                  </c:pt>
                  <c:pt idx="27">
                    <c:v>2021</c:v>
                  </c:pt>
                  <c:pt idx="28">
                    <c:v>2021</c:v>
                  </c:pt>
                  <c:pt idx="29">
                    <c:v>2021</c:v>
                  </c:pt>
                  <c:pt idx="30">
                    <c:v>2021</c:v>
                  </c:pt>
                  <c:pt idx="31">
                    <c:v>2021</c:v>
                  </c:pt>
                  <c:pt idx="32">
                    <c:v>2021</c:v>
                  </c:pt>
                  <c:pt idx="33">
                    <c:v>2021</c:v>
                  </c:pt>
                  <c:pt idx="34">
                    <c:v>2021</c:v>
                  </c:pt>
                  <c:pt idx="35">
                    <c:v>2021</c:v>
                  </c:pt>
                  <c:pt idx="36">
                    <c:v>2021</c:v>
                  </c:pt>
                  <c:pt idx="37">
                    <c:v>2021</c:v>
                  </c:pt>
                  <c:pt idx="38">
                    <c:v>2021</c:v>
                  </c:pt>
                </c:lvl>
              </c:multiLvlStrCache>
            </c:multiLvlStrRef>
          </c:cat>
          <c:val>
            <c:numRef>
              <c:f>'Mehl franko Mühle '!$E$21:$E$59</c:f>
              <c:numCache>
                <c:formatCode>0.00</c:formatCode>
                <c:ptCount val="39"/>
                <c:pt idx="0">
                  <c:v>98.804484823902897</c:v>
                </c:pt>
                <c:pt idx="1">
                  <c:v>99.675364453265203</c:v>
                </c:pt>
                <c:pt idx="2">
                  <c:v>100.274080454824</c:v>
                </c:pt>
                <c:pt idx="3">
                  <c:v>103.307648012074</c:v>
                </c:pt>
                <c:pt idx="4">
                  <c:v>102.70023511253601</c:v>
                </c:pt>
                <c:pt idx="5">
                  <c:v>102.77</c:v>
                </c:pt>
                <c:pt idx="6">
                  <c:v>102.961783223176</c:v>
                </c:pt>
                <c:pt idx="7">
                  <c:v>102.62125893242801</c:v>
                </c:pt>
                <c:pt idx="8">
                  <c:v>102.73337954239</c:v>
                </c:pt>
                <c:pt idx="9">
                  <c:v>102.950616227243</c:v>
                </c:pt>
                <c:pt idx="10">
                  <c:v>103.216051640461</c:v>
                </c:pt>
                <c:pt idx="11">
                  <c:v>102.999531071322</c:v>
                </c:pt>
                <c:pt idx="12">
                  <c:v>103.36291769504</c:v>
                </c:pt>
                <c:pt idx="13">
                  <c:v>103.494185987896</c:v>
                </c:pt>
                <c:pt idx="14">
                  <c:v>102.832153693957</c:v>
                </c:pt>
                <c:pt idx="15">
                  <c:v>99.003286618248495</c:v>
                </c:pt>
                <c:pt idx="16">
                  <c:v>98.076083589058499</c:v>
                </c:pt>
                <c:pt idx="17">
                  <c:v>97.081898117597106</c:v>
                </c:pt>
                <c:pt idx="18">
                  <c:v>96.959104468560298</c:v>
                </c:pt>
                <c:pt idx="19">
                  <c:v>96.128144345810199</c:v>
                </c:pt>
                <c:pt idx="20">
                  <c:v>96.119979577524205</c:v>
                </c:pt>
                <c:pt idx="21">
                  <c:v>96.686104722275005</c:v>
                </c:pt>
                <c:pt idx="22">
                  <c:v>96.205977244575294</c:v>
                </c:pt>
                <c:pt idx="23">
                  <c:v>96.952707751499503</c:v>
                </c:pt>
                <c:pt idx="24">
                  <c:v>97.105308284475598</c:v>
                </c:pt>
                <c:pt idx="25">
                  <c:v>96.474490795369405</c:v>
                </c:pt>
                <c:pt idx="26">
                  <c:v>95.257358793795106</c:v>
                </c:pt>
                <c:pt idx="27">
                  <c:v>93.262583089879897</c:v>
                </c:pt>
                <c:pt idx="28">
                  <c:v>93.360873834526998</c:v>
                </c:pt>
                <c:pt idx="29">
                  <c:v>93.237696213462996</c:v>
                </c:pt>
                <c:pt idx="30">
                  <c:v>92.048841367587002</c:v>
                </c:pt>
                <c:pt idx="31">
                  <c:v>91.744340878639093</c:v>
                </c:pt>
                <c:pt idx="32">
                  <c:v>92.052565136865198</c:v>
                </c:pt>
                <c:pt idx="33">
                  <c:v>91.722491442486003</c:v>
                </c:pt>
                <c:pt idx="34">
                  <c:v>91.624103616946996</c:v>
                </c:pt>
                <c:pt idx="35">
                  <c:v>91.704563814798703</c:v>
                </c:pt>
                <c:pt idx="36">
                  <c:v>91.520673673432896</c:v>
                </c:pt>
                <c:pt idx="37">
                  <c:v>91.496873818313006</c:v>
                </c:pt>
                <c:pt idx="38">
                  <c:v>91.424754024488905</c:v>
                </c:pt>
              </c:numCache>
            </c:numRef>
          </c:val>
          <c:smooth val="0"/>
          <c:extLst>
            <c:ext xmlns:c16="http://schemas.microsoft.com/office/drawing/2014/chart" uri="{C3380CC4-5D6E-409C-BE32-E72D297353CC}">
              <c16:uniqueId val="{00000000-ACF5-411D-8BBB-8C4EF11B87DB}"/>
            </c:ext>
          </c:extLst>
        </c:ser>
        <c:dLbls>
          <c:showLegendKey val="0"/>
          <c:showVal val="0"/>
          <c:showCatName val="0"/>
          <c:showSerName val="0"/>
          <c:showPercent val="0"/>
          <c:showBubbleSize val="0"/>
        </c:dLbls>
        <c:marker val="1"/>
        <c:smooth val="0"/>
        <c:axId val="283011936"/>
        <c:axId val="1"/>
      </c:lineChart>
      <c:catAx>
        <c:axId val="283011936"/>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noMultiLvlLbl val="1"/>
      </c:catAx>
      <c:valAx>
        <c:axId val="1"/>
        <c:scaling>
          <c:orientation val="minMax"/>
        </c:scaling>
        <c:delete val="1"/>
        <c:axPos val="r"/>
        <c:numFmt formatCode="0.00" sourceLinked="1"/>
        <c:majorTickMark val="out"/>
        <c:minorTickMark val="none"/>
        <c:tickLblPos val="nextTo"/>
        <c:crossAx val="283011936"/>
        <c:crosses val="autoZero"/>
        <c:crossBetween val="between"/>
        <c:majorUnit val="5"/>
      </c:valAx>
      <c:spPr>
        <a:noFill/>
        <a:ln w="25400">
          <a:noFill/>
        </a:ln>
      </c:spPr>
    </c:plotArea>
    <c:legend>
      <c:legendPos val="r"/>
      <c:layout>
        <c:manualLayout>
          <c:xMode val="edge"/>
          <c:yMode val="edge"/>
          <c:x val="0"/>
          <c:y val="0.14917521452666727"/>
          <c:w val="0.49208002187906918"/>
          <c:h val="6.9101976599589152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paperSize="9" orientation="landscape"/>
  </c:printSettings>
  <c:userShapes r:id="rId1"/>
</c:chartSpace>
</file>

<file path=xl/ctrlProps/ctrlProp1.xml><?xml version="1.0" encoding="utf-8"?>
<formControlPr xmlns="http://schemas.microsoft.com/office/spreadsheetml/2009/9/main" objectType="Drop" dropStyle="combo" dx="16" fmlaLink="Codierung!$G$1" fmlaRange="Codierung!$G$2:$G$4" noThreeD="1" sel="1" val="0"/>
</file>

<file path=xl/ctrlProps/ctrlProp2.xml><?xml version="1.0" encoding="utf-8"?>
<formControlPr xmlns="http://schemas.microsoft.com/office/spreadsheetml/2009/9/main" objectType="Drop" dropStyle="combo" dx="16" fmlaLink="Codierung!$G$1" fmlaRange="Codierung!$G$2:$G$4" noThreeD="1" sel="1" val="0"/>
</file>

<file path=xl/ctrlProps/ctrlProp3.xml><?xml version="1.0" encoding="utf-8"?>
<formControlPr xmlns="http://schemas.microsoft.com/office/spreadsheetml/2009/9/main" objectType="Drop" dropStyle="combo" dx="16" fmlaLink="Codierung!$G$1" fmlaRange="Codierung!$G$2:$G$4" noThreeD="1" sel="1" val="0"/>
</file>

<file path=xl/ctrlProps/ctrlProp4.xml><?xml version="1.0" encoding="utf-8"?>
<formControlPr xmlns="http://schemas.microsoft.com/office/spreadsheetml/2009/9/main" objectType="Drop" dropStyle="combo" dx="16" fmlaLink="Codierung!$G$1" fmlaRange="Codierung!$G$2:$G$4" noThreeD="1" sel="1" val="0"/>
</file>

<file path=xl/ctrlProps/ctrlProp5.xml><?xml version="1.0" encoding="utf-8"?>
<formControlPr xmlns="http://schemas.microsoft.com/office/spreadsheetml/2009/9/main" objectType="Drop" dropStyle="combo" dx="16" fmlaLink="Codierung!$G$1" fmlaRange="Codierung!$G$2:$G$4" noThreeD="1" sel="1" val="0"/>
</file>

<file path=xl/ctrlProps/ctrlProp6.xml><?xml version="1.0" encoding="utf-8"?>
<formControlPr xmlns="http://schemas.microsoft.com/office/spreadsheetml/2009/9/main" objectType="Drop" dropStyle="combo" dx="16" fmlaLink="Codierung!$G$1" fmlaRange="Codierung!$G$2:$G$4" noThreeD="1" sel="1" val="0"/>
</file>

<file path=xl/ctrlProps/ctrlProp7.xml><?xml version="1.0" encoding="utf-8"?>
<formControlPr xmlns="http://schemas.microsoft.com/office/spreadsheetml/2009/9/main" objectType="Drop" dropStyle="combo" dx="16" fmlaLink="Codierung!$G$1" fmlaRange="Codierung!$G$2:$G$4" noThreeD="1" sel="1" val="0"/>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png"/><Relationship Id="rId4" Type="http://schemas.openxmlformats.org/officeDocument/2006/relationships/image" Target="../media/image4.emf"/></Relationships>
</file>

<file path=xl/drawings/_rels/drawing10.xml.rels><?xml version="1.0" encoding="UTF-8" standalone="yes"?>
<Relationships xmlns="http://schemas.openxmlformats.org/package/2006/relationships"><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6.png"/><Relationship Id="rId4"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_rels/drawing9.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oneCellAnchor>
    <xdr:from>
      <xdr:col>0</xdr:col>
      <xdr:colOff>1</xdr:colOff>
      <xdr:row>0</xdr:row>
      <xdr:rowOff>1</xdr:rowOff>
    </xdr:from>
    <xdr:ext cx="2438398" cy="520699"/>
    <xdr:pic>
      <xdr:nvPicPr>
        <xdr:cNvPr id="5" name="Grafik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2438398" cy="52069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7</xdr:col>
      <xdr:colOff>95250</xdr:colOff>
      <xdr:row>10</xdr:row>
      <xdr:rowOff>19050</xdr:rowOff>
    </xdr:from>
    <xdr:to>
      <xdr:col>13</xdr:col>
      <xdr:colOff>809625</xdr:colOff>
      <xdr:row>26</xdr:row>
      <xdr:rowOff>117475</xdr:rowOff>
    </xdr:to>
    <xdr:pic>
      <xdr:nvPicPr>
        <xdr:cNvPr id="10" name="Grafik 3">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0" y="1466850"/>
          <a:ext cx="5972175" cy="3019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9525</xdr:colOff>
          <xdr:row>4</xdr:row>
          <xdr:rowOff>28575</xdr:rowOff>
        </xdr:from>
        <xdr:to>
          <xdr:col>3</xdr:col>
          <xdr:colOff>847725</xdr:colOff>
          <xdr:row>5</xdr:row>
          <xdr:rowOff>104775</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21</xdr:col>
      <xdr:colOff>569898</xdr:colOff>
      <xdr:row>9</xdr:row>
      <xdr:rowOff>104775</xdr:rowOff>
    </xdr:from>
    <xdr:to>
      <xdr:col>28</xdr:col>
      <xdr:colOff>600075</xdr:colOff>
      <xdr:row>27</xdr:row>
      <xdr:rowOff>142875</xdr:rowOff>
    </xdr:to>
    <xdr:pic>
      <xdr:nvPicPr>
        <xdr:cNvPr id="9" name="Grafik 3">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077098" y="1828800"/>
          <a:ext cx="6164277" cy="3381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504825</xdr:colOff>
      <xdr:row>9</xdr:row>
      <xdr:rowOff>161926</xdr:rowOff>
    </xdr:from>
    <xdr:to>
      <xdr:col>21</xdr:col>
      <xdr:colOff>311083</xdr:colOff>
      <xdr:row>27</xdr:row>
      <xdr:rowOff>9525</xdr:rowOff>
    </xdr:to>
    <xdr:pic>
      <xdr:nvPicPr>
        <xdr:cNvPr id="7" name="Grafik 3">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877925" y="1885951"/>
          <a:ext cx="5940358" cy="3190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19051</xdr:colOff>
      <xdr:row>34</xdr:row>
      <xdr:rowOff>104775</xdr:rowOff>
    </xdr:from>
    <xdr:to>
      <xdr:col>4</xdr:col>
      <xdr:colOff>1276351</xdr:colOff>
      <xdr:row>45</xdr:row>
      <xdr:rowOff>132343</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5"/>
        <a:stretch>
          <a:fillRect/>
        </a:stretch>
      </xdr:blipFill>
      <xdr:spPr>
        <a:xfrm>
          <a:off x="914401" y="6629400"/>
          <a:ext cx="5048250" cy="2361193"/>
        </a:xfrm>
        <a:prstGeom prst="rect">
          <a:avLst/>
        </a:prstGeom>
      </xdr:spPr>
    </xdr:pic>
    <xdr:clientData/>
  </xdr:twoCellAnchor>
  <xdr:twoCellAnchor>
    <xdr:from>
      <xdr:col>2</xdr:col>
      <xdr:colOff>1714499</xdr:colOff>
      <xdr:row>35</xdr:row>
      <xdr:rowOff>95250</xdr:rowOff>
    </xdr:from>
    <xdr:to>
      <xdr:col>3</xdr:col>
      <xdr:colOff>228600</xdr:colOff>
      <xdr:row>37</xdr:row>
      <xdr:rowOff>9525</xdr:rowOff>
    </xdr:to>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2609849" y="7143750"/>
          <a:ext cx="333376"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latin typeface="Arial" panose="020B0604020202020204" pitchFamily="34" charset="0"/>
              <a:cs typeface="Arial" panose="020B0604020202020204" pitchFamily="34" charset="0"/>
            </a:rPr>
            <a:t>a)</a:t>
          </a:r>
        </a:p>
      </xdr:txBody>
    </xdr:sp>
    <xdr:clientData/>
  </xdr:twoCellAnchor>
  <xdr:twoCellAnchor>
    <xdr:from>
      <xdr:col>3</xdr:col>
      <xdr:colOff>323851</xdr:colOff>
      <xdr:row>35</xdr:row>
      <xdr:rowOff>0</xdr:rowOff>
    </xdr:from>
    <xdr:to>
      <xdr:col>4</xdr:col>
      <xdr:colOff>1219201</xdr:colOff>
      <xdr:row>37</xdr:row>
      <xdr:rowOff>114300</xdr:rowOff>
    </xdr:to>
    <xdr:sp macro="" textlink="">
      <xdr:nvSpPr>
        <xdr:cNvPr id="11" name="Rechteck 10">
          <a:extLst>
            <a:ext uri="{FF2B5EF4-FFF2-40B4-BE49-F238E27FC236}">
              <a16:creationId xmlns:a16="http://schemas.microsoft.com/office/drawing/2014/main" id="{00000000-0008-0000-0000-00000B000000}"/>
            </a:ext>
          </a:extLst>
        </xdr:cNvPr>
        <xdr:cNvSpPr/>
      </xdr:nvSpPr>
      <xdr:spPr>
        <a:xfrm>
          <a:off x="3038476" y="7048500"/>
          <a:ext cx="2867025" cy="476250"/>
        </a:xfrm>
        <a:prstGeom prst="rect">
          <a:avLst/>
        </a:prstGeom>
        <a:noFill/>
        <a:ln w="76200">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clientData/>
  </xdr:twoCellAnchor>
  <xdr:twoCellAnchor>
    <xdr:from>
      <xdr:col>1</xdr:col>
      <xdr:colOff>152401</xdr:colOff>
      <xdr:row>35</xdr:row>
      <xdr:rowOff>0</xdr:rowOff>
    </xdr:from>
    <xdr:to>
      <xdr:col>2</xdr:col>
      <xdr:colOff>1724026</xdr:colOff>
      <xdr:row>37</xdr:row>
      <xdr:rowOff>114300</xdr:rowOff>
    </xdr:to>
    <xdr:sp macro="" textlink="">
      <xdr:nvSpPr>
        <xdr:cNvPr id="8" name="Rechteck 7">
          <a:extLst>
            <a:ext uri="{FF2B5EF4-FFF2-40B4-BE49-F238E27FC236}">
              <a16:creationId xmlns:a16="http://schemas.microsoft.com/office/drawing/2014/main" id="{00000000-0008-0000-0000-000008000000}"/>
            </a:ext>
          </a:extLst>
        </xdr:cNvPr>
        <xdr:cNvSpPr/>
      </xdr:nvSpPr>
      <xdr:spPr>
        <a:xfrm>
          <a:off x="800101" y="7048500"/>
          <a:ext cx="1819275" cy="476250"/>
        </a:xfrm>
        <a:prstGeom prst="rect">
          <a:avLst/>
        </a:prstGeom>
        <a:noFill/>
        <a:ln w="76200">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clientData/>
  </xdr:twoCellAnchor>
  <xdr:twoCellAnchor>
    <xdr:from>
      <xdr:col>4</xdr:col>
      <xdr:colOff>1266824</xdr:colOff>
      <xdr:row>35</xdr:row>
      <xdr:rowOff>104775</xdr:rowOff>
    </xdr:from>
    <xdr:to>
      <xdr:col>4</xdr:col>
      <xdr:colOff>1600200</xdr:colOff>
      <xdr:row>37</xdr:row>
      <xdr:rowOff>19050</xdr:rowOff>
    </xdr:to>
    <xdr:sp macro="" textlink="">
      <xdr:nvSpPr>
        <xdr:cNvPr id="12" name="Textfeld 11">
          <a:extLst>
            <a:ext uri="{FF2B5EF4-FFF2-40B4-BE49-F238E27FC236}">
              <a16:creationId xmlns:a16="http://schemas.microsoft.com/office/drawing/2014/main" id="{00000000-0008-0000-0000-00000C000000}"/>
            </a:ext>
          </a:extLst>
        </xdr:cNvPr>
        <xdr:cNvSpPr txBox="1"/>
      </xdr:nvSpPr>
      <xdr:spPr>
        <a:xfrm>
          <a:off x="5953124" y="7153275"/>
          <a:ext cx="333376"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latin typeface="Arial" panose="020B0604020202020204" pitchFamily="34" charset="0"/>
              <a:cs typeface="Arial" panose="020B0604020202020204" pitchFamily="34" charset="0"/>
            </a:rPr>
            <a:t>b)</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471846</xdr:colOff>
      <xdr:row>3</xdr:row>
      <xdr:rowOff>73065</xdr:rowOff>
    </xdr:to>
    <xdr:pic>
      <xdr:nvPicPr>
        <xdr:cNvPr id="6" name="Grafik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1"/>
        <a:stretch>
          <a:fillRect/>
        </a:stretch>
      </xdr:blipFill>
      <xdr:spPr>
        <a:xfrm>
          <a:off x="0" y="561975"/>
          <a:ext cx="1938696" cy="43819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38100</xdr:colOff>
          <xdr:row>4</xdr:row>
          <xdr:rowOff>38100</xdr:rowOff>
        </xdr:from>
        <xdr:to>
          <xdr:col>7</xdr:col>
          <xdr:colOff>266700</xdr:colOff>
          <xdr:row>5</xdr:row>
          <xdr:rowOff>114300</xdr:rowOff>
        </xdr:to>
        <xdr:sp macro="" textlink="">
          <xdr:nvSpPr>
            <xdr:cNvPr id="13315" name="Drop Down 3" hidden="1">
              <a:extLst>
                <a:ext uri="{63B3BB69-23CF-44E3-9099-C40C66FF867C}">
                  <a14:compatExt spid="_x0000_s13315"/>
                </a:ext>
                <a:ext uri="{FF2B5EF4-FFF2-40B4-BE49-F238E27FC236}">
                  <a16:creationId xmlns:a16="http://schemas.microsoft.com/office/drawing/2014/main" id="{00000000-0008-0000-0500-00000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1214796</xdr:colOff>
      <xdr:row>3</xdr:row>
      <xdr:rowOff>92115</xdr:rowOff>
    </xdr:to>
    <xdr:pic>
      <xdr:nvPicPr>
        <xdr:cNvPr id="6" name="Grafik 5">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1"/>
        <a:stretch>
          <a:fillRect/>
        </a:stretch>
      </xdr:blipFill>
      <xdr:spPr>
        <a:xfrm>
          <a:off x="0" y="0"/>
          <a:ext cx="1938696" cy="45724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1323975</xdr:colOff>
          <xdr:row>4</xdr:row>
          <xdr:rowOff>38100</xdr:rowOff>
        </xdr:from>
        <xdr:to>
          <xdr:col>4</xdr:col>
          <xdr:colOff>323850</xdr:colOff>
          <xdr:row>5</xdr:row>
          <xdr:rowOff>114300</xdr:rowOff>
        </xdr:to>
        <xdr:sp macro="" textlink="">
          <xdr:nvSpPr>
            <xdr:cNvPr id="14339" name="Drop Down 3" hidden="1">
              <a:extLst>
                <a:ext uri="{63B3BB69-23CF-44E3-9099-C40C66FF867C}">
                  <a14:compatExt spid="_x0000_s14339"/>
                </a:ext>
                <a:ext uri="{FF2B5EF4-FFF2-40B4-BE49-F238E27FC236}">
                  <a16:creationId xmlns:a16="http://schemas.microsoft.com/office/drawing/2014/main" id="{00000000-0008-0000-0600-000003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265609</xdr:colOff>
      <xdr:row>3</xdr:row>
      <xdr:rowOff>83280</xdr:rowOff>
    </xdr:to>
    <xdr:pic>
      <xdr:nvPicPr>
        <xdr:cNvPr id="6" name="Grafik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a:stretch>
          <a:fillRect/>
        </a:stretch>
      </xdr:blipFill>
      <xdr:spPr>
        <a:xfrm>
          <a:off x="0" y="0"/>
          <a:ext cx="1938696" cy="457240"/>
        </a:xfrm>
        <a:prstGeom prst="rect">
          <a:avLst/>
        </a:prstGeom>
      </xdr:spPr>
    </xdr:pic>
    <xdr:clientData/>
  </xdr:twoCellAnchor>
  <xdr:twoCellAnchor>
    <xdr:from>
      <xdr:col>0</xdr:col>
      <xdr:colOff>0</xdr:colOff>
      <xdr:row>7</xdr:row>
      <xdr:rowOff>148397</xdr:rowOff>
    </xdr:from>
    <xdr:to>
      <xdr:col>12</xdr:col>
      <xdr:colOff>12700</xdr:colOff>
      <xdr:row>26</xdr:row>
      <xdr:rowOff>168275</xdr:rowOff>
    </xdr:to>
    <xdr:graphicFrame macro="">
      <xdr:nvGraphicFramePr>
        <xdr:cNvPr id="12" name="Diagramm 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250824</xdr:colOff>
      <xdr:row>29</xdr:row>
      <xdr:rowOff>98425</xdr:rowOff>
    </xdr:from>
    <xdr:to>
      <xdr:col>23</xdr:col>
      <xdr:colOff>527050</xdr:colOff>
      <xdr:row>49</xdr:row>
      <xdr:rowOff>165100</xdr:rowOff>
    </xdr:to>
    <xdr:graphicFrame macro="">
      <xdr:nvGraphicFramePr>
        <xdr:cNvPr id="14" name="Diagramm 1">
          <a:extLst>
            <a:ext uri="{FF2B5EF4-FFF2-40B4-BE49-F238E27FC236}">
              <a16:creationId xmlns:a16="http://schemas.microsoft.com/office/drawing/2014/main"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66675</xdr:colOff>
          <xdr:row>5</xdr:row>
          <xdr:rowOff>38100</xdr:rowOff>
        </xdr:from>
        <xdr:to>
          <xdr:col>6</xdr:col>
          <xdr:colOff>209550</xdr:colOff>
          <xdr:row>6</xdr:row>
          <xdr:rowOff>114300</xdr:rowOff>
        </xdr:to>
        <xdr:sp macro="" textlink="">
          <xdr:nvSpPr>
            <xdr:cNvPr id="9218" name="Drop Down 2" hidden="1">
              <a:extLst>
                <a:ext uri="{63B3BB69-23CF-44E3-9099-C40C66FF867C}">
                  <a14:compatExt spid="_x0000_s9218"/>
                </a:ext>
                <a:ext uri="{FF2B5EF4-FFF2-40B4-BE49-F238E27FC236}">
                  <a16:creationId xmlns:a16="http://schemas.microsoft.com/office/drawing/2014/main" id="{00000000-0008-0000-0100-00000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11</xdr:col>
      <xdr:colOff>714375</xdr:colOff>
      <xdr:row>8</xdr:row>
      <xdr:rowOff>22225</xdr:rowOff>
    </xdr:from>
    <xdr:to>
      <xdr:col>24</xdr:col>
      <xdr:colOff>276225</xdr:colOff>
      <xdr:row>27</xdr:row>
      <xdr:rowOff>117475</xdr:rowOff>
    </xdr:to>
    <xdr:grpSp>
      <xdr:nvGrpSpPr>
        <xdr:cNvPr id="17" name="Gruppieren 16">
          <a:extLst>
            <a:ext uri="{FF2B5EF4-FFF2-40B4-BE49-F238E27FC236}">
              <a16:creationId xmlns:a16="http://schemas.microsoft.com/office/drawing/2014/main" id="{00000000-0008-0000-0100-000011000000}"/>
            </a:ext>
          </a:extLst>
        </xdr:cNvPr>
        <xdr:cNvGrpSpPr/>
      </xdr:nvGrpSpPr>
      <xdr:grpSpPr>
        <a:xfrm>
          <a:off x="9934575" y="1203325"/>
          <a:ext cx="10458450" cy="3533775"/>
          <a:chOff x="0" y="4124324"/>
          <a:chExt cx="4878457" cy="3095626"/>
        </a:xfrm>
      </xdr:grpSpPr>
      <xdr:graphicFrame macro="">
        <xdr:nvGraphicFramePr>
          <xdr:cNvPr id="18" name="Diagramm 1">
            <a:extLst>
              <a:ext uri="{FF2B5EF4-FFF2-40B4-BE49-F238E27FC236}">
                <a16:creationId xmlns:a16="http://schemas.microsoft.com/office/drawing/2014/main" id="{00000000-0008-0000-0100-000012000000}"/>
              </a:ext>
            </a:extLst>
          </xdr:cNvPr>
          <xdr:cNvGraphicFramePr>
            <a:graphicFrameLocks/>
          </xdr:cNvGraphicFramePr>
        </xdr:nvGraphicFramePr>
        <xdr:xfrm>
          <a:off x="0" y="4308890"/>
          <a:ext cx="4878457" cy="2911060"/>
        </xdr:xfrm>
        <a:graphic>
          <a:graphicData uri="http://schemas.openxmlformats.org/drawingml/2006/chart">
            <c:chart xmlns:c="http://schemas.openxmlformats.org/drawingml/2006/chart" xmlns:r="http://schemas.openxmlformats.org/officeDocument/2006/relationships" r:id="rId4"/>
          </a:graphicData>
        </a:graphic>
      </xdr:graphicFrame>
      <xdr:sp macro="" textlink="Codierung!I12">
        <xdr:nvSpPr>
          <xdr:cNvPr id="19" name="Textfeld 18">
            <a:extLst>
              <a:ext uri="{FF2B5EF4-FFF2-40B4-BE49-F238E27FC236}">
                <a16:creationId xmlns:a16="http://schemas.microsoft.com/office/drawing/2014/main" id="{00000000-0008-0000-0100-000013000000}"/>
              </a:ext>
            </a:extLst>
          </xdr:cNvPr>
          <xdr:cNvSpPr txBox="1"/>
        </xdr:nvSpPr>
        <xdr:spPr>
          <a:xfrm>
            <a:off x="108651" y="4124324"/>
            <a:ext cx="2066925" cy="295275"/>
          </a:xfrm>
          <a:prstGeom prst="rect">
            <a:avLst/>
          </a:prstGeom>
          <a:solidFill>
            <a:sysClr val="window" lastClr="FFFFFF"/>
          </a:solidFill>
          <a:ln w="9525" cmpd="sng">
            <a:noFill/>
          </a:ln>
          <a:effectLst/>
        </xdr:spPr>
        <xdr:txBody>
          <a:bodyPr vertOverflow="clip" horzOverflow="clip" wrap="square" tIns="0" rtlCol="0" anchor="t"/>
          <a:lstStyle/>
          <a:p>
            <a:pPr marL="0" marR="0" lvl="0" indent="0" defTabSz="914400" eaLnBrk="1" fontAlgn="auto" latinLnBrk="0" hangingPunct="1">
              <a:lnSpc>
                <a:spcPct val="100000"/>
              </a:lnSpc>
              <a:spcBef>
                <a:spcPts val="0"/>
              </a:spcBef>
              <a:spcAft>
                <a:spcPts val="0"/>
              </a:spcAft>
              <a:buClrTx/>
              <a:buSzTx/>
              <a:buFontTx/>
              <a:buNone/>
              <a:tabLst/>
              <a:defRPr/>
            </a:pPr>
            <a:fld id="{3A47F748-0531-42C0-A27F-A561F17BBED5}" type="TxLink">
              <a:rPr kumimoji="0" lang="en-US" sz="1200" b="1" i="0" u="none" strike="noStrike" kern="0" cap="none" spc="0" normalizeH="0" baseline="0" noProof="0">
                <a:ln>
                  <a:noFill/>
                </a:ln>
                <a:solidFill>
                  <a:srgbClr val="000000"/>
                </a:solidFill>
                <a:effectLst/>
                <a:uLnTx/>
                <a:uFillTx/>
                <a:latin typeface="Arial"/>
                <a:ea typeface="+mn-ea"/>
                <a:cs typeface="Arial"/>
              </a:rPr>
              <a:pPr marL="0" marR="0" lvl="0" indent="0" defTabSz="914400" eaLnBrk="1" fontAlgn="auto" latinLnBrk="0" hangingPunct="1">
                <a:lnSpc>
                  <a:spcPct val="100000"/>
                </a:lnSpc>
                <a:spcBef>
                  <a:spcPts val="0"/>
                </a:spcBef>
                <a:spcAft>
                  <a:spcPts val="0"/>
                </a:spcAft>
                <a:buClrTx/>
                <a:buSzTx/>
                <a:buFontTx/>
                <a:buNone/>
                <a:tabLst/>
                <a:defRPr/>
              </a:pPr>
              <a:t>Mehl konventionell</a:t>
            </a:fld>
            <a:endParaRPr kumimoji="0" lang="de-CH" sz="12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sp macro="" textlink="Codierung!I13">
        <xdr:nvSpPr>
          <xdr:cNvPr id="20" name="Textfeld 19">
            <a:extLst>
              <a:ext uri="{FF2B5EF4-FFF2-40B4-BE49-F238E27FC236}">
                <a16:creationId xmlns:a16="http://schemas.microsoft.com/office/drawing/2014/main" id="{00000000-0008-0000-0100-000014000000}"/>
              </a:ext>
            </a:extLst>
          </xdr:cNvPr>
          <xdr:cNvSpPr txBox="1"/>
        </xdr:nvSpPr>
        <xdr:spPr>
          <a:xfrm>
            <a:off x="114300" y="4295775"/>
            <a:ext cx="1809750" cy="266700"/>
          </a:xfrm>
          <a:prstGeom prst="rect">
            <a:avLst/>
          </a:prstGeom>
          <a:solidFill>
            <a:sysClr val="window" lastClr="FFFFFF"/>
          </a:solidFill>
          <a:ln w="9525" cmpd="sng">
            <a:noFill/>
          </a:ln>
          <a:effectLst/>
        </xdr:spPr>
        <xdr:txBody>
          <a:bodyPr vertOverflow="clip" horzOverflow="clip" wrap="square" t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fld id="{40DC6C81-CFEB-43B8-AD69-EEB695F0F2A1}" type="TxLink">
              <a:rPr kumimoji="0" lang="en-US" sz="1000" b="0" i="0" u="none" strike="noStrike" kern="0" cap="none" spc="0" normalizeH="0" baseline="0" noProof="0">
                <a:ln>
                  <a:noFill/>
                </a:ln>
                <a:solidFill>
                  <a:srgbClr val="000000"/>
                </a:solidFill>
                <a:effectLst/>
                <a:uLnTx/>
                <a:uFillTx/>
                <a:latin typeface="Arial"/>
                <a:ea typeface="+mn-ea"/>
                <a:cs typeface="Arial"/>
              </a:rPr>
              <a:pPr marL="0" marR="0" lvl="0" indent="0" defTabSz="914400" eaLnBrk="1" fontAlgn="auto" latinLnBrk="0" hangingPunct="1">
                <a:lnSpc>
                  <a:spcPct val="100000"/>
                </a:lnSpc>
                <a:spcBef>
                  <a:spcPts val="0"/>
                </a:spcBef>
                <a:spcAft>
                  <a:spcPts val="0"/>
                </a:spcAft>
                <a:buClrTx/>
                <a:buSzTx/>
                <a:buFontTx/>
                <a:buNone/>
                <a:tabLst/>
                <a:defRPr/>
              </a:pPr>
              <a:t>Preis franko Mühle</a:t>
            </a:fld>
            <a:endParaRPr kumimoji="0" lang="de-CH" sz="10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sp macro="" textlink="Codierung!I14">
        <xdr:nvSpPr>
          <xdr:cNvPr id="21" name="Textfeld 20">
            <a:extLst>
              <a:ext uri="{FF2B5EF4-FFF2-40B4-BE49-F238E27FC236}">
                <a16:creationId xmlns:a16="http://schemas.microsoft.com/office/drawing/2014/main" id="{00000000-0008-0000-0100-000015000000}"/>
              </a:ext>
            </a:extLst>
          </xdr:cNvPr>
          <xdr:cNvSpPr txBox="1"/>
        </xdr:nvSpPr>
        <xdr:spPr>
          <a:xfrm>
            <a:off x="106713" y="4438650"/>
            <a:ext cx="1809750" cy="257175"/>
          </a:xfrm>
          <a:prstGeom prst="rect">
            <a:avLst/>
          </a:prstGeom>
          <a:solidFill>
            <a:sysClr val="window" lastClr="FFFFFF"/>
          </a:solidFill>
          <a:ln w="9525" cmpd="sng">
            <a:noFill/>
          </a:ln>
          <a:effectLst/>
        </xdr:spPr>
        <xdr:txBody>
          <a:bodyPr vertOverflow="clip" horzOverflow="clip" wrap="square" t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fld id="{1B5D05ED-FD09-4C55-B1C1-83CC2B4DEF82}" type="TxLink">
              <a:rPr kumimoji="0" lang="en-US" sz="1000" b="0" i="0" u="none" strike="noStrike" kern="0" cap="none" spc="0" normalizeH="0" baseline="0" noProof="0">
                <a:ln>
                  <a:noFill/>
                </a:ln>
                <a:solidFill>
                  <a:srgbClr val="000000"/>
                </a:solidFill>
                <a:effectLst/>
                <a:uLnTx/>
                <a:uFillTx/>
                <a:latin typeface="Arial"/>
                <a:ea typeface="+mn-ea"/>
                <a:cs typeface="Arial"/>
              </a:rPr>
              <a:pPr marL="0" marR="0" lvl="0" indent="0" defTabSz="914400" eaLnBrk="1" fontAlgn="auto" latinLnBrk="0" hangingPunct="1">
                <a:lnSpc>
                  <a:spcPct val="100000"/>
                </a:lnSpc>
                <a:spcBef>
                  <a:spcPts val="0"/>
                </a:spcBef>
                <a:spcAft>
                  <a:spcPts val="0"/>
                </a:spcAft>
                <a:buClrTx/>
                <a:buSzTx/>
                <a:buFontTx/>
                <a:buNone/>
                <a:tabLst/>
                <a:defRPr/>
              </a:pPr>
              <a:t>CHF / 100 kg</a:t>
            </a:fld>
            <a:endParaRPr kumimoji="0" lang="de-CH" sz="10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sp macro="" textlink="Codierung!I15">
        <xdr:nvSpPr>
          <xdr:cNvPr id="22" name="Textfeld 21">
            <a:extLst>
              <a:ext uri="{FF2B5EF4-FFF2-40B4-BE49-F238E27FC236}">
                <a16:creationId xmlns:a16="http://schemas.microsoft.com/office/drawing/2014/main" id="{00000000-0008-0000-0100-000016000000}"/>
              </a:ext>
            </a:extLst>
          </xdr:cNvPr>
          <xdr:cNvSpPr txBox="1"/>
        </xdr:nvSpPr>
        <xdr:spPr>
          <a:xfrm>
            <a:off x="106218" y="4591051"/>
            <a:ext cx="2245759" cy="200024"/>
          </a:xfrm>
          <a:prstGeom prst="rect">
            <a:avLst/>
          </a:prstGeom>
          <a:solidFill>
            <a:sysClr val="window" lastClr="FFFFFF"/>
          </a:solidFill>
          <a:ln w="9525" cmpd="sng">
            <a:noFill/>
          </a:ln>
          <a:effectLst/>
        </xdr:spPr>
        <xdr:txBody>
          <a:bodyPr vertOverflow="clip" horzOverflow="clip" wrap="square" tIns="0" rtlCol="0" anchor="t"/>
          <a:lstStyle/>
          <a:p>
            <a:pPr marL="0" marR="0" lvl="0" indent="0" defTabSz="914400" eaLnBrk="1" fontAlgn="auto" latinLnBrk="0" hangingPunct="1">
              <a:lnSpc>
                <a:spcPct val="100000"/>
              </a:lnSpc>
              <a:spcBef>
                <a:spcPts val="0"/>
              </a:spcBef>
              <a:spcAft>
                <a:spcPts val="0"/>
              </a:spcAft>
              <a:buClrTx/>
              <a:buSzTx/>
              <a:buFontTx/>
              <a:buNone/>
              <a:tabLst/>
              <a:defRPr/>
            </a:pPr>
            <a:fld id="{38ABB78B-B08F-4C01-8E61-6CE597E3D9DF}" type="TxLink">
              <a:rPr kumimoji="0" lang="en-US" sz="1000" b="0" i="0" u="none" strike="noStrike" kern="0" cap="none" spc="0" normalizeH="0" baseline="0" noProof="0">
                <a:ln>
                  <a:noFill/>
                </a:ln>
                <a:solidFill>
                  <a:srgbClr val="000000"/>
                </a:solidFill>
                <a:effectLst/>
                <a:uLnTx/>
                <a:uFillTx/>
                <a:latin typeface="Arial"/>
                <a:ea typeface="+mn-ea"/>
                <a:cs typeface="Arial"/>
              </a:rPr>
              <a:pPr marL="0" marR="0" lvl="0" indent="0" defTabSz="914400" eaLnBrk="1" fontAlgn="auto" latinLnBrk="0" hangingPunct="1">
                <a:lnSpc>
                  <a:spcPct val="100000"/>
                </a:lnSpc>
                <a:spcBef>
                  <a:spcPts val="0"/>
                </a:spcBef>
                <a:spcAft>
                  <a:spcPts val="0"/>
                </a:spcAft>
                <a:buClrTx/>
                <a:buSzTx/>
                <a:buFontTx/>
                <a:buNone/>
                <a:tabLst/>
                <a:defRPr/>
              </a:pPr>
              <a:t>2021..2024, Monat</a:t>
            </a:fld>
            <a:endParaRPr kumimoji="0" lang="de-CH" sz="10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grpSp>
    <xdr:clientData/>
  </xdr:twoCellAnchor>
</xdr:wsDr>
</file>

<file path=xl/drawings/drawing3.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2" name="Textfeld 1"/>
        <cdr:cNvSpPr txBox="1"/>
      </cdr:nvSpPr>
      <cdr:spPr>
        <a:xfrm xmlns:a="http://schemas.openxmlformats.org/drawingml/2006/main">
          <a:off x="18986" y="0"/>
          <a:ext cx="2485137" cy="647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CH" sz="900">
              <a:latin typeface="Arial" panose="020B0604020202020204" pitchFamily="34" charset="0"/>
              <a:cs typeface="Arial" panose="020B0604020202020204" pitchFamily="34" charset="0"/>
            </a:rPr>
            <a:t>Brotweizen, konventionell</a:t>
          </a:r>
        </a:p>
        <a:p xmlns:a="http://schemas.openxmlformats.org/drawingml/2006/main">
          <a:r>
            <a:rPr lang="de-CH" sz="900">
              <a:latin typeface="Arial" panose="020B0604020202020204" pitchFamily="34" charset="0"/>
              <a:cs typeface="Arial" panose="020B0604020202020204" pitchFamily="34" charset="0"/>
            </a:rPr>
            <a:t>Preis franko Mühle</a:t>
          </a:r>
        </a:p>
        <a:p xmlns:a="http://schemas.openxmlformats.org/drawingml/2006/main">
          <a:r>
            <a:rPr lang="de-CH" sz="900">
              <a:latin typeface="Arial" panose="020B0604020202020204" pitchFamily="34" charset="0"/>
              <a:cs typeface="Arial" panose="020B0604020202020204" pitchFamily="34" charset="0"/>
            </a:rPr>
            <a:t>CHF</a:t>
          </a:r>
          <a:r>
            <a:rPr lang="de-CH" sz="900" baseline="0">
              <a:latin typeface="Arial" panose="020B0604020202020204" pitchFamily="34" charset="0"/>
              <a:cs typeface="Arial" panose="020B0604020202020204" pitchFamily="34" charset="0"/>
            </a:rPr>
            <a:t> / 100 kg</a:t>
          </a:r>
        </a:p>
        <a:p xmlns:a="http://schemas.openxmlformats.org/drawingml/2006/main">
          <a:r>
            <a:rPr lang="de-CH" sz="900" baseline="0">
              <a:latin typeface="Arial" panose="020B0604020202020204" pitchFamily="34" charset="0"/>
              <a:cs typeface="Arial" panose="020B0604020202020204" pitchFamily="34" charset="0"/>
            </a:rPr>
            <a:t>Aktuelles Erntejahr, Monat</a:t>
          </a:r>
          <a:endParaRPr lang="de-CH"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0.00425</cdr:x>
      <cdr:y>0.91936</cdr:y>
    </cdr:from>
    <cdr:to>
      <cdr:x>0.29872</cdr:x>
      <cdr:y>0.97554</cdr:y>
    </cdr:to>
    <cdr:sp macro="" textlink="Codierung!$I$20">
      <cdr:nvSpPr>
        <cdr:cNvPr id="3" name="Textfeld 2"/>
        <cdr:cNvSpPr txBox="1"/>
      </cdr:nvSpPr>
      <cdr:spPr>
        <a:xfrm xmlns:a="http://schemas.openxmlformats.org/drawingml/2006/main">
          <a:off x="33617" y="4179867"/>
          <a:ext cx="2331690" cy="36007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6298695A-FA5A-4E76-B841-7B20D94CF2A3}" type="TxLink">
            <a:rPr lang="en-US" sz="800" b="0" i="0" u="none" strike="noStrike">
              <a:solidFill>
                <a:srgbClr val="000000"/>
              </a:solidFill>
              <a:latin typeface="Arial"/>
              <a:cs typeface="Arial"/>
            </a:rPr>
            <a:pPr/>
            <a:t>Quelle: BLW, Fachbereich Marktanalysen</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0.00303</cdr:x>
      <cdr:y>0.25851</cdr:y>
    </cdr:from>
    <cdr:to>
      <cdr:x>0.01509</cdr:x>
      <cdr:y>0.7698</cdr:y>
    </cdr:to>
    <cdr:sp macro="" textlink="">
      <cdr:nvSpPr>
        <cdr:cNvPr id="4" name="Rechteck 3"/>
        <cdr:cNvSpPr/>
      </cdr:nvSpPr>
      <cdr:spPr bwMode="auto">
        <a:xfrm xmlns:a="http://schemas.openxmlformats.org/drawingml/2006/main">
          <a:off x="30593" y="909626"/>
          <a:ext cx="121808" cy="1799091"/>
        </a:xfrm>
        <a:prstGeom xmlns:a="http://schemas.openxmlformats.org/drawingml/2006/main" prst="rect">
          <a:avLst/>
        </a:prstGeom>
        <a:solidFill xmlns:a="http://schemas.openxmlformats.org/drawingml/2006/main">
          <a:srgbClr val="FFFFFF"/>
        </a:solidFill>
        <a:ln xmlns:a="http://schemas.openxmlformats.org/drawingml/2006/main" w="9525"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p xmlns:a="http://schemas.openxmlformats.org/drawingml/2006/main">
          <a:endParaRPr lang="de-CH"/>
        </a:p>
      </cdr:txBody>
    </cdr:sp>
  </cdr:relSizeAnchor>
  <cdr:relSizeAnchor xmlns:cdr="http://schemas.openxmlformats.org/drawingml/2006/chartDrawing">
    <cdr:from>
      <cdr:x>0</cdr:x>
      <cdr:y>0</cdr:y>
    </cdr:from>
    <cdr:to>
      <cdr:x>0</cdr:x>
      <cdr:y>0</cdr:y>
    </cdr:to>
    <cdr:pic>
      <cdr:nvPicPr>
        <cdr:cNvPr id="5" name="chart">
          <a:extLst xmlns:a="http://schemas.openxmlformats.org/drawingml/2006/main">
            <a:ext uri="{FF2B5EF4-FFF2-40B4-BE49-F238E27FC236}">
              <a16:creationId xmlns:a16="http://schemas.microsoft.com/office/drawing/2014/main" id="{925192EF-5800-47C5-99D0-BBC02BB6199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1469263" cy="627942"/>
        </a:xfrm>
        <a:prstGeom xmlns:a="http://schemas.openxmlformats.org/drawingml/2006/main" prst="rect">
          <a:avLst/>
        </a:prstGeom>
      </cdr:spPr>
    </cdr:pic>
  </cdr:relSizeAnchor>
  <cdr:relSizeAnchor xmlns:cdr="http://schemas.openxmlformats.org/drawingml/2006/chartDrawing">
    <cdr:from>
      <cdr:x>0.01107</cdr:x>
      <cdr:y>2.94559E-7</cdr:y>
    </cdr:from>
    <cdr:to>
      <cdr:x>0.3163</cdr:x>
      <cdr:y>0.05409</cdr:y>
    </cdr:to>
    <cdr:sp macro="" textlink="Codierung!$I$3">
      <cdr:nvSpPr>
        <cdr:cNvPr id="6" name="Textfeld 1"/>
        <cdr:cNvSpPr txBox="1"/>
      </cdr:nvSpPr>
      <cdr:spPr>
        <a:xfrm xmlns:a="http://schemas.openxmlformats.org/drawingml/2006/main">
          <a:off x="83967" y="1"/>
          <a:ext cx="2315192" cy="1836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D90E3EBF-EEF9-4044-9230-1C009DC2A532}" type="TxLink">
            <a:rPr lang="en-US" sz="1200" b="1" i="0" u="none" strike="noStrike">
              <a:solidFill>
                <a:srgbClr val="000000"/>
              </a:solidFill>
              <a:latin typeface="Arial"/>
              <a:cs typeface="Arial"/>
            </a:rPr>
            <a:pPr/>
            <a:t>Brotweizen konventionell</a:t>
          </a:fld>
          <a:endParaRPr lang="de-CH"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0.02799</cdr:x>
      <cdr:y>0.25046</cdr:y>
    </cdr:from>
    <cdr:to>
      <cdr:x>0.89426</cdr:x>
      <cdr:y>0.31204</cdr:y>
    </cdr:to>
    <cdr:sp macro="" textlink="">
      <cdr:nvSpPr>
        <cdr:cNvPr id="11" name="Textfeld 1"/>
        <cdr:cNvSpPr txBox="1"/>
      </cdr:nvSpPr>
      <cdr:spPr>
        <a:xfrm xmlns:a="http://schemas.openxmlformats.org/drawingml/2006/main">
          <a:off x="136525" y="774700"/>
          <a:ext cx="4226106" cy="19049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CH" sz="1000" b="1">
            <a:latin typeface="Arial" pitchFamily="34" charset="0"/>
            <a:cs typeface="Arial" pitchFamily="34" charset="0"/>
          </a:endParaRPr>
        </a:p>
      </cdr:txBody>
    </cdr:sp>
  </cdr:relSizeAnchor>
  <cdr:relSizeAnchor xmlns:cdr="http://schemas.openxmlformats.org/drawingml/2006/chartDrawing">
    <cdr:from>
      <cdr:x>0.01077</cdr:x>
      <cdr:y>0.04975</cdr:y>
    </cdr:from>
    <cdr:to>
      <cdr:x>0.31599</cdr:x>
      <cdr:y>0.10384</cdr:y>
    </cdr:to>
    <cdr:sp macro="" textlink="Codierung!$I$4">
      <cdr:nvSpPr>
        <cdr:cNvPr id="13" name="Textfeld 1"/>
        <cdr:cNvSpPr txBox="1"/>
      </cdr:nvSpPr>
      <cdr:spPr>
        <a:xfrm xmlns:a="http://schemas.openxmlformats.org/drawingml/2006/main">
          <a:off x="89109" y="168901"/>
          <a:ext cx="2526375" cy="18363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5FCA2A38-C232-44E2-B66C-ED605C5F3666}" type="TxLink">
            <a:rPr lang="en-US" sz="1000" b="0" i="0" u="none" strike="noStrike">
              <a:solidFill>
                <a:srgbClr val="000000"/>
              </a:solidFill>
              <a:latin typeface="Arial"/>
              <a:cs typeface="Arial"/>
            </a:rPr>
            <a:pPr/>
            <a:t>Preis franko Mühle</a:t>
          </a:fld>
          <a:endParaRPr lang="en-US" sz="1000" b="1" i="0" u="none" strike="noStrike">
            <a:solidFill>
              <a:srgbClr val="000000"/>
            </a:solidFill>
            <a:latin typeface="Arial"/>
            <a:cs typeface="Arial"/>
          </a:endParaRPr>
        </a:p>
      </cdr:txBody>
    </cdr:sp>
  </cdr:relSizeAnchor>
  <cdr:relSizeAnchor xmlns:cdr="http://schemas.openxmlformats.org/drawingml/2006/chartDrawing">
    <cdr:from>
      <cdr:x>0.01084</cdr:x>
      <cdr:y>0.14641</cdr:y>
    </cdr:from>
    <cdr:to>
      <cdr:x>0.31606</cdr:x>
      <cdr:y>0.2005</cdr:y>
    </cdr:to>
    <cdr:sp macro="" textlink="Codierung!$I$6">
      <cdr:nvSpPr>
        <cdr:cNvPr id="14" name="Textfeld 1"/>
        <cdr:cNvSpPr txBox="1"/>
      </cdr:nvSpPr>
      <cdr:spPr>
        <a:xfrm xmlns:a="http://schemas.openxmlformats.org/drawingml/2006/main">
          <a:off x="89689" y="497041"/>
          <a:ext cx="2526375" cy="18363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DD42A117-77A7-4B4C-AAA8-E5023E340851}" type="TxLink">
            <a:rPr lang="en-US" sz="1000" b="0" i="0" u="none" strike="noStrike">
              <a:solidFill>
                <a:srgbClr val="000000"/>
              </a:solidFill>
              <a:latin typeface="Arial"/>
              <a:cs typeface="Arial"/>
            </a:rPr>
            <a:pPr/>
            <a:t>2021..2024, Monat</a:t>
          </a:fld>
          <a:endParaRPr lang="en-US" sz="1000" b="1" i="0" u="none" strike="noStrike">
            <a:solidFill>
              <a:srgbClr val="000000"/>
            </a:solidFill>
            <a:latin typeface="Arial"/>
            <a:cs typeface="Arial"/>
          </a:endParaRPr>
        </a:p>
      </cdr:txBody>
    </cdr:sp>
  </cdr:relSizeAnchor>
  <cdr:relSizeAnchor xmlns:cdr="http://schemas.openxmlformats.org/drawingml/2006/chartDrawing">
    <cdr:from>
      <cdr:x>0.01227</cdr:x>
      <cdr:y>0.1141</cdr:y>
    </cdr:from>
    <cdr:to>
      <cdr:x>0.42266</cdr:x>
      <cdr:y>0.16204</cdr:y>
    </cdr:to>
    <cdr:sp macro="" textlink="">
      <cdr:nvSpPr>
        <cdr:cNvPr id="18" name="Textfeld 20"/>
        <cdr:cNvSpPr txBox="1"/>
      </cdr:nvSpPr>
      <cdr:spPr>
        <a:xfrm xmlns:a="http://schemas.openxmlformats.org/drawingml/2006/main">
          <a:off x="101600" y="387350"/>
          <a:ext cx="3396840" cy="162753"/>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txBody>
        <a:bodyPr xmlns:a="http://schemas.openxmlformats.org/drawingml/2006/main" wrap="square" tIns="0" bIns="0"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fld id="{1B5D05ED-FD09-4C55-B1C1-83CC2B4DEF82}" type="TxLink">
            <a:rPr kumimoji="0" lang="en-US" sz="1000" b="0" i="0" u="none" strike="noStrike" kern="0" cap="none" spc="0" normalizeH="0" baseline="0" noProof="0">
              <a:ln>
                <a:noFill/>
              </a:ln>
              <a:solidFill>
                <a:srgbClr val="000000"/>
              </a:solidFill>
              <a:effectLst/>
              <a:uLnTx/>
              <a:uFillTx/>
              <a:latin typeface="Arial"/>
              <a:ea typeface="+mn-ea"/>
              <a:cs typeface="Arial"/>
            </a:rPr>
            <a:pPr marL="0" marR="0" lvl="0" indent="0" defTabSz="914400" eaLnBrk="1" fontAlgn="auto" latinLnBrk="0" hangingPunct="1">
              <a:lnSpc>
                <a:spcPct val="100000"/>
              </a:lnSpc>
              <a:spcBef>
                <a:spcPts val="0"/>
              </a:spcBef>
              <a:spcAft>
                <a:spcPts val="0"/>
              </a:spcAft>
              <a:buClrTx/>
              <a:buSzTx/>
              <a:buFontTx/>
              <a:buNone/>
              <a:tabLst/>
              <a:defRPr/>
            </a:pPr>
            <a:t>CHF / 100 kg</a:t>
          </a:fld>
          <a:endParaRPr kumimoji="0" lang="de-CH" sz="10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cdr:x>
      <cdr:y>0.94175</cdr:y>
    </cdr:from>
    <cdr:to>
      <cdr:x>0</cdr:x>
      <cdr:y>0.94272</cdr:y>
    </cdr:to>
    <cdr:sp macro="" textlink="">
      <cdr:nvSpPr>
        <cdr:cNvPr id="3" name="Textfeld 1"/>
        <cdr:cNvSpPr txBox="1"/>
      </cdr:nvSpPr>
      <cdr:spPr>
        <a:xfrm xmlns:a="http://schemas.openxmlformats.org/drawingml/2006/main">
          <a:off x="0" y="2895599"/>
          <a:ext cx="1676399" cy="21907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800">
              <a:latin typeface="Arial" panose="020B0604020202020204" pitchFamily="34" charset="0"/>
              <a:cs typeface="Arial" panose="020B0604020202020204" pitchFamily="34" charset="0"/>
            </a:rPr>
            <a:t>Quellen: BLW, Fachbereich Marktbeobachtung;</a:t>
          </a:r>
          <a:r>
            <a:rPr lang="de-CH" sz="800" baseline="0">
              <a:latin typeface="Arial" panose="020B0604020202020204" pitchFamily="34" charset="0"/>
              <a:cs typeface="Arial" panose="020B0604020202020204" pitchFamily="34" charset="0"/>
            </a:rPr>
            <a:t> IGC</a:t>
          </a:r>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0.93032</cdr:y>
    </cdr:from>
    <cdr:to>
      <cdr:x>0.35549</cdr:x>
      <cdr:y>0.99826</cdr:y>
    </cdr:to>
    <cdr:sp macro="" textlink="Codierung!$I$20">
      <cdr:nvSpPr>
        <cdr:cNvPr id="4" name="Textfeld 1"/>
        <cdr:cNvSpPr txBox="1"/>
      </cdr:nvSpPr>
      <cdr:spPr>
        <a:xfrm xmlns:a="http://schemas.openxmlformats.org/drawingml/2006/main">
          <a:off x="0" y="2967746"/>
          <a:ext cx="1640940" cy="21673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F60D8D95-7462-4F40-B523-23B9F5A944B8}" type="TxLink">
            <a:rPr lang="en-US" sz="800" b="0" i="0" u="none" strike="noStrike">
              <a:solidFill>
                <a:srgbClr val="000000"/>
              </a:solidFill>
              <a:latin typeface="Arial"/>
              <a:cs typeface="Arial"/>
            </a:rPr>
            <a:pPr/>
            <a:t>Quelle: BLW, Fachbereich Marktanalysen</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0.00627</cdr:x>
      <cdr:y>0.03268</cdr:y>
    </cdr:from>
    <cdr:to>
      <cdr:x>0.39833</cdr:x>
      <cdr:y>0.08046</cdr:y>
    </cdr:to>
    <cdr:sp macro="" textlink="Codierung!$I$16">
      <cdr:nvSpPr>
        <cdr:cNvPr id="6" name="Textfeld 20"/>
        <cdr:cNvSpPr txBox="1"/>
      </cdr:nvSpPr>
      <cdr:spPr>
        <a:xfrm xmlns:a="http://schemas.openxmlformats.org/drawingml/2006/main">
          <a:off x="76200" y="100427"/>
          <a:ext cx="4761324" cy="146833"/>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t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fld id="{8F251944-35BA-492A-A478-66A8884AA086}" type="TxLink">
            <a:rPr lang="en-US" sz="1200" b="0" i="0" u="none" strike="noStrike">
              <a:solidFill>
                <a:srgbClr val="000000"/>
              </a:solidFill>
              <a:latin typeface="Arial"/>
              <a:cs typeface="Arial"/>
            </a:rPr>
            <a:pPr/>
            <a:t>Weizen</a:t>
          </a:fld>
          <a:endParaRPr lang="de-CH" sz="1200" b="1"/>
        </a:p>
      </cdr:txBody>
    </cdr:sp>
  </cdr:relSizeAnchor>
  <cdr:relSizeAnchor xmlns:cdr="http://schemas.openxmlformats.org/drawingml/2006/chartDrawing">
    <cdr:from>
      <cdr:x>0.00627</cdr:x>
      <cdr:y>0.08826</cdr:y>
    </cdr:from>
    <cdr:to>
      <cdr:x>0.39833</cdr:x>
      <cdr:y>0.13603</cdr:y>
    </cdr:to>
    <cdr:sp macro="" textlink="Codierung!$I$17">
      <cdr:nvSpPr>
        <cdr:cNvPr id="7" name="Textfeld 20"/>
        <cdr:cNvSpPr txBox="1"/>
      </cdr:nvSpPr>
      <cdr:spPr>
        <a:xfrm xmlns:a="http://schemas.openxmlformats.org/drawingml/2006/main">
          <a:off x="76200" y="271229"/>
          <a:ext cx="4761324" cy="14680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t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fld id="{DEF95877-565B-4BF9-8FCB-88C0BA2EAFD7}" type="TxLink">
            <a:rPr lang="en-US" sz="1000" b="1" i="0" u="none" strike="noStrike">
              <a:solidFill>
                <a:srgbClr val="000000"/>
              </a:solidFill>
              <a:latin typeface="Arial"/>
              <a:cs typeface="Arial"/>
            </a:rPr>
            <a:pPr/>
            <a:t>Börsennotierungen</a:t>
          </a:fld>
          <a:endParaRPr lang="de-CH" sz="1000" b="1"/>
        </a:p>
      </cdr:txBody>
    </cdr:sp>
  </cdr:relSizeAnchor>
  <cdr:relSizeAnchor xmlns:cdr="http://schemas.openxmlformats.org/drawingml/2006/chartDrawing">
    <cdr:from>
      <cdr:x>0.00575</cdr:x>
      <cdr:y>0.13442</cdr:y>
    </cdr:from>
    <cdr:to>
      <cdr:x>0.39781</cdr:x>
      <cdr:y>0.18219</cdr:y>
    </cdr:to>
    <cdr:sp macro="" textlink="Codierung!$I$18">
      <cdr:nvSpPr>
        <cdr:cNvPr id="8" name="Textfeld 20"/>
        <cdr:cNvSpPr txBox="1"/>
      </cdr:nvSpPr>
      <cdr:spPr>
        <a:xfrm xmlns:a="http://schemas.openxmlformats.org/drawingml/2006/main">
          <a:off x="69850" y="413088"/>
          <a:ext cx="4761324" cy="14680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t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fld id="{5DDD7A43-042E-4E1B-BD6A-46CF14759135}" type="TxLink">
            <a:rPr lang="en-US" sz="1000" b="0" i="0" u="none" strike="noStrike">
              <a:solidFill>
                <a:srgbClr val="000000"/>
              </a:solidFill>
              <a:latin typeface="Arial"/>
              <a:cs typeface="Arial"/>
            </a:rPr>
            <a:pPr/>
            <a:t>Euro/t, US$/Bushel</a:t>
          </a:fld>
          <a:endParaRPr lang="de-CH" sz="1000" b="1"/>
        </a:p>
      </cdr:txBody>
    </cdr:sp>
  </cdr:relSizeAnchor>
  <cdr:relSizeAnchor xmlns:cdr="http://schemas.openxmlformats.org/drawingml/2006/chartDrawing">
    <cdr:from>
      <cdr:x>0.00641</cdr:x>
      <cdr:y>0.17943</cdr:y>
    </cdr:from>
    <cdr:to>
      <cdr:x>0.39847</cdr:x>
      <cdr:y>0.22721</cdr:y>
    </cdr:to>
    <cdr:sp macro="" textlink="Codierung!$I$19">
      <cdr:nvSpPr>
        <cdr:cNvPr id="9" name="Textfeld 20"/>
        <cdr:cNvSpPr txBox="1"/>
      </cdr:nvSpPr>
      <cdr:spPr>
        <a:xfrm xmlns:a="http://schemas.openxmlformats.org/drawingml/2006/main">
          <a:off x="77847" y="551405"/>
          <a:ext cx="4761324" cy="14683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t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fld id="{41B0EACA-C0B6-4620-AC8C-D6A2BC30E06F}" type="TxLink">
            <a:rPr lang="en-US" sz="1000" b="0" i="0" u="none" strike="noStrike">
              <a:solidFill>
                <a:srgbClr val="000000"/>
              </a:solidFill>
              <a:latin typeface="Arial"/>
              <a:cs typeface="Arial"/>
            </a:rPr>
            <a:pPr/>
            <a:t>2019..2024, Monat</a:t>
          </a:fld>
          <a:endParaRPr lang="de-CH" sz="1000" b="1"/>
        </a:p>
      </cdr:txBody>
    </cdr:sp>
  </cdr:relSizeAnchor>
</c:userShapes>
</file>

<file path=xl/drawings/drawing5.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2" name="Textfeld 1"/>
        <cdr:cNvSpPr txBox="1"/>
      </cdr:nvSpPr>
      <cdr:spPr>
        <a:xfrm xmlns:a="http://schemas.openxmlformats.org/drawingml/2006/main">
          <a:off x="18986" y="0"/>
          <a:ext cx="2485137" cy="647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CH" sz="900">
              <a:latin typeface="Arial" panose="020B0604020202020204" pitchFamily="34" charset="0"/>
              <a:cs typeface="Arial" panose="020B0604020202020204" pitchFamily="34" charset="0"/>
            </a:rPr>
            <a:t>Brotweizen, konventionell</a:t>
          </a:r>
        </a:p>
        <a:p xmlns:a="http://schemas.openxmlformats.org/drawingml/2006/main">
          <a:r>
            <a:rPr lang="de-CH" sz="900">
              <a:latin typeface="Arial" panose="020B0604020202020204" pitchFamily="34" charset="0"/>
              <a:cs typeface="Arial" panose="020B0604020202020204" pitchFamily="34" charset="0"/>
            </a:rPr>
            <a:t>Preis franko Mühle</a:t>
          </a:r>
        </a:p>
        <a:p xmlns:a="http://schemas.openxmlformats.org/drawingml/2006/main">
          <a:r>
            <a:rPr lang="de-CH" sz="900">
              <a:latin typeface="Arial" panose="020B0604020202020204" pitchFamily="34" charset="0"/>
              <a:cs typeface="Arial" panose="020B0604020202020204" pitchFamily="34" charset="0"/>
            </a:rPr>
            <a:t>CHF</a:t>
          </a:r>
          <a:r>
            <a:rPr lang="de-CH" sz="900" baseline="0">
              <a:latin typeface="Arial" panose="020B0604020202020204" pitchFamily="34" charset="0"/>
              <a:cs typeface="Arial" panose="020B0604020202020204" pitchFamily="34" charset="0"/>
            </a:rPr>
            <a:t> / 100 kg</a:t>
          </a:r>
        </a:p>
        <a:p xmlns:a="http://schemas.openxmlformats.org/drawingml/2006/main">
          <a:r>
            <a:rPr lang="de-CH" sz="900" baseline="0">
              <a:latin typeface="Arial" panose="020B0604020202020204" pitchFamily="34" charset="0"/>
              <a:cs typeface="Arial" panose="020B0604020202020204" pitchFamily="34" charset="0"/>
            </a:rPr>
            <a:t>Aktuelles Erntejahr, Monat</a:t>
          </a:r>
          <a:endParaRPr lang="de-CH"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0.0089</cdr:x>
      <cdr:y>0.87239</cdr:y>
    </cdr:from>
    <cdr:to>
      <cdr:x>0.41213</cdr:x>
      <cdr:y>0.94118</cdr:y>
    </cdr:to>
    <cdr:sp macro="" textlink="Codierung!$I$20">
      <cdr:nvSpPr>
        <cdr:cNvPr id="3" name="Textfeld 2"/>
        <cdr:cNvSpPr txBox="1"/>
      </cdr:nvSpPr>
      <cdr:spPr>
        <a:xfrm xmlns:a="http://schemas.openxmlformats.org/drawingml/2006/main">
          <a:off x="54509" y="2539585"/>
          <a:ext cx="2469616" cy="20024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46CA8535-F1E6-4932-9E77-1BCEA8B60681}" type="TxLink">
            <a:rPr lang="en-US" sz="900" b="0" i="0" u="none" strike="noStrike">
              <a:solidFill>
                <a:srgbClr val="000000"/>
              </a:solidFill>
              <a:latin typeface="Arial"/>
              <a:cs typeface="Arial"/>
            </a:rPr>
            <a:pPr/>
            <a:t>Quelle: BLW, Fachbereich Marktanalysen</a:t>
          </a:fld>
          <a:endParaRPr lang="de-CH"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cdr:y>
    </cdr:from>
    <cdr:to>
      <cdr:x>0</cdr:x>
      <cdr:y>0</cdr:y>
    </cdr:to>
    <cdr:pic>
      <cdr:nvPicPr>
        <cdr:cNvPr id="5" name="chart">
          <a:extLst xmlns:a="http://schemas.openxmlformats.org/drawingml/2006/main">
            <a:ext uri="{FF2B5EF4-FFF2-40B4-BE49-F238E27FC236}">
              <a16:creationId xmlns:a16="http://schemas.microsoft.com/office/drawing/2014/main" id="{BE0B66C7-6BA5-4E4C-A42F-8AA7C296B9B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1469263" cy="627942"/>
        </a:xfrm>
        <a:prstGeom xmlns:a="http://schemas.openxmlformats.org/drawingml/2006/main" prst="rect">
          <a:avLst/>
        </a:prstGeom>
      </cdr:spPr>
    </cdr:pic>
  </cdr:relSizeAnchor>
</c:userShapes>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338496</xdr:colOff>
      <xdr:row>3</xdr:row>
      <xdr:rowOff>92115</xdr:rowOff>
    </xdr:to>
    <xdr:pic>
      <xdr:nvPicPr>
        <xdr:cNvPr id="5" name="Grafik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0" y="0"/>
          <a:ext cx="1941871" cy="45724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0</xdr:colOff>
          <xdr:row>4</xdr:row>
          <xdr:rowOff>38100</xdr:rowOff>
        </xdr:from>
        <xdr:to>
          <xdr:col>8</xdr:col>
          <xdr:colOff>85725</xdr:colOff>
          <xdr:row>5</xdr:row>
          <xdr:rowOff>114300</xdr:rowOff>
        </xdr:to>
        <xdr:sp macro="" textlink="">
          <xdr:nvSpPr>
            <xdr:cNvPr id="10242" name="Drop Down 2" hidden="1">
              <a:extLst>
                <a:ext uri="{63B3BB69-23CF-44E3-9099-C40C66FF867C}">
                  <a14:compatExt spid="_x0000_s10242"/>
                </a:ext>
                <a:ext uri="{FF2B5EF4-FFF2-40B4-BE49-F238E27FC236}">
                  <a16:creationId xmlns:a16="http://schemas.microsoft.com/office/drawing/2014/main" id="{00000000-0008-0000-0200-000002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471846</xdr:colOff>
      <xdr:row>3</xdr:row>
      <xdr:rowOff>92115</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1938696" cy="45724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476250</xdr:colOff>
          <xdr:row>4</xdr:row>
          <xdr:rowOff>19050</xdr:rowOff>
        </xdr:from>
        <xdr:to>
          <xdr:col>6</xdr:col>
          <xdr:colOff>123825</xdr:colOff>
          <xdr:row>5</xdr:row>
          <xdr:rowOff>95250</xdr:rowOff>
        </xdr:to>
        <xdr:sp macro="" textlink="">
          <xdr:nvSpPr>
            <xdr:cNvPr id="11266" name="Drop Down 2" hidden="1">
              <a:extLst>
                <a:ext uri="{63B3BB69-23CF-44E3-9099-C40C66FF867C}">
                  <a14:compatExt spid="_x0000_s11266"/>
                </a:ext>
                <a:ext uri="{FF2B5EF4-FFF2-40B4-BE49-F238E27FC236}">
                  <a16:creationId xmlns:a16="http://schemas.microsoft.com/office/drawing/2014/main" id="{00000000-0008-0000-0300-000002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47625</xdr:colOff>
      <xdr:row>14</xdr:row>
      <xdr:rowOff>546099</xdr:rowOff>
    </xdr:from>
    <xdr:to>
      <xdr:col>24</xdr:col>
      <xdr:colOff>457200</xdr:colOff>
      <xdr:row>65</xdr:row>
      <xdr:rowOff>76200</xdr:rowOff>
    </xdr:to>
    <xdr:grpSp>
      <xdr:nvGrpSpPr>
        <xdr:cNvPr id="4" name="Gruppieren 3">
          <a:extLst>
            <a:ext uri="{FF2B5EF4-FFF2-40B4-BE49-F238E27FC236}">
              <a16:creationId xmlns:a16="http://schemas.microsoft.com/office/drawing/2014/main" id="{00000000-0008-0000-0300-000004000000}"/>
            </a:ext>
          </a:extLst>
        </xdr:cNvPr>
        <xdr:cNvGrpSpPr/>
      </xdr:nvGrpSpPr>
      <xdr:grpSpPr>
        <a:xfrm>
          <a:off x="4229100" y="2870199"/>
          <a:ext cx="15497175" cy="7959726"/>
          <a:chOff x="0" y="4124324"/>
          <a:chExt cx="4878457" cy="3095626"/>
        </a:xfrm>
      </xdr:grpSpPr>
      <xdr:graphicFrame macro="">
        <xdr:nvGraphicFramePr>
          <xdr:cNvPr id="5" name="Diagramm 1">
            <a:extLst>
              <a:ext uri="{FF2B5EF4-FFF2-40B4-BE49-F238E27FC236}">
                <a16:creationId xmlns:a16="http://schemas.microsoft.com/office/drawing/2014/main" id="{00000000-0008-0000-0300-000005000000}"/>
              </a:ext>
            </a:extLst>
          </xdr:cNvPr>
          <xdr:cNvGraphicFramePr>
            <a:graphicFrameLocks/>
          </xdr:cNvGraphicFramePr>
        </xdr:nvGraphicFramePr>
        <xdr:xfrm>
          <a:off x="0" y="4308890"/>
          <a:ext cx="4878457" cy="2911060"/>
        </xdr:xfrm>
        <a:graphic>
          <a:graphicData uri="http://schemas.openxmlformats.org/drawingml/2006/chart">
            <c:chart xmlns:c="http://schemas.openxmlformats.org/drawingml/2006/chart" xmlns:r="http://schemas.openxmlformats.org/officeDocument/2006/relationships" r:id="rId2"/>
          </a:graphicData>
        </a:graphic>
      </xdr:graphicFrame>
      <xdr:sp macro="" textlink="Codierung!I12">
        <xdr:nvSpPr>
          <xdr:cNvPr id="6" name="Textfeld 5">
            <a:extLst>
              <a:ext uri="{FF2B5EF4-FFF2-40B4-BE49-F238E27FC236}">
                <a16:creationId xmlns:a16="http://schemas.microsoft.com/office/drawing/2014/main" id="{00000000-0008-0000-0300-000006000000}"/>
              </a:ext>
            </a:extLst>
          </xdr:cNvPr>
          <xdr:cNvSpPr txBox="1"/>
        </xdr:nvSpPr>
        <xdr:spPr>
          <a:xfrm>
            <a:off x="108651" y="4124324"/>
            <a:ext cx="2066925"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rtlCol="0" anchor="t"/>
          <a:lstStyle/>
          <a:p>
            <a:fld id="{3A47F748-0531-42C0-A27F-A561F17BBED5}" type="TxLink">
              <a:rPr lang="en-US" sz="1200" b="1" i="0" u="none" strike="noStrike">
                <a:solidFill>
                  <a:srgbClr val="000000"/>
                </a:solidFill>
                <a:latin typeface="Arial"/>
                <a:cs typeface="Arial"/>
              </a:rPr>
              <a:pPr/>
              <a:t>Mehl konventionell</a:t>
            </a:fld>
            <a:endParaRPr lang="de-CH" sz="1200" b="1"/>
          </a:p>
        </xdr:txBody>
      </xdr:sp>
      <xdr:sp macro="" textlink="Codierung!I46">
        <xdr:nvSpPr>
          <xdr:cNvPr id="7" name="Textfeld 6">
            <a:extLst>
              <a:ext uri="{FF2B5EF4-FFF2-40B4-BE49-F238E27FC236}">
                <a16:creationId xmlns:a16="http://schemas.microsoft.com/office/drawing/2014/main" id="{00000000-0008-0000-0300-000007000000}"/>
              </a:ext>
            </a:extLst>
          </xdr:cNvPr>
          <xdr:cNvSpPr txBox="1"/>
        </xdr:nvSpPr>
        <xdr:spPr>
          <a:xfrm>
            <a:off x="114300" y="4295775"/>
            <a:ext cx="180975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fld id="{2ED44A2C-E30B-4D3C-8513-BFC6B367A3A9}" type="TxLink">
              <a:rPr lang="en-US" sz="1000" b="0" i="0" u="none" strike="noStrike">
                <a:solidFill>
                  <a:srgbClr val="000000"/>
                </a:solidFill>
                <a:latin typeface="Arial"/>
                <a:cs typeface="Arial"/>
              </a:rPr>
              <a:pPr/>
              <a:t>Mehl franko Kunde</a:t>
            </a:fld>
            <a:endParaRPr lang="de-CH" sz="1000" b="1"/>
          </a:p>
        </xdr:txBody>
      </xdr:sp>
      <xdr:sp macro="" textlink="Codierung!I14">
        <xdr:nvSpPr>
          <xdr:cNvPr id="8" name="Textfeld 7">
            <a:extLst>
              <a:ext uri="{FF2B5EF4-FFF2-40B4-BE49-F238E27FC236}">
                <a16:creationId xmlns:a16="http://schemas.microsoft.com/office/drawing/2014/main" id="{00000000-0008-0000-0300-000008000000}"/>
              </a:ext>
            </a:extLst>
          </xdr:cNvPr>
          <xdr:cNvSpPr txBox="1"/>
        </xdr:nvSpPr>
        <xdr:spPr>
          <a:xfrm>
            <a:off x="106713" y="4438650"/>
            <a:ext cx="1809750"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fld id="{C23EA15D-EE84-4E48-8538-726D8BFEFC99}" type="TxLink">
              <a:rPr lang="en-US" sz="1000" b="0" i="0" u="none" strike="noStrike">
                <a:solidFill>
                  <a:srgbClr val="000000"/>
                </a:solidFill>
                <a:latin typeface="Arial"/>
                <a:cs typeface="Arial"/>
              </a:rPr>
              <a:pPr/>
              <a:t>CHF / 100 kg</a:t>
            </a:fld>
            <a:endParaRPr lang="de-CH" sz="1000" b="1"/>
          </a:p>
        </xdr:txBody>
      </xdr:sp>
      <xdr:sp macro="" textlink="Codierung!I15">
        <xdr:nvSpPr>
          <xdr:cNvPr id="9" name="Textfeld 8">
            <a:extLst>
              <a:ext uri="{FF2B5EF4-FFF2-40B4-BE49-F238E27FC236}">
                <a16:creationId xmlns:a16="http://schemas.microsoft.com/office/drawing/2014/main" id="{00000000-0008-0000-0300-000009000000}"/>
              </a:ext>
            </a:extLst>
          </xdr:cNvPr>
          <xdr:cNvSpPr txBox="1"/>
        </xdr:nvSpPr>
        <xdr:spPr>
          <a:xfrm>
            <a:off x="106218" y="4591051"/>
            <a:ext cx="2245759" cy="2000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rtlCol="0" anchor="t"/>
          <a:lstStyle/>
          <a:p>
            <a:fld id="{38ABB78B-B08F-4C01-8E61-6CE597E3D9DF}" type="TxLink">
              <a:rPr lang="en-US" sz="1000" b="0" i="0" u="none" strike="noStrike">
                <a:solidFill>
                  <a:srgbClr val="000000"/>
                </a:solidFill>
                <a:latin typeface="Arial"/>
                <a:cs typeface="Arial"/>
              </a:rPr>
              <a:pPr/>
              <a:t>2021..2024, Monat</a:t>
            </a:fld>
            <a:endParaRPr lang="de-CH" sz="1000" b="1"/>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2" name="Textfeld 1"/>
        <cdr:cNvSpPr txBox="1"/>
      </cdr:nvSpPr>
      <cdr:spPr>
        <a:xfrm xmlns:a="http://schemas.openxmlformats.org/drawingml/2006/main">
          <a:off x="18986" y="0"/>
          <a:ext cx="2485137" cy="647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CH" sz="900">
              <a:latin typeface="Arial" panose="020B0604020202020204" pitchFamily="34" charset="0"/>
              <a:cs typeface="Arial" panose="020B0604020202020204" pitchFamily="34" charset="0"/>
            </a:rPr>
            <a:t>Brotweizen, konventionell</a:t>
          </a:r>
        </a:p>
        <a:p xmlns:a="http://schemas.openxmlformats.org/drawingml/2006/main">
          <a:r>
            <a:rPr lang="de-CH" sz="900">
              <a:latin typeface="Arial" panose="020B0604020202020204" pitchFamily="34" charset="0"/>
              <a:cs typeface="Arial" panose="020B0604020202020204" pitchFamily="34" charset="0"/>
            </a:rPr>
            <a:t>Preis franko Mühle</a:t>
          </a:r>
        </a:p>
        <a:p xmlns:a="http://schemas.openxmlformats.org/drawingml/2006/main">
          <a:r>
            <a:rPr lang="de-CH" sz="900">
              <a:latin typeface="Arial" panose="020B0604020202020204" pitchFamily="34" charset="0"/>
              <a:cs typeface="Arial" panose="020B0604020202020204" pitchFamily="34" charset="0"/>
            </a:rPr>
            <a:t>CHF</a:t>
          </a:r>
          <a:r>
            <a:rPr lang="de-CH" sz="900" baseline="0">
              <a:latin typeface="Arial" panose="020B0604020202020204" pitchFamily="34" charset="0"/>
              <a:cs typeface="Arial" panose="020B0604020202020204" pitchFamily="34" charset="0"/>
            </a:rPr>
            <a:t> / 100 kg</a:t>
          </a:r>
        </a:p>
        <a:p xmlns:a="http://schemas.openxmlformats.org/drawingml/2006/main">
          <a:r>
            <a:rPr lang="de-CH" sz="900" baseline="0">
              <a:latin typeface="Arial" panose="020B0604020202020204" pitchFamily="34" charset="0"/>
              <a:cs typeface="Arial" panose="020B0604020202020204" pitchFamily="34" charset="0"/>
            </a:rPr>
            <a:t>Aktuelles Erntejahr, Monat</a:t>
          </a:r>
          <a:endParaRPr lang="de-CH"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0.0089</cdr:x>
      <cdr:y>0.87239</cdr:y>
    </cdr:from>
    <cdr:to>
      <cdr:x>0.41213</cdr:x>
      <cdr:y>0.94118</cdr:y>
    </cdr:to>
    <cdr:sp macro="" textlink="Codierung!$I$20">
      <cdr:nvSpPr>
        <cdr:cNvPr id="3" name="Textfeld 2"/>
        <cdr:cNvSpPr txBox="1"/>
      </cdr:nvSpPr>
      <cdr:spPr>
        <a:xfrm xmlns:a="http://schemas.openxmlformats.org/drawingml/2006/main">
          <a:off x="54509" y="2539585"/>
          <a:ext cx="2469616" cy="20024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46CA8535-F1E6-4932-9E77-1BCEA8B60681}" type="TxLink">
            <a:rPr lang="en-US" sz="900" b="0" i="0" u="none" strike="noStrike">
              <a:solidFill>
                <a:srgbClr val="000000"/>
              </a:solidFill>
              <a:latin typeface="Arial"/>
              <a:cs typeface="Arial"/>
            </a:rPr>
            <a:pPr/>
            <a:t>Quelle: BLW, Fachbereich Marktanalysen</a:t>
          </a:fld>
          <a:endParaRPr lang="de-CH"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cdr:y>
    </cdr:from>
    <cdr:to>
      <cdr:x>0</cdr:x>
      <cdr:y>0</cdr:y>
    </cdr:to>
    <cdr:pic>
      <cdr:nvPicPr>
        <cdr:cNvPr id="5" name="chart">
          <a:extLst xmlns:a="http://schemas.openxmlformats.org/drawingml/2006/main">
            <a:ext uri="{FF2B5EF4-FFF2-40B4-BE49-F238E27FC236}">
              <a16:creationId xmlns:a16="http://schemas.microsoft.com/office/drawing/2014/main" id="{8319A80A-B2C8-4A2E-BC13-1A65D7B6E84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1469263" cy="627942"/>
        </a:xfrm>
        <a:prstGeom xmlns:a="http://schemas.openxmlformats.org/drawingml/2006/main" prst="rect">
          <a:avLst/>
        </a:prstGeom>
      </cdr:spPr>
    </cdr:pic>
  </cdr:relSizeAnchor>
</c:userShapes>
</file>

<file path=xl/drawings/drawing9.xml><?xml version="1.0" encoding="utf-8"?>
<xdr:wsDr xmlns:xdr="http://schemas.openxmlformats.org/drawingml/2006/spreadsheetDrawing" xmlns:a="http://schemas.openxmlformats.org/drawingml/2006/main">
  <xdr:twoCellAnchor editAs="oneCell">
    <xdr:from>
      <xdr:col>0</xdr:col>
      <xdr:colOff>28575</xdr:colOff>
      <xdr:row>0</xdr:row>
      <xdr:rowOff>9525</xdr:rowOff>
    </xdr:from>
    <xdr:to>
      <xdr:col>2</xdr:col>
      <xdr:colOff>85725</xdr:colOff>
      <xdr:row>3</xdr:row>
      <xdr:rowOff>123825</xdr:rowOff>
    </xdr:to>
    <xdr:pic>
      <xdr:nvPicPr>
        <xdr:cNvPr id="2" name="Picture 1" descr="P:\temp\Logo_cmyk_pos.tif">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9525"/>
          <a:ext cx="19050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247650</xdr:colOff>
          <xdr:row>4</xdr:row>
          <xdr:rowOff>76200</xdr:rowOff>
        </xdr:from>
        <xdr:to>
          <xdr:col>5</xdr:col>
          <xdr:colOff>47625</xdr:colOff>
          <xdr:row>5</xdr:row>
          <xdr:rowOff>152400</xdr:rowOff>
        </xdr:to>
        <xdr:sp macro="" textlink="">
          <xdr:nvSpPr>
            <xdr:cNvPr id="16385" name="Drop Down 1" hidden="1">
              <a:extLst>
                <a:ext uri="{63B3BB69-23CF-44E3-9099-C40C66FF867C}">
                  <a14:compatExt spid="_x0000_s16385"/>
                </a:ext>
                <a:ext uri="{FF2B5EF4-FFF2-40B4-BE49-F238E27FC236}">
                  <a16:creationId xmlns:a16="http://schemas.microsoft.com/office/drawing/2014/main" id="{00000000-0008-0000-0400-000001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blw.admin.ch/blw/de/home/markt/marktbeobachtung/bestellformular-fuer-abonnemente.html" TargetMode="External"/><Relationship Id="rId7" Type="http://schemas.openxmlformats.org/officeDocument/2006/relationships/printerSettings" Target="../printerSettings/printerSettings1.bin"/><Relationship Id="rId2" Type="http://schemas.openxmlformats.org/officeDocument/2006/relationships/hyperlink" Target="mailto:marktanalysen@blw.admin.ch" TargetMode="External"/><Relationship Id="rId1" Type="http://schemas.openxmlformats.org/officeDocument/2006/relationships/hyperlink" Target="http://www.disclaimer.admin.ch/" TargetMode="External"/><Relationship Id="rId6" Type="http://schemas.openxmlformats.org/officeDocument/2006/relationships/hyperlink" Target="https://www.blw.admin.ch/blw/de/home/markt/marktbeobachtung.html" TargetMode="External"/><Relationship Id="rId5" Type="http://schemas.openxmlformats.org/officeDocument/2006/relationships/hyperlink" Target="https://www.blw.admin.ch/blw/it/home/markt/marktbeobachtung/bestellformular-fuer-abonnemente.html" TargetMode="External"/><Relationship Id="rId10" Type="http://schemas.openxmlformats.org/officeDocument/2006/relationships/ctrlProp" Target="../ctrlProps/ctrlProp1.xml"/><Relationship Id="rId4" Type="http://schemas.openxmlformats.org/officeDocument/2006/relationships/hyperlink" Target="https://www.blw.admin.ch/blw/fr/home/markt/marktbeobachtung/bestellformular-fuer-abonnemente.html" TargetMode="External"/><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4.bin"/><Relationship Id="rId4" Type="http://schemas.openxmlformats.org/officeDocument/2006/relationships/ctrlProp" Target="../ctrlProps/ctrlProp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5.bin"/><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0.xml"/><Relationship Id="rId1" Type="http://schemas.openxmlformats.org/officeDocument/2006/relationships/printerSettings" Target="../printerSettings/printerSettings6.bin"/><Relationship Id="rId4"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1.xml"/><Relationship Id="rId1" Type="http://schemas.openxmlformats.org/officeDocument/2006/relationships/printerSettings" Target="../printerSettings/printerSettings7.bin"/><Relationship Id="rId4" Type="http://schemas.openxmlformats.org/officeDocument/2006/relationships/ctrlProp" Target="../ctrlProps/ctrlProp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5"/>
  <sheetViews>
    <sheetView showGridLines="0" tabSelected="1" topLeftCell="A13" workbookViewId="0">
      <selection activeCell="D32" sqref="D32"/>
    </sheetView>
  </sheetViews>
  <sheetFormatPr baseColWidth="10" defaultColWidth="11.5" defaultRowHeight="14.25" x14ac:dyDescent="0.2"/>
  <cols>
    <col min="1" max="1" width="8.5" style="29" customWidth="1"/>
    <col min="2" max="2" width="3.25" style="29" customWidth="1"/>
    <col min="3" max="3" width="23.875" style="29" customWidth="1"/>
    <col min="4" max="4" width="25.875" style="29" customWidth="1"/>
    <col min="5" max="5" width="28" style="29" customWidth="1"/>
    <col min="6" max="7" width="2.75" style="29" customWidth="1"/>
    <col min="8" max="16384" width="11.5" style="29"/>
  </cols>
  <sheetData>
    <row r="1" spans="1:20" s="25" customFormat="1" ht="9.9499999999999993" customHeight="1" x14ac:dyDescent="0.2">
      <c r="D1" s="26"/>
      <c r="H1" s="112" t="str">
        <f>Codierung!$I$140</f>
        <v>Eidgenössisches Departement für  Wirtschaft, Bildung und Forschung WBF</v>
      </c>
      <c r="K1" s="98"/>
      <c r="M1" s="98"/>
      <c r="N1" s="98"/>
      <c r="O1" s="98"/>
    </row>
    <row r="2" spans="1:20" s="25" customFormat="1" ht="9.9499999999999993" customHeight="1" x14ac:dyDescent="0.2">
      <c r="D2" s="26"/>
      <c r="H2" s="113" t="str">
        <f>Codierung!$I$141</f>
        <v>Bundesamt für Landwirtschaft BLW</v>
      </c>
      <c r="K2" s="98"/>
      <c r="M2" s="98"/>
      <c r="N2" s="98"/>
      <c r="O2" s="98"/>
    </row>
    <row r="3" spans="1:20" s="25" customFormat="1" ht="9.9499999999999993" customHeight="1" x14ac:dyDescent="0.2">
      <c r="D3" s="26"/>
      <c r="H3" s="112" t="str">
        <f>Codierung!$I$142</f>
        <v>Fachbereich Marktanalysen</v>
      </c>
      <c r="K3" s="98"/>
      <c r="M3" s="98"/>
      <c r="N3" s="98"/>
      <c r="O3" s="98"/>
    </row>
    <row r="4" spans="1:20" s="25" customFormat="1" x14ac:dyDescent="0.2"/>
    <row r="5" spans="1:20" s="25" customFormat="1" x14ac:dyDescent="0.2"/>
    <row r="6" spans="1:20" s="25" customFormat="1" x14ac:dyDescent="0.2"/>
    <row r="7" spans="1:20" ht="19.5" x14ac:dyDescent="0.2">
      <c r="A7" s="27"/>
      <c r="B7" s="27"/>
      <c r="C7" s="28" t="str">
        <f>Codierung!I127</f>
        <v>Inhaltsverzeichnis</v>
      </c>
      <c r="D7" s="27"/>
      <c r="E7" s="27"/>
      <c r="F7" s="33"/>
      <c r="G7" s="33"/>
      <c r="H7" s="41" t="str">
        <f>Codierung!I161</f>
        <v>Marktzahlen Brotgetreide und Mühlennachprodukte</v>
      </c>
      <c r="I7" s="42"/>
      <c r="J7" s="42"/>
      <c r="K7" s="42"/>
      <c r="L7" s="42"/>
      <c r="M7" s="42"/>
      <c r="N7" s="42"/>
      <c r="O7" s="42"/>
      <c r="P7" s="42"/>
      <c r="Q7" s="42"/>
      <c r="R7" s="42"/>
      <c r="S7" s="42"/>
      <c r="T7" s="42"/>
    </row>
    <row r="8" spans="1:20" ht="15" x14ac:dyDescent="0.25">
      <c r="A8" s="27"/>
      <c r="B8" s="27"/>
      <c r="C8" s="30" t="str">
        <f>Codierung!I128</f>
        <v>Übersicht Getreidemarkt</v>
      </c>
      <c r="D8" s="31"/>
      <c r="E8" s="32"/>
      <c r="F8" s="33"/>
      <c r="G8" s="33"/>
      <c r="H8" s="43" t="str">
        <f>Codierung!I162</f>
        <v>0.1 Einleitung</v>
      </c>
      <c r="I8"/>
      <c r="J8"/>
      <c r="K8"/>
      <c r="L8"/>
      <c r="M8"/>
      <c r="N8"/>
      <c r="O8"/>
      <c r="P8"/>
      <c r="Q8"/>
      <c r="R8"/>
      <c r="S8"/>
      <c r="T8"/>
    </row>
    <row r="9" spans="1:20" ht="15" x14ac:dyDescent="0.25">
      <c r="A9" s="27"/>
      <c r="B9" s="27"/>
      <c r="C9" s="30" t="str">
        <f>Codierung!I129</f>
        <v>Getreide franko Mühle</v>
      </c>
      <c r="D9" s="31"/>
      <c r="E9" s="32"/>
      <c r="F9" s="33"/>
      <c r="G9" s="33"/>
      <c r="H9" s="44" t="str">
        <f>Codierung!I163</f>
        <v>- Die Werte dieses Dokumentes können zu einem späteren Zeitpunkt ändern.</v>
      </c>
      <c r="I9"/>
      <c r="J9"/>
      <c r="K9"/>
      <c r="L9"/>
      <c r="M9"/>
      <c r="N9"/>
      <c r="O9"/>
      <c r="P9"/>
      <c r="Q9"/>
      <c r="R9"/>
      <c r="S9"/>
      <c r="T9"/>
    </row>
    <row r="10" spans="1:20" ht="14.25" customHeight="1" x14ac:dyDescent="0.25">
      <c r="A10" s="27"/>
      <c r="B10" s="27"/>
      <c r="C10" s="30" t="str">
        <f>Codierung!I130</f>
        <v>Mehl franko Mühle</v>
      </c>
      <c r="D10" s="31"/>
      <c r="E10" s="32"/>
      <c r="F10" s="33"/>
      <c r="G10" s="33"/>
      <c r="H10" s="45" t="str">
        <f>Codierung!I164</f>
        <v>- Erhebungsort:</v>
      </c>
      <c r="I10"/>
      <c r="J10"/>
      <c r="K10"/>
      <c r="L10"/>
      <c r="M10"/>
      <c r="N10"/>
      <c r="O10"/>
      <c r="P10"/>
      <c r="Q10"/>
      <c r="R10"/>
      <c r="S10"/>
      <c r="T10"/>
    </row>
    <row r="11" spans="1:20" ht="15" x14ac:dyDescent="0.25">
      <c r="A11" s="27"/>
      <c r="B11" s="27"/>
      <c r="C11" s="30" t="str">
        <f>Codierung!I131</f>
        <v>Detailshandelspreise</v>
      </c>
      <c r="D11" s="31"/>
      <c r="E11" s="32"/>
      <c r="F11" s="33"/>
      <c r="G11" s="33"/>
      <c r="H11"/>
      <c r="I11"/>
      <c r="J11"/>
      <c r="K11"/>
      <c r="L11"/>
      <c r="M11"/>
      <c r="N11"/>
      <c r="O11"/>
      <c r="P11"/>
      <c r="Q11"/>
      <c r="R11"/>
      <c r="S11"/>
      <c r="T11"/>
    </row>
    <row r="12" spans="1:20" ht="15" x14ac:dyDescent="0.25">
      <c r="A12" s="27"/>
      <c r="B12" s="27"/>
      <c r="C12" s="30" t="str">
        <f>Codierung!I132</f>
        <v>Internationale Preise und Börsennotierungen</v>
      </c>
      <c r="D12" s="31"/>
      <c r="E12" s="32"/>
      <c r="F12" s="33"/>
      <c r="G12" s="33"/>
      <c r="H12"/>
      <c r="I12"/>
      <c r="J12"/>
      <c r="K12"/>
      <c r="L12"/>
      <c r="M12"/>
      <c r="N12"/>
      <c r="O12"/>
      <c r="P12"/>
      <c r="Q12"/>
      <c r="R12"/>
      <c r="S12"/>
      <c r="T12"/>
    </row>
    <row r="13" spans="1:20" ht="15" x14ac:dyDescent="0.25">
      <c r="A13" s="27"/>
      <c r="B13" s="27"/>
      <c r="C13" s="30" t="str">
        <f>Codierung!I133</f>
        <v>Frachtkosten</v>
      </c>
      <c r="D13" s="31"/>
      <c r="E13" s="32"/>
      <c r="F13" s="33"/>
      <c r="G13" s="33"/>
      <c r="H13"/>
      <c r="I13"/>
      <c r="J13"/>
      <c r="K13"/>
      <c r="L13"/>
      <c r="M13"/>
      <c r="N13"/>
      <c r="O13"/>
      <c r="P13"/>
      <c r="Q13"/>
      <c r="R13"/>
      <c r="S13"/>
      <c r="T13"/>
    </row>
    <row r="14" spans="1:20" x14ac:dyDescent="0.2">
      <c r="A14" s="27"/>
      <c r="B14" s="27"/>
      <c r="C14" s="53"/>
      <c r="D14" s="54"/>
      <c r="E14" s="32"/>
      <c r="F14" s="33"/>
      <c r="G14" s="33"/>
      <c r="H14"/>
      <c r="I14"/>
      <c r="J14"/>
      <c r="K14"/>
      <c r="L14"/>
      <c r="M14"/>
      <c r="N14"/>
      <c r="O14"/>
      <c r="P14"/>
      <c r="Q14"/>
      <c r="R14"/>
      <c r="S14"/>
      <c r="T14"/>
    </row>
    <row r="15" spans="1:20" x14ac:dyDescent="0.2">
      <c r="A15" s="27"/>
      <c r="B15" s="27"/>
      <c r="C15" s="53"/>
      <c r="D15" s="54"/>
      <c r="E15" s="32"/>
      <c r="F15" s="33"/>
      <c r="G15" s="33"/>
      <c r="H15"/>
      <c r="I15"/>
      <c r="J15"/>
      <c r="K15"/>
      <c r="L15"/>
      <c r="M15"/>
      <c r="N15"/>
      <c r="O15"/>
      <c r="P15"/>
      <c r="Q15"/>
      <c r="R15"/>
      <c r="S15"/>
      <c r="T15"/>
    </row>
    <row r="16" spans="1:20" x14ac:dyDescent="0.2">
      <c r="A16" s="27"/>
      <c r="B16" s="27"/>
      <c r="C16" s="53"/>
      <c r="D16" s="54"/>
      <c r="E16" s="32"/>
      <c r="F16" s="33"/>
      <c r="G16" s="33"/>
      <c r="H16"/>
      <c r="I16"/>
      <c r="J16"/>
      <c r="K16" s="46"/>
      <c r="L16" s="46"/>
      <c r="M16"/>
      <c r="N16"/>
      <c r="O16"/>
      <c r="P16"/>
      <c r="Q16"/>
      <c r="R16"/>
      <c r="S16"/>
      <c r="T16"/>
    </row>
    <row r="17" spans="2:20" ht="15" customHeight="1" x14ac:dyDescent="0.2">
      <c r="B17" s="27"/>
      <c r="C17" s="53"/>
      <c r="D17" s="54"/>
      <c r="E17" s="32"/>
      <c r="F17" s="33"/>
      <c r="G17" s="33"/>
      <c r="H17"/>
      <c r="I17"/>
      <c r="J17"/>
      <c r="K17" s="46"/>
      <c r="L17" s="46"/>
      <c r="M17"/>
      <c r="N17"/>
      <c r="O17"/>
      <c r="P17"/>
      <c r="Q17"/>
      <c r="R17"/>
      <c r="S17"/>
      <c r="T17"/>
    </row>
    <row r="18" spans="2:20" ht="15" customHeight="1" x14ac:dyDescent="0.2">
      <c r="B18" s="27"/>
      <c r="C18" s="53"/>
      <c r="D18" s="54"/>
      <c r="E18" s="32"/>
      <c r="F18" s="33"/>
      <c r="G18" s="33"/>
      <c r="H18"/>
      <c r="I18"/>
      <c r="J18"/>
      <c r="K18" s="46"/>
      <c r="L18" s="46"/>
      <c r="M18"/>
      <c r="N18"/>
      <c r="O18"/>
      <c r="P18"/>
      <c r="Q18"/>
      <c r="R18"/>
      <c r="S18"/>
      <c r="T18"/>
    </row>
    <row r="19" spans="2:20" ht="15" customHeight="1" x14ac:dyDescent="0.2">
      <c r="B19" s="27"/>
      <c r="C19" s="34"/>
      <c r="D19" s="32"/>
      <c r="E19" s="32"/>
      <c r="F19" s="33"/>
      <c r="G19" s="33"/>
      <c r="H19"/>
      <c r="I19"/>
      <c r="J19"/>
      <c r="K19" s="46"/>
      <c r="L19" s="46"/>
      <c r="M19"/>
      <c r="N19"/>
      <c r="O19"/>
      <c r="P19"/>
      <c r="Q19"/>
      <c r="R19"/>
      <c r="S19"/>
      <c r="T19"/>
    </row>
    <row r="20" spans="2:20" x14ac:dyDescent="0.2">
      <c r="C20" s="25"/>
      <c r="F20" s="33"/>
      <c r="G20" s="33"/>
      <c r="H20"/>
      <c r="I20"/>
      <c r="J20"/>
      <c r="K20"/>
      <c r="L20"/>
      <c r="M20"/>
      <c r="N20"/>
      <c r="O20"/>
      <c r="P20"/>
      <c r="Q20"/>
      <c r="R20"/>
      <c r="S20"/>
      <c r="T20"/>
    </row>
    <row r="21" spans="2:20" ht="15" x14ac:dyDescent="0.25">
      <c r="B21" s="35"/>
      <c r="C21" s="206" t="str">
        <f>Codierung!I146</f>
        <v>Bestellformular für Abonnemente:</v>
      </c>
      <c r="D21" s="206"/>
      <c r="E21" s="206"/>
      <c r="F21" s="33"/>
      <c r="G21" s="33"/>
      <c r="H21"/>
      <c r="I21"/>
      <c r="J21"/>
      <c r="K21"/>
      <c r="L21"/>
      <c r="M21"/>
      <c r="N21"/>
      <c r="O21"/>
      <c r="P21"/>
      <c r="Q21"/>
      <c r="R21"/>
      <c r="S21"/>
      <c r="T21"/>
    </row>
    <row r="22" spans="2:20" x14ac:dyDescent="0.2">
      <c r="C22" s="36" t="s">
        <v>40</v>
      </c>
      <c r="F22" s="33"/>
      <c r="G22" s="33"/>
      <c r="H22"/>
      <c r="I22"/>
      <c r="J22"/>
      <c r="K22"/>
      <c r="L22"/>
      <c r="M22"/>
      <c r="N22"/>
      <c r="O22"/>
      <c r="P22"/>
      <c r="Q22"/>
      <c r="R22"/>
      <c r="S22"/>
      <c r="T22"/>
    </row>
    <row r="23" spans="2:20" x14ac:dyDescent="0.2">
      <c r="C23" s="36" t="s">
        <v>41</v>
      </c>
      <c r="F23" s="33"/>
      <c r="G23" s="33"/>
      <c r="H23"/>
      <c r="I23"/>
      <c r="J23"/>
      <c r="K23"/>
      <c r="L23"/>
      <c r="M23"/>
      <c r="N23"/>
      <c r="O23"/>
      <c r="P23"/>
      <c r="Q23"/>
      <c r="R23"/>
      <c r="S23"/>
      <c r="T23"/>
    </row>
    <row r="24" spans="2:20" ht="15" customHeight="1" x14ac:dyDescent="0.2">
      <c r="C24" s="36" t="s">
        <v>42</v>
      </c>
      <c r="F24" s="33"/>
      <c r="G24" s="33"/>
      <c r="H24"/>
      <c r="I24"/>
      <c r="J24"/>
      <c r="K24"/>
      <c r="L24"/>
      <c r="M24"/>
      <c r="N24"/>
      <c r="O24"/>
      <c r="P24"/>
      <c r="Q24"/>
      <c r="R24"/>
      <c r="S24"/>
      <c r="T24"/>
    </row>
    <row r="25" spans="2:20" x14ac:dyDescent="0.2">
      <c r="F25" s="39"/>
      <c r="G25" s="33"/>
      <c r="H25"/>
      <c r="I25"/>
      <c r="J25"/>
      <c r="K25"/>
      <c r="L25"/>
      <c r="M25"/>
      <c r="N25"/>
      <c r="O25"/>
      <c r="P25"/>
      <c r="Q25"/>
      <c r="R25"/>
      <c r="S25"/>
      <c r="T25"/>
    </row>
    <row r="26" spans="2:20" ht="15" x14ac:dyDescent="0.25">
      <c r="C26" s="207" t="str">
        <f>Codierung!I143</f>
        <v>Zu Haftung, Datenschutz, Copyright und Weiterem siehe:</v>
      </c>
      <c r="D26" s="207"/>
      <c r="E26" s="207"/>
      <c r="F26" s="40"/>
      <c r="G26" s="33"/>
      <c r="H26"/>
      <c r="I26"/>
      <c r="J26"/>
      <c r="K26"/>
      <c r="L26"/>
      <c r="M26"/>
      <c r="N26"/>
      <c r="O26"/>
      <c r="P26"/>
      <c r="Q26"/>
      <c r="R26"/>
      <c r="S26"/>
      <c r="T26"/>
    </row>
    <row r="27" spans="2:20" x14ac:dyDescent="0.2">
      <c r="C27" s="36" t="s">
        <v>43</v>
      </c>
      <c r="D27" s="25"/>
      <c r="F27" s="39"/>
      <c r="G27" s="33"/>
      <c r="H27"/>
      <c r="I27"/>
      <c r="J27"/>
      <c r="K27"/>
      <c r="L27"/>
      <c r="M27"/>
      <c r="N27"/>
      <c r="O27"/>
      <c r="P27"/>
      <c r="Q27"/>
      <c r="R27"/>
      <c r="S27"/>
      <c r="T27"/>
    </row>
    <row r="28" spans="2:20" x14ac:dyDescent="0.2">
      <c r="F28" s="40"/>
      <c r="G28" s="33"/>
      <c r="H28"/>
      <c r="I28"/>
      <c r="J28"/>
      <c r="K28"/>
      <c r="L28"/>
      <c r="M28"/>
      <c r="N28"/>
      <c r="O28"/>
      <c r="P28"/>
      <c r="Q28"/>
      <c r="R28"/>
      <c r="S28"/>
      <c r="T28"/>
    </row>
    <row r="29" spans="2:20" x14ac:dyDescent="0.2">
      <c r="C29" s="25" t="s">
        <v>44</v>
      </c>
      <c r="F29" s="33"/>
      <c r="G29" s="33"/>
      <c r="H29"/>
      <c r="I29"/>
      <c r="J29"/>
      <c r="K29"/>
      <c r="L29"/>
      <c r="M29"/>
      <c r="N29"/>
      <c r="O29"/>
      <c r="P29"/>
      <c r="Q29"/>
      <c r="R29"/>
      <c r="S29"/>
      <c r="T29"/>
    </row>
    <row r="30" spans="2:20" ht="15" x14ac:dyDescent="0.25">
      <c r="C30" s="25" t="s">
        <v>45</v>
      </c>
      <c r="F30" s="38"/>
      <c r="G30" s="33"/>
      <c r="H30" s="47" t="str">
        <f>Codierung!$I$169</f>
        <v>Quelle: Fachbereich Marktanalysen (BLW)</v>
      </c>
      <c r="I30"/>
      <c r="J30"/>
      <c r="K30"/>
      <c r="L30"/>
      <c r="M30"/>
      <c r="N30"/>
      <c r="O30"/>
      <c r="P30"/>
      <c r="Q30"/>
      <c r="R30"/>
      <c r="S30"/>
      <c r="T30"/>
    </row>
    <row r="31" spans="2:20" x14ac:dyDescent="0.2">
      <c r="C31" s="36" t="s">
        <v>46</v>
      </c>
      <c r="F31" s="39"/>
      <c r="G31" s="33"/>
      <c r="H31"/>
      <c r="I31"/>
      <c r="J31"/>
      <c r="K31"/>
      <c r="L31"/>
      <c r="M31"/>
      <c r="N31"/>
      <c r="O31"/>
      <c r="P31"/>
      <c r="Q31"/>
      <c r="R31"/>
      <c r="S31"/>
      <c r="T31"/>
    </row>
    <row r="32" spans="2:20" x14ac:dyDescent="0.2">
      <c r="B32" s="36"/>
      <c r="C32" s="36" t="s">
        <v>47</v>
      </c>
      <c r="F32" s="33"/>
      <c r="G32" s="33"/>
      <c r="H32" s="48" t="str">
        <f>Codierung!I165</f>
        <v>0.2 Haftung</v>
      </c>
      <c r="I32"/>
      <c r="J32"/>
      <c r="K32"/>
      <c r="L32"/>
      <c r="M32"/>
      <c r="N32"/>
      <c r="O32"/>
      <c r="P32"/>
      <c r="Q32"/>
      <c r="R32"/>
      <c r="S32"/>
      <c r="T32"/>
    </row>
    <row r="33" spans="2:20" ht="28.5" customHeight="1" thickBot="1" x14ac:dyDescent="0.25">
      <c r="F33" s="33"/>
      <c r="H33" s="205" t="str">
        <f>Codierung!I166</f>
        <v xml:space="preserve">Obwohl die Bundesbehörden mit aller Sorgfalt auf die Richtigkeit der veröffentlichten Informationen achten, kann hinsichtlich der inhaltlichen Richtigkeit, Genauigkeit, Aktualität, Zuverlässigkeit und Vollständigkeit dieser Informationen keine Gewährleistung übernommen werden. </v>
      </c>
      <c r="I33" s="205"/>
      <c r="J33" s="205"/>
      <c r="K33" s="205"/>
      <c r="L33" s="205"/>
      <c r="M33" s="205"/>
      <c r="N33" s="205"/>
      <c r="O33" s="205"/>
      <c r="P33" s="205"/>
      <c r="Q33" s="205"/>
      <c r="R33"/>
      <c r="S33"/>
      <c r="T33"/>
    </row>
    <row r="34" spans="2:20" ht="28.5" customHeight="1" x14ac:dyDescent="0.25">
      <c r="B34" s="101" t="str">
        <f>Codierung!I148</f>
        <v>Hinweis zu "Tabelle und Graphen"</v>
      </c>
      <c r="C34" s="102"/>
      <c r="D34" s="102"/>
      <c r="E34" s="102"/>
      <c r="H34" s="205" t="str">
        <f>Codierung!I167</f>
        <v xml:space="preserve">Die Bundesbehörden behalten sich ausdrücklich vor, jederzeit Inhalte ohne Ankündigung ganz oder teilweise zu ändern, zu löschen oder zeitweise nicht zu veröffentlichen. </v>
      </c>
      <c r="I34" s="205"/>
      <c r="J34" s="205"/>
      <c r="K34" s="205"/>
      <c r="L34" s="205"/>
      <c r="M34" s="205"/>
      <c r="N34" s="205"/>
      <c r="O34" s="205"/>
      <c r="P34" s="205"/>
      <c r="Q34" s="205"/>
      <c r="R34"/>
      <c r="S34"/>
      <c r="T34"/>
    </row>
    <row r="35" spans="2:20" ht="41.45" customHeight="1" x14ac:dyDescent="0.2">
      <c r="B35" s="103"/>
      <c r="C35" s="33"/>
      <c r="D35" s="33"/>
      <c r="E35" s="33"/>
      <c r="G35" s="37"/>
      <c r="H35" s="205" t="str">
        <f>Codierung!I168</f>
        <v>Haftungsansprüche gegen die Bundesbehörden wegen Schäden materieller oder immaterieller Art, welche aus dem Zugriff oder der Nutzung bzw. Nichtnutzung der veröffentlichten Informationen, durch Missbrauch der Verbindung oder durch technische Störungen entstanden sind, werden ausgeschlossen.</v>
      </c>
      <c r="I35" s="205"/>
      <c r="J35" s="205"/>
      <c r="K35" s="205"/>
      <c r="L35" s="205"/>
      <c r="M35" s="205"/>
      <c r="N35" s="205"/>
      <c r="O35" s="205"/>
      <c r="P35" s="205"/>
      <c r="Q35" s="205"/>
      <c r="R35"/>
      <c r="S35"/>
      <c r="T35"/>
    </row>
    <row r="36" spans="2:20" x14ac:dyDescent="0.2">
      <c r="B36" s="103"/>
      <c r="C36" s="33"/>
      <c r="D36" s="33"/>
      <c r="E36" s="33"/>
      <c r="H36" s="49"/>
      <c r="I36" s="49"/>
      <c r="J36" s="49"/>
      <c r="K36" s="49"/>
      <c r="L36" s="49"/>
      <c r="M36" s="49"/>
      <c r="N36" s="49"/>
      <c r="O36" s="49"/>
      <c r="P36" s="49"/>
      <c r="Q36" s="49"/>
      <c r="R36"/>
      <c r="S36"/>
      <c r="T36"/>
    </row>
    <row r="37" spans="2:20" x14ac:dyDescent="0.2">
      <c r="B37" s="103"/>
      <c r="C37" s="33"/>
      <c r="D37" s="33"/>
      <c r="E37" s="33"/>
      <c r="H37" s="48"/>
      <c r="I37" s="49"/>
      <c r="J37" s="49"/>
      <c r="K37" s="49"/>
      <c r="L37" s="49"/>
      <c r="M37" s="49"/>
      <c r="N37" s="49"/>
      <c r="O37" s="49"/>
      <c r="P37" s="49"/>
      <c r="Q37" s="49"/>
      <c r="R37"/>
      <c r="S37"/>
      <c r="T37"/>
    </row>
    <row r="38" spans="2:20" x14ac:dyDescent="0.2">
      <c r="B38" s="103"/>
      <c r="C38" s="33"/>
      <c r="D38" s="33"/>
      <c r="E38" s="33"/>
      <c r="H38"/>
      <c r="I38"/>
      <c r="J38"/>
      <c r="K38"/>
      <c r="L38"/>
      <c r="M38"/>
      <c r="N38"/>
      <c r="O38"/>
      <c r="P38"/>
      <c r="Q38"/>
      <c r="R38"/>
      <c r="S38"/>
      <c r="T38"/>
    </row>
    <row r="39" spans="2:20" x14ac:dyDescent="0.2">
      <c r="B39" s="103"/>
      <c r="C39" s="33"/>
      <c r="D39" s="33"/>
      <c r="E39" s="33"/>
      <c r="H39"/>
      <c r="I39"/>
      <c r="J39"/>
      <c r="K39"/>
      <c r="L39"/>
      <c r="M39"/>
      <c r="N39"/>
      <c r="O39"/>
      <c r="P39"/>
      <c r="Q39"/>
      <c r="R39"/>
      <c r="S39"/>
      <c r="T39"/>
    </row>
    <row r="40" spans="2:20" x14ac:dyDescent="0.2">
      <c r="B40" s="103"/>
      <c r="C40" s="33"/>
      <c r="D40" s="33"/>
      <c r="E40" s="33"/>
      <c r="H40"/>
      <c r="I40"/>
      <c r="J40"/>
      <c r="K40"/>
      <c r="L40"/>
      <c r="M40"/>
      <c r="N40"/>
      <c r="O40"/>
      <c r="P40"/>
      <c r="Q40"/>
      <c r="R40"/>
      <c r="S40"/>
      <c r="T40"/>
    </row>
    <row r="41" spans="2:20" x14ac:dyDescent="0.2">
      <c r="B41" s="103"/>
      <c r="C41" s="33"/>
      <c r="D41" s="33"/>
      <c r="E41" s="33"/>
      <c r="H41"/>
      <c r="I41"/>
      <c r="J41"/>
      <c r="K41"/>
      <c r="L41"/>
      <c r="M41"/>
      <c r="N41"/>
      <c r="O41"/>
      <c r="P41"/>
      <c r="Q41"/>
      <c r="R41"/>
      <c r="S41"/>
      <c r="T41"/>
    </row>
    <row r="42" spans="2:20" x14ac:dyDescent="0.2">
      <c r="B42" s="103"/>
      <c r="C42" s="33"/>
      <c r="D42" s="33"/>
      <c r="E42" s="33"/>
      <c r="H42"/>
      <c r="I42"/>
      <c r="J42"/>
      <c r="K42"/>
      <c r="L42"/>
      <c r="M42"/>
      <c r="N42"/>
      <c r="O42"/>
      <c r="P42"/>
      <c r="Q42"/>
      <c r="R42"/>
      <c r="S42"/>
      <c r="T42"/>
    </row>
    <row r="43" spans="2:20" x14ac:dyDescent="0.2">
      <c r="B43" s="103"/>
      <c r="C43" s="33"/>
      <c r="D43" s="33"/>
      <c r="E43" s="33"/>
      <c r="H43"/>
      <c r="I43"/>
      <c r="J43"/>
      <c r="K43"/>
      <c r="L43"/>
      <c r="M43"/>
      <c r="N43"/>
      <c r="O43"/>
      <c r="P43"/>
      <c r="Q43"/>
      <c r="R43"/>
      <c r="S43"/>
      <c r="T43"/>
    </row>
    <row r="44" spans="2:20" x14ac:dyDescent="0.2">
      <c r="B44" s="103"/>
      <c r="C44" s="33"/>
      <c r="D44" s="33"/>
      <c r="E44" s="33"/>
      <c r="H44"/>
      <c r="I44"/>
      <c r="J44"/>
      <c r="K44"/>
      <c r="L44"/>
      <c r="M44"/>
      <c r="N44"/>
      <c r="O44"/>
      <c r="P44"/>
      <c r="Q44"/>
      <c r="R44"/>
      <c r="S44"/>
      <c r="T44"/>
    </row>
    <row r="45" spans="2:20" x14ac:dyDescent="0.2">
      <c r="B45" s="103"/>
      <c r="C45" s="33"/>
      <c r="D45" s="33"/>
      <c r="E45" s="33"/>
      <c r="H45"/>
      <c r="I45"/>
      <c r="J45"/>
      <c r="K45"/>
      <c r="L45"/>
      <c r="M45"/>
      <c r="N45"/>
      <c r="O45"/>
      <c r="P45"/>
      <c r="Q45"/>
      <c r="R45"/>
      <c r="S45"/>
      <c r="T45"/>
    </row>
    <row r="46" spans="2:20" x14ac:dyDescent="0.2">
      <c r="B46" s="103"/>
      <c r="C46" s="33"/>
      <c r="D46" s="33"/>
      <c r="E46" s="33"/>
      <c r="H46"/>
      <c r="I46"/>
      <c r="J46"/>
      <c r="K46"/>
      <c r="L46"/>
      <c r="M46"/>
      <c r="N46"/>
      <c r="O46"/>
      <c r="P46"/>
      <c r="Q46"/>
      <c r="R46"/>
      <c r="S46"/>
      <c r="T46"/>
    </row>
    <row r="47" spans="2:20" ht="15" x14ac:dyDescent="0.25">
      <c r="B47" s="103"/>
      <c r="C47" s="38" t="s">
        <v>212</v>
      </c>
      <c r="D47" s="39" t="str">
        <f>Codierung!I156</f>
        <v>Zurück zum Inhaltsverzeichnis</v>
      </c>
      <c r="E47" s="33"/>
      <c r="H47"/>
      <c r="I47"/>
      <c r="J47"/>
      <c r="K47"/>
      <c r="L47"/>
      <c r="M47"/>
      <c r="N47"/>
      <c r="O47"/>
      <c r="P47"/>
      <c r="Q47"/>
      <c r="R47"/>
      <c r="S47"/>
      <c r="T47"/>
    </row>
    <row r="48" spans="2:20" x14ac:dyDescent="0.2">
      <c r="B48" s="103"/>
      <c r="C48" s="33"/>
      <c r="D48" s="40" t="str">
        <f>Codierung!I157</f>
        <v>Klicken Sie auf das Feld, um zurück zum Inhaltsverzeichnis und zur Anleitung zu gelangen</v>
      </c>
      <c r="E48" s="33"/>
      <c r="H48"/>
      <c r="I48"/>
      <c r="J48"/>
      <c r="K48"/>
      <c r="L48"/>
      <c r="M48"/>
      <c r="N48"/>
      <c r="O48"/>
      <c r="P48"/>
      <c r="Q48"/>
      <c r="R48"/>
      <c r="S48"/>
      <c r="T48"/>
    </row>
    <row r="49" spans="2:20" ht="15" x14ac:dyDescent="0.25">
      <c r="B49" s="103"/>
      <c r="C49" s="38" t="s">
        <v>213</v>
      </c>
      <c r="D49" s="39" t="str">
        <f>Codierung!I150</f>
        <v>Sprachauswahl</v>
      </c>
      <c r="E49" s="33"/>
      <c r="H49"/>
      <c r="I49"/>
      <c r="J49"/>
      <c r="K49"/>
      <c r="L49"/>
      <c r="M49"/>
      <c r="N49"/>
      <c r="O49"/>
      <c r="P49"/>
      <c r="Q49"/>
      <c r="R49"/>
      <c r="S49"/>
      <c r="T49"/>
    </row>
    <row r="50" spans="2:20" ht="15" x14ac:dyDescent="0.25">
      <c r="B50" s="103"/>
      <c r="C50" s="38"/>
      <c r="D50" s="40" t="str">
        <f>Codierung!I151</f>
        <v>Klicken Sie auf das Dreieckssymbol, um die gewünschte Sprache im Dokument zu wählen</v>
      </c>
      <c r="E50" s="33"/>
      <c r="H50"/>
      <c r="I50"/>
      <c r="J50"/>
      <c r="K50"/>
      <c r="L50"/>
      <c r="M50"/>
      <c r="N50"/>
      <c r="O50"/>
      <c r="P50"/>
      <c r="Q50"/>
      <c r="R50"/>
      <c r="S50"/>
      <c r="T50"/>
    </row>
    <row r="51" spans="2:20" x14ac:dyDescent="0.2">
      <c r="B51" s="103"/>
      <c r="E51" s="33"/>
      <c r="H51"/>
      <c r="I51"/>
      <c r="J51"/>
      <c r="K51"/>
      <c r="L51"/>
      <c r="M51"/>
      <c r="N51"/>
      <c r="O51"/>
      <c r="P51"/>
      <c r="Q51"/>
      <c r="R51"/>
      <c r="S51"/>
      <c r="T51"/>
    </row>
    <row r="52" spans="2:20" ht="15" x14ac:dyDescent="0.25">
      <c r="B52" s="103"/>
      <c r="C52" s="38"/>
      <c r="E52" s="33"/>
      <c r="H52"/>
      <c r="I52"/>
      <c r="J52"/>
      <c r="K52"/>
      <c r="L52"/>
      <c r="M52"/>
      <c r="N52"/>
      <c r="O52"/>
      <c r="P52"/>
      <c r="Q52"/>
      <c r="R52"/>
      <c r="S52"/>
      <c r="T52"/>
    </row>
    <row r="53" spans="2:20" ht="15" thickBot="1" x14ac:dyDescent="0.25">
      <c r="B53" s="104"/>
      <c r="C53" s="105"/>
      <c r="D53" s="105"/>
      <c r="E53" s="105"/>
      <c r="H53"/>
      <c r="I53"/>
      <c r="J53"/>
      <c r="K53"/>
      <c r="L53"/>
      <c r="M53"/>
      <c r="N53"/>
      <c r="O53"/>
      <c r="P53"/>
      <c r="Q53"/>
      <c r="R53"/>
      <c r="S53"/>
      <c r="T53"/>
    </row>
    <row r="54" spans="2:20" x14ac:dyDescent="0.2">
      <c r="H54"/>
      <c r="I54"/>
      <c r="J54"/>
      <c r="K54"/>
      <c r="L54"/>
      <c r="M54"/>
      <c r="N54"/>
      <c r="O54"/>
      <c r="P54"/>
      <c r="Q54"/>
      <c r="R54"/>
      <c r="S54"/>
      <c r="T54"/>
    </row>
    <row r="55" spans="2:20" x14ac:dyDescent="0.2">
      <c r="H55"/>
      <c r="I55"/>
      <c r="J55"/>
      <c r="K55"/>
      <c r="L55"/>
      <c r="M55"/>
      <c r="N55"/>
      <c r="O55"/>
      <c r="P55"/>
      <c r="Q55"/>
      <c r="R55"/>
      <c r="S55"/>
      <c r="T55"/>
    </row>
  </sheetData>
  <mergeCells count="5">
    <mergeCell ref="H33:Q33"/>
    <mergeCell ref="H34:Q34"/>
    <mergeCell ref="H35:Q35"/>
    <mergeCell ref="C21:E21"/>
    <mergeCell ref="C26:E26"/>
  </mergeCells>
  <hyperlinks>
    <hyperlink ref="C27" r:id="rId1" display="http://www.disclaimer.admin.ch/" xr:uid="{00000000-0004-0000-0000-000000000000}"/>
    <hyperlink ref="C31" r:id="rId2" xr:uid="{00000000-0004-0000-0000-000001000000}"/>
    <hyperlink ref="C22" r:id="rId3" xr:uid="{00000000-0004-0000-0000-000002000000}"/>
    <hyperlink ref="C23" r:id="rId4" xr:uid="{00000000-0004-0000-0000-000003000000}"/>
    <hyperlink ref="C24" r:id="rId5" xr:uid="{00000000-0004-0000-0000-000004000000}"/>
    <hyperlink ref="C32" r:id="rId6" xr:uid="{00000000-0004-0000-0000-000005000000}"/>
    <hyperlink ref="C13" location="Frachtkosten!A1" display="Frachtkosten" xr:uid="{00000000-0004-0000-0000-000006000000}"/>
    <hyperlink ref="C8" location="'Übersicht Getreidemarkt'!A1" display="Übersicht Getreidemarkt" xr:uid="{00000000-0004-0000-0000-000007000000}"/>
    <hyperlink ref="C11" location="Detailshandelspreise!A1" display="Detailshandelspreise" xr:uid="{00000000-0004-0000-0000-000008000000}"/>
    <hyperlink ref="C12" location="'Intern. Preise_Notierungen'!A1" display="Internationale Preise und Börsennotierungen" xr:uid="{00000000-0004-0000-0000-000009000000}"/>
    <hyperlink ref="C9" location="'Getreide franko Mühle'!A1" display="Getreide franko Mühle" xr:uid="{00000000-0004-0000-0000-00000A000000}"/>
    <hyperlink ref="C10" location="'Mehl franko Mühle '!A1" display="Mehl franko Mühle" xr:uid="{00000000-0004-0000-0000-00000B000000}"/>
  </hyperlinks>
  <pageMargins left="0.7" right="0.7" top="0.78740157499999996" bottom="0.78740157499999996" header="0.3" footer="0.3"/>
  <pageSetup paperSize="9" orientation="portrait" r:id="rId7"/>
  <drawing r:id="rId8"/>
  <legacyDrawing r:id="rId9"/>
  <mc:AlternateContent xmlns:mc="http://schemas.openxmlformats.org/markup-compatibility/2006">
    <mc:Choice Requires="x14">
      <controls>
        <mc:AlternateContent xmlns:mc="http://schemas.openxmlformats.org/markup-compatibility/2006">
          <mc:Choice Requires="x14">
            <control shapeId="1026" r:id="rId10" name="Drop Down 2">
              <controlPr defaultSize="0" autoLine="0" autoPict="0">
                <anchor moveWithCells="1">
                  <from>
                    <xdr:col>2</xdr:col>
                    <xdr:colOff>9525</xdr:colOff>
                    <xdr:row>4</xdr:row>
                    <xdr:rowOff>28575</xdr:rowOff>
                  </from>
                  <to>
                    <xdr:col>3</xdr:col>
                    <xdr:colOff>847725</xdr:colOff>
                    <xdr:row>5</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7"/>
  <sheetViews>
    <sheetView showGridLines="0" topLeftCell="A16" zoomScaleNormal="100" workbookViewId="0">
      <selection activeCell="E28" sqref="E28"/>
    </sheetView>
  </sheetViews>
  <sheetFormatPr baseColWidth="10" defaultRowHeight="14.25" x14ac:dyDescent="0.2"/>
  <sheetData>
    <row r="1" spans="1:15" ht="9.9499999999999993" customHeight="1" x14ac:dyDescent="0.2">
      <c r="I1" s="112" t="str">
        <f>Codierung!$I$140</f>
        <v>Eidgenössisches Departement für  Wirtschaft, Bildung und Forschung WBF</v>
      </c>
      <c r="K1" s="99"/>
      <c r="L1" s="99"/>
      <c r="M1" s="99"/>
      <c r="N1" s="99"/>
      <c r="O1" s="99"/>
    </row>
    <row r="2" spans="1:15" ht="9.9499999999999993" customHeight="1" x14ac:dyDescent="0.2">
      <c r="I2" s="113" t="str">
        <f>Codierung!$I$141</f>
        <v>Bundesamt für Landwirtschaft BLW</v>
      </c>
      <c r="K2" s="99"/>
      <c r="L2" s="99"/>
      <c r="M2" s="99"/>
      <c r="N2" s="99"/>
      <c r="O2" s="99"/>
    </row>
    <row r="3" spans="1:15" ht="9.9499999999999993" customHeight="1" x14ac:dyDescent="0.2">
      <c r="I3" s="112" t="str">
        <f>Codierung!$I$142</f>
        <v>Fachbereich Marktanalysen</v>
      </c>
      <c r="K3" s="99"/>
      <c r="L3" s="99"/>
      <c r="M3" s="99"/>
      <c r="N3" s="99"/>
      <c r="O3" s="99"/>
    </row>
    <row r="4" spans="1:15" ht="9.9499999999999993" customHeight="1" x14ac:dyDescent="0.2">
      <c r="I4" s="112"/>
      <c r="K4" s="99"/>
      <c r="L4" s="99"/>
      <c r="M4" s="99"/>
      <c r="N4" s="99"/>
      <c r="O4" s="99"/>
    </row>
    <row r="5" spans="1:15" ht="9.9499999999999993" customHeight="1" x14ac:dyDescent="0.2">
      <c r="I5" s="112"/>
      <c r="K5" s="99"/>
      <c r="L5" s="99"/>
      <c r="M5" s="99"/>
      <c r="N5" s="99"/>
      <c r="O5" s="99"/>
    </row>
    <row r="6" spans="1:15" x14ac:dyDescent="0.2">
      <c r="A6" s="100" t="str">
        <f>Codierung!I136</f>
        <v>Zurück zum Inhaltsverzeichnis</v>
      </c>
    </row>
    <row r="7" spans="1:15" ht="15.75" x14ac:dyDescent="0.25">
      <c r="A7" s="139" t="str">
        <f>Codierung!I2</f>
        <v>Übersicht Getreidemarkt</v>
      </c>
    </row>
  </sheetData>
  <hyperlinks>
    <hyperlink ref="A6" location="Inhaltsverzeichnis!A1" display="Inhaltsverzeichnis!A1" xr:uid="{00000000-0004-0000-0100-000000000000}"/>
  </hyperlink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8" r:id="rId4" name="Drop Down 2">
              <controlPr defaultSize="0" autoLine="0" autoPict="0">
                <anchor moveWithCells="1">
                  <from>
                    <xdr:col>3</xdr:col>
                    <xdr:colOff>66675</xdr:colOff>
                    <xdr:row>5</xdr:row>
                    <xdr:rowOff>38100</xdr:rowOff>
                  </from>
                  <to>
                    <xdr:col>6</xdr:col>
                    <xdr:colOff>209550</xdr:colOff>
                    <xdr:row>6</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80"/>
  <sheetViews>
    <sheetView showGridLines="0" topLeftCell="A12" workbookViewId="0">
      <selection activeCell="U21" sqref="U21"/>
    </sheetView>
  </sheetViews>
  <sheetFormatPr baseColWidth="10" defaultColWidth="11" defaultRowHeight="14.25" x14ac:dyDescent="0.2"/>
  <cols>
    <col min="1" max="1" width="14.125" style="1" customWidth="1"/>
    <col min="2" max="2" width="7" style="1" customWidth="1"/>
    <col min="3" max="3" width="9.625" style="3" customWidth="1"/>
    <col min="4" max="4" width="3.125" style="1" customWidth="1"/>
    <col min="5" max="7" width="11" style="1"/>
    <col min="8" max="8" width="12.5" style="1" customWidth="1"/>
    <col min="9" max="22" width="11" style="1"/>
    <col min="23" max="23" width="11.25" style="1" bestFit="1" customWidth="1"/>
    <col min="24" max="16384" width="11" style="1"/>
  </cols>
  <sheetData>
    <row r="1" spans="1:27" ht="9.9499999999999993" customHeight="1" x14ac:dyDescent="0.2">
      <c r="A1" s="3"/>
      <c r="B1" s="3"/>
      <c r="C1" s="1"/>
      <c r="J1" s="112" t="str">
        <f>Codierung!$I$140</f>
        <v>Eidgenössisches Departement für  Wirtschaft, Bildung und Forschung WBF</v>
      </c>
      <c r="N1" s="208"/>
      <c r="O1" s="208"/>
      <c r="P1" s="208"/>
      <c r="Q1" s="208"/>
      <c r="R1" s="208"/>
    </row>
    <row r="2" spans="1:27" ht="9.9499999999999993" customHeight="1" x14ac:dyDescent="0.2">
      <c r="A2" s="3"/>
      <c r="B2" s="3"/>
      <c r="C2" s="1"/>
      <c r="J2" s="113" t="str">
        <f>Codierung!$I$141</f>
        <v>Bundesamt für Landwirtschaft BLW</v>
      </c>
      <c r="N2" s="208"/>
      <c r="O2" s="208"/>
      <c r="P2" s="208"/>
      <c r="Q2" s="208"/>
      <c r="R2" s="208"/>
    </row>
    <row r="3" spans="1:27" ht="9.9499999999999993" customHeight="1" x14ac:dyDescent="0.2">
      <c r="A3" s="3"/>
      <c r="B3" s="3"/>
      <c r="C3" s="1"/>
      <c r="J3" s="112" t="str">
        <f>Codierung!$I$142</f>
        <v>Fachbereich Marktanalysen</v>
      </c>
      <c r="N3" s="208"/>
      <c r="O3" s="208"/>
      <c r="P3" s="208"/>
      <c r="Q3" s="208"/>
      <c r="R3" s="208"/>
    </row>
    <row r="4" spans="1:27" x14ac:dyDescent="0.2">
      <c r="A4" s="3"/>
      <c r="B4" s="3"/>
      <c r="C4" s="1"/>
      <c r="N4" s="59"/>
      <c r="O4" s="59"/>
      <c r="P4" s="59"/>
      <c r="Q4" s="59"/>
      <c r="R4" s="59"/>
    </row>
    <row r="5" spans="1:27" x14ac:dyDescent="0.2">
      <c r="A5" s="100" t="str">
        <f>Codierung!$I$136</f>
        <v>Zurück zum Inhaltsverzeichnis</v>
      </c>
      <c r="B5" s="100"/>
      <c r="C5" s="1"/>
      <c r="N5" s="59"/>
      <c r="O5" s="59"/>
      <c r="P5" s="59"/>
      <c r="Q5" s="59"/>
      <c r="R5" s="59"/>
    </row>
    <row r="6" spans="1:27" x14ac:dyDescent="0.2">
      <c r="A6" s="3"/>
      <c r="B6" s="3"/>
      <c r="C6" s="1"/>
      <c r="N6" s="59"/>
      <c r="O6" s="59"/>
      <c r="P6" s="59"/>
      <c r="Q6" s="59"/>
      <c r="R6" s="59"/>
    </row>
    <row r="7" spans="1:27" x14ac:dyDescent="0.2">
      <c r="A7" s="3" t="str">
        <f>Codierung!I23</f>
        <v>Preis franko Mühle (Brotgetreide), ab Mühle (Mühlennachprodukte)</v>
      </c>
      <c r="B7" s="3"/>
      <c r="C7" s="1"/>
    </row>
    <row r="8" spans="1:27" x14ac:dyDescent="0.2">
      <c r="A8" s="9" t="str">
        <f>Codierung!I24</f>
        <v>Preis franko Mühle (Brotgetreide), ab Mühle (Mühlennachprodukte)</v>
      </c>
      <c r="B8" s="9"/>
      <c r="C8" s="1"/>
    </row>
    <row r="9" spans="1:27" x14ac:dyDescent="0.2">
      <c r="A9" s="3" t="str">
        <f>Codierung!I25</f>
        <v>CHF / 100 kg</v>
      </c>
      <c r="B9" s="3"/>
      <c r="C9" s="1"/>
    </row>
    <row r="10" spans="1:27" x14ac:dyDescent="0.2">
      <c r="A10" s="3" t="str">
        <f>Codierung!I26</f>
        <v>Erntejahr 2011 - 2024, Monat</v>
      </c>
      <c r="B10" s="3"/>
      <c r="C10" s="1"/>
    </row>
    <row r="11" spans="1:27" x14ac:dyDescent="0.2">
      <c r="A11" s="3"/>
      <c r="B11" s="3"/>
      <c r="C11" s="1"/>
    </row>
    <row r="12" spans="1:27" x14ac:dyDescent="0.2">
      <c r="A12" s="47" t="str">
        <f>Codierung!I27</f>
        <v>Quelle: BLW, Fachbereich Marktanalysen (Umfrage bei Mühlen)</v>
      </c>
      <c r="B12" s="47"/>
      <c r="C12" s="1"/>
    </row>
    <row r="13" spans="1:27" x14ac:dyDescent="0.2">
      <c r="A13" s="47" t="str">
        <f>Codierung!I28</f>
        <v>Bemerkungen: Die Preise sind mengengewichtet und enthalten keine Mehrwertsteuer. Als Erntejahr gilt der Zeitraum von Juli bis Juni des Folgejahres. Die Repräsentativität ist</v>
      </c>
      <c r="B13" s="47"/>
      <c r="C13" s="1"/>
    </row>
    <row r="14" spans="1:27" x14ac:dyDescent="0.2">
      <c r="A14" s="47" t="str">
        <f>Codierung!I29</f>
        <v>teilweise eingeschränkt, weil nicht alle Mühlen melden. (1) keine Angaben, da zu wenig Nennungen, (2) Dinkel jeweils Kornkerne entspelzt</v>
      </c>
      <c r="B14" s="47"/>
      <c r="C14" s="1"/>
    </row>
    <row r="15" spans="1:27" s="134" customFormat="1" ht="18" customHeight="1" x14ac:dyDescent="0.2">
      <c r="D15" s="7"/>
      <c r="E15" s="141">
        <v>21</v>
      </c>
      <c r="F15" s="141">
        <v>12</v>
      </c>
      <c r="G15" s="141">
        <v>9</v>
      </c>
      <c r="H15" s="141">
        <v>10</v>
      </c>
      <c r="I15" s="141">
        <v>8</v>
      </c>
      <c r="J15" s="141">
        <v>5</v>
      </c>
      <c r="K15" s="141">
        <v>20</v>
      </c>
      <c r="L15" s="141">
        <v>18</v>
      </c>
      <c r="M15" s="141">
        <v>19</v>
      </c>
      <c r="N15" s="141">
        <v>16</v>
      </c>
      <c r="O15" s="141">
        <v>22</v>
      </c>
      <c r="P15" s="141">
        <v>14</v>
      </c>
      <c r="Q15" s="141">
        <v>6</v>
      </c>
      <c r="R15" s="141">
        <v>7</v>
      </c>
      <c r="S15" s="141">
        <v>2</v>
      </c>
      <c r="T15" s="141">
        <v>3</v>
      </c>
      <c r="U15"/>
      <c r="V15"/>
      <c r="W15"/>
      <c r="X15"/>
      <c r="Y15"/>
      <c r="Z15"/>
      <c r="AA15"/>
    </row>
    <row r="16" spans="1:27" s="14" customFormat="1" ht="33.75" x14ac:dyDescent="0.25">
      <c r="A16" s="204"/>
      <c r="B16" s="204"/>
      <c r="C16" s="12"/>
      <c r="D16" s="12"/>
      <c r="E16" s="174" t="str">
        <f>Codierung!I30</f>
        <v>Brotweizen Europa</v>
      </c>
      <c r="F16" s="174" t="str">
        <f>Codierung!I31</f>
        <v>Weizen Top</v>
      </c>
      <c r="G16" s="174" t="str">
        <f>Codierung!I32</f>
        <v>Weizen I</v>
      </c>
      <c r="H16" s="174" t="str">
        <f>Codierung!I33</f>
        <v>Weizen II</v>
      </c>
      <c r="I16" s="174" t="str">
        <f>Codierung!I34</f>
        <v>Weizen Biskuit</v>
      </c>
      <c r="J16" s="174" t="str">
        <f>Codierung!I35</f>
        <v>Roggen</v>
      </c>
      <c r="K16" s="175" t="str">
        <f>Codierung!I36</f>
        <v>IPS Weizen Top</v>
      </c>
      <c r="L16" s="176" t="str">
        <f>Codierung!I37</f>
        <v>IPS Weizen I</v>
      </c>
      <c r="M16" s="176" t="str">
        <f>Codierung!I38</f>
        <v>IPS Weizen II</v>
      </c>
      <c r="N16" s="176" t="str">
        <f>Codierung!I39</f>
        <v>IPS Dinkel A (2)</v>
      </c>
      <c r="O16" s="13" t="str">
        <f>Codierung!I40</f>
        <v>Bio Knospe Mahlweizen, Europa</v>
      </c>
      <c r="P16" s="13" t="str">
        <f>Codierung!I41</f>
        <v>Bio Knospe Mahlweizen, Inland</v>
      </c>
      <c r="Q16" s="174" t="str">
        <f>Codierung!I42</f>
        <v>Weichweizen-kleie, lose</v>
      </c>
      <c r="R16" s="174" t="str">
        <f>Codierung!I43</f>
        <v>Weichweizen-kleie, gesackt</v>
      </c>
      <c r="S16" s="174" t="str">
        <f>Codierung!I44</f>
        <v>Bollmehl, lose</v>
      </c>
      <c r="T16" s="174" t="str">
        <f>Codierung!I45</f>
        <v>Bollmehl, gesackt</v>
      </c>
    </row>
    <row r="17" spans="1:23" s="204" customFormat="1" ht="3" customHeight="1" x14ac:dyDescent="0.25">
      <c r="A17" s="154"/>
      <c r="B17" s="154"/>
      <c r="C17" s="154"/>
      <c r="D17" s="154"/>
      <c r="E17" s="154"/>
      <c r="F17" s="154"/>
      <c r="G17" s="154"/>
      <c r="H17" s="154"/>
      <c r="I17" s="154"/>
      <c r="J17" s="154"/>
      <c r="K17" s="154"/>
      <c r="L17" s="154"/>
      <c r="M17" s="154"/>
      <c r="N17" s="154"/>
      <c r="O17" s="154"/>
      <c r="P17" s="154"/>
      <c r="Q17" s="154"/>
      <c r="R17" s="154"/>
      <c r="S17" s="154"/>
      <c r="T17" s="154"/>
    </row>
    <row r="18" spans="1:23" s="14" customFormat="1" ht="15" x14ac:dyDescent="0.25">
      <c r="A18" s="177" t="s">
        <v>397</v>
      </c>
      <c r="B18" s="177">
        <v>2024</v>
      </c>
      <c r="C18" s="177">
        <v>3</v>
      </c>
      <c r="D18" s="189"/>
      <c r="E18" s="190">
        <f>E22</f>
        <v>56.716887903463203</v>
      </c>
      <c r="F18" s="190">
        <f t="shared" ref="F18:T18" si="0">F22</f>
        <v>66.235428273773607</v>
      </c>
      <c r="G18" s="190">
        <f t="shared" si="0"/>
        <v>63.467474795161202</v>
      </c>
      <c r="H18" s="190" t="str">
        <f t="shared" si="0"/>
        <v>(1)</v>
      </c>
      <c r="I18" s="190" t="str">
        <f t="shared" si="0"/>
        <v>(1)</v>
      </c>
      <c r="J18" s="190" t="str">
        <f t="shared" si="0"/>
        <v>(1)</v>
      </c>
      <c r="K18" s="190">
        <f t="shared" si="0"/>
        <v>72.825993326502896</v>
      </c>
      <c r="L18" s="190">
        <f t="shared" si="0"/>
        <v>68.099655450026205</v>
      </c>
      <c r="M18" s="190" t="str">
        <f t="shared" si="0"/>
        <v>(1)</v>
      </c>
      <c r="N18" s="190">
        <f t="shared" si="0"/>
        <v>141.44416059336501</v>
      </c>
      <c r="O18" s="190" t="str">
        <f t="shared" si="0"/>
        <v>(1)</v>
      </c>
      <c r="P18" s="190" t="str">
        <f t="shared" si="0"/>
        <v>(1)</v>
      </c>
      <c r="Q18" s="190">
        <f t="shared" si="0"/>
        <v>22.840433997049001</v>
      </c>
      <c r="R18" s="190" t="str">
        <f t="shared" si="0"/>
        <v>(1)</v>
      </c>
      <c r="S18" s="190">
        <f>S22</f>
        <v>29.644807277704398</v>
      </c>
      <c r="T18" s="190" t="str">
        <f t="shared" si="0"/>
        <v>(1)</v>
      </c>
    </row>
    <row r="19" spans="1:23" s="14" customFormat="1" ht="15" x14ac:dyDescent="0.25">
      <c r="A19" s="177" t="s">
        <v>398</v>
      </c>
      <c r="B19" s="177">
        <v>2024</v>
      </c>
      <c r="C19" s="177">
        <v>2</v>
      </c>
      <c r="D19" s="189"/>
      <c r="E19" s="190">
        <f>E23</f>
        <v>57.1399319010795</v>
      </c>
      <c r="F19" s="190">
        <f t="shared" ref="F19:T19" si="1">F23</f>
        <v>67.063121256906101</v>
      </c>
      <c r="G19" s="190">
        <f t="shared" si="1"/>
        <v>62.812855441663402</v>
      </c>
      <c r="H19" s="190">
        <f t="shared" si="1"/>
        <v>56.665289686702998</v>
      </c>
      <c r="I19" s="190" t="str">
        <f t="shared" si="1"/>
        <v>(1)</v>
      </c>
      <c r="J19" s="190">
        <f t="shared" si="1"/>
        <v>52.411226369829997</v>
      </c>
      <c r="K19" s="190">
        <f t="shared" si="1"/>
        <v>72.514051639423698</v>
      </c>
      <c r="L19" s="190">
        <f t="shared" si="1"/>
        <v>68.047780404747996</v>
      </c>
      <c r="M19" s="190" t="str">
        <f t="shared" si="1"/>
        <v>(1)</v>
      </c>
      <c r="N19" s="190">
        <f t="shared" si="1"/>
        <v>148.83332692014301</v>
      </c>
      <c r="O19" s="190">
        <f t="shared" si="1"/>
        <v>77.519050229805003</v>
      </c>
      <c r="P19" s="190">
        <f t="shared" si="1"/>
        <v>119.210798138513</v>
      </c>
      <c r="Q19" s="190">
        <f t="shared" si="1"/>
        <v>22.910070290804299</v>
      </c>
      <c r="R19" s="190">
        <f t="shared" si="1"/>
        <v>27.707560412299799</v>
      </c>
      <c r="S19" s="190">
        <f t="shared" si="1"/>
        <v>29.0481141488549</v>
      </c>
      <c r="T19" s="190" t="str">
        <f t="shared" si="1"/>
        <v>(1)</v>
      </c>
    </row>
    <row r="20" spans="1:23" s="14" customFormat="1" ht="15" x14ac:dyDescent="0.25">
      <c r="A20" s="177" t="s">
        <v>399</v>
      </c>
      <c r="B20" s="177">
        <v>2023</v>
      </c>
      <c r="C20" s="177">
        <v>3</v>
      </c>
      <c r="D20" s="189"/>
      <c r="E20" s="190">
        <f>E34</f>
        <v>55.626879385622999</v>
      </c>
      <c r="F20" s="190">
        <f t="shared" ref="F20:T20" si="2">F34</f>
        <v>64.7912395073743</v>
      </c>
      <c r="G20" s="190">
        <f t="shared" si="2"/>
        <v>61.6720584901379</v>
      </c>
      <c r="H20" s="190">
        <f t="shared" si="2"/>
        <v>56.943901128864802</v>
      </c>
      <c r="I20" s="190" t="str">
        <f t="shared" si="2"/>
        <v>(1)</v>
      </c>
      <c r="J20" s="190" t="str">
        <f t="shared" si="2"/>
        <v>(1)</v>
      </c>
      <c r="K20" s="190">
        <f t="shared" si="2"/>
        <v>72.2015276780769</v>
      </c>
      <c r="L20" s="190">
        <f t="shared" si="2"/>
        <v>67.316450340640301</v>
      </c>
      <c r="M20" s="190" t="str">
        <f t="shared" si="2"/>
        <v>(1)</v>
      </c>
      <c r="N20" s="190">
        <f t="shared" si="2"/>
        <v>142.68618700670399</v>
      </c>
      <c r="O20" s="190">
        <f t="shared" si="2"/>
        <v>83.640955112323297</v>
      </c>
      <c r="P20" s="190">
        <f t="shared" si="2"/>
        <v>117.49011246038199</v>
      </c>
      <c r="Q20" s="190">
        <f t="shared" si="2"/>
        <v>22.615094218509402</v>
      </c>
      <c r="R20" s="190" t="str">
        <f t="shared" si="2"/>
        <v>(1)</v>
      </c>
      <c r="S20" s="190">
        <f t="shared" si="2"/>
        <v>29.070113203238598</v>
      </c>
      <c r="T20" s="190" t="str">
        <f t="shared" si="2"/>
        <v>(1)</v>
      </c>
    </row>
    <row r="21" spans="1:23" s="14" customFormat="1" ht="7.5" customHeight="1" x14ac:dyDescent="0.2">
      <c r="D21" s="169"/>
      <c r="E21" s="135"/>
      <c r="F21" s="135"/>
      <c r="G21" s="135"/>
      <c r="H21" s="135"/>
      <c r="I21" s="135"/>
      <c r="J21" s="135"/>
      <c r="K21" s="135"/>
      <c r="L21" s="135"/>
      <c r="M21" s="135"/>
      <c r="N21" s="135"/>
      <c r="O21" s="135"/>
      <c r="P21" s="135"/>
      <c r="Q21" s="135"/>
      <c r="R21" s="135"/>
      <c r="S21" s="135"/>
      <c r="T21" s="135"/>
      <c r="W21" s="173"/>
    </row>
    <row r="22" spans="1:23" s="14" customFormat="1" x14ac:dyDescent="0.2">
      <c r="B22" s="191">
        <v>2024</v>
      </c>
      <c r="C22" s="191">
        <v>3</v>
      </c>
      <c r="D22" s="169"/>
      <c r="E22" s="192">
        <v>56.716887903463203</v>
      </c>
      <c r="F22" s="192">
        <v>66.235428273773607</v>
      </c>
      <c r="G22" s="192">
        <v>63.467474795161202</v>
      </c>
      <c r="H22" s="192" t="s">
        <v>24</v>
      </c>
      <c r="I22" s="192" t="s">
        <v>24</v>
      </c>
      <c r="J22" s="192" t="s">
        <v>24</v>
      </c>
      <c r="K22" s="192">
        <v>72.825993326502896</v>
      </c>
      <c r="L22" s="192">
        <v>68.099655450026205</v>
      </c>
      <c r="M22" s="192" t="s">
        <v>24</v>
      </c>
      <c r="N22" s="192">
        <v>141.44416059336501</v>
      </c>
      <c r="O22" s="192" t="s">
        <v>24</v>
      </c>
      <c r="P22" s="192" t="s">
        <v>24</v>
      </c>
      <c r="Q22" s="192">
        <v>22.840433997049001</v>
      </c>
      <c r="R22" s="192" t="s">
        <v>24</v>
      </c>
      <c r="S22" s="192">
        <v>29.644807277704398</v>
      </c>
      <c r="T22" s="192" t="s">
        <v>24</v>
      </c>
      <c r="W22" s="173"/>
    </row>
    <row r="23" spans="1:23" s="14" customFormat="1" x14ac:dyDescent="0.2">
      <c r="B23" s="191">
        <v>2024</v>
      </c>
      <c r="C23" s="191">
        <v>2</v>
      </c>
      <c r="D23" s="169"/>
      <c r="E23" s="192">
        <v>57.1399319010795</v>
      </c>
      <c r="F23" s="192">
        <v>67.063121256906101</v>
      </c>
      <c r="G23" s="192">
        <v>62.812855441663402</v>
      </c>
      <c r="H23" s="192">
        <v>56.665289686702998</v>
      </c>
      <c r="I23" s="192" t="s">
        <v>24</v>
      </c>
      <c r="J23" s="192">
        <v>52.411226369829997</v>
      </c>
      <c r="K23" s="192">
        <v>72.514051639423698</v>
      </c>
      <c r="L23" s="192">
        <v>68.047780404747996</v>
      </c>
      <c r="M23" s="192" t="s">
        <v>24</v>
      </c>
      <c r="N23" s="192">
        <v>148.83332692014301</v>
      </c>
      <c r="O23" s="192">
        <v>77.519050229805003</v>
      </c>
      <c r="P23" s="192">
        <v>119.210798138513</v>
      </c>
      <c r="Q23" s="192">
        <v>22.910070290804299</v>
      </c>
      <c r="R23" s="192">
        <v>27.707560412299799</v>
      </c>
      <c r="S23" s="192">
        <v>29.0481141488549</v>
      </c>
      <c r="T23" s="192" t="s">
        <v>24</v>
      </c>
      <c r="W23" s="173"/>
    </row>
    <row r="24" spans="1:23" s="14" customFormat="1" x14ac:dyDescent="0.2">
      <c r="B24" s="191">
        <v>2024</v>
      </c>
      <c r="C24" s="191">
        <v>1</v>
      </c>
      <c r="D24" s="169"/>
      <c r="E24" s="192">
        <v>58.055606644116999</v>
      </c>
      <c r="F24" s="192">
        <v>65.737322025672995</v>
      </c>
      <c r="G24" s="192">
        <v>61.041972087482897</v>
      </c>
      <c r="H24" s="192">
        <v>58.7459453749291</v>
      </c>
      <c r="I24" s="192" t="s">
        <v>24</v>
      </c>
      <c r="J24" s="192" t="s">
        <v>24</v>
      </c>
      <c r="K24" s="192">
        <v>72.973017154998004</v>
      </c>
      <c r="L24" s="192">
        <v>66.523516122237197</v>
      </c>
      <c r="M24" s="192" t="s">
        <v>24</v>
      </c>
      <c r="N24" s="192">
        <v>148.732382671084</v>
      </c>
      <c r="O24" s="192" t="s">
        <v>24</v>
      </c>
      <c r="P24" s="192" t="s">
        <v>24</v>
      </c>
      <c r="Q24" s="192">
        <v>23.042382513513498</v>
      </c>
      <c r="R24" s="192" t="s">
        <v>24</v>
      </c>
      <c r="S24" s="192">
        <v>29.259633939589701</v>
      </c>
      <c r="T24" s="192" t="s">
        <v>24</v>
      </c>
      <c r="W24" s="173"/>
    </row>
    <row r="25" spans="1:23" s="14" customFormat="1" x14ac:dyDescent="0.2">
      <c r="B25" s="191">
        <v>2023</v>
      </c>
      <c r="C25" s="191">
        <v>12</v>
      </c>
      <c r="D25" s="169"/>
      <c r="E25" s="192">
        <v>59.851913061399799</v>
      </c>
      <c r="F25" s="192">
        <v>65.509946976326702</v>
      </c>
      <c r="G25" s="192">
        <v>61.837156937680099</v>
      </c>
      <c r="H25" s="192" t="s">
        <v>24</v>
      </c>
      <c r="I25" s="192" t="s">
        <v>24</v>
      </c>
      <c r="J25" s="192" t="s">
        <v>24</v>
      </c>
      <c r="K25" s="192">
        <v>71.543604557597504</v>
      </c>
      <c r="L25" s="192">
        <v>66.905972761050407</v>
      </c>
      <c r="M25" s="192" t="s">
        <v>24</v>
      </c>
      <c r="N25" s="192">
        <v>141.38152431157701</v>
      </c>
      <c r="O25" s="192" t="s">
        <v>24</v>
      </c>
      <c r="P25" s="192">
        <v>117.420137767876</v>
      </c>
      <c r="Q25" s="192">
        <v>23.009981672162301</v>
      </c>
      <c r="R25" s="192">
        <v>27.8268132893146</v>
      </c>
      <c r="S25" s="192">
        <v>29.0082758204471</v>
      </c>
      <c r="T25" s="192" t="s">
        <v>24</v>
      </c>
      <c r="W25" s="173"/>
    </row>
    <row r="26" spans="1:23" s="14" customFormat="1" x14ac:dyDescent="0.2">
      <c r="B26" s="191">
        <v>2023</v>
      </c>
      <c r="C26" s="191">
        <v>11</v>
      </c>
      <c r="D26" s="169">
        <v>45231</v>
      </c>
      <c r="E26" s="192" t="s">
        <v>24</v>
      </c>
      <c r="F26" s="192">
        <v>64.465666250561796</v>
      </c>
      <c r="G26" s="192">
        <v>62.529057478730898</v>
      </c>
      <c r="H26" s="192">
        <v>56.521987119280404</v>
      </c>
      <c r="I26" s="192" t="s">
        <v>24</v>
      </c>
      <c r="J26" s="192" t="s">
        <v>24</v>
      </c>
      <c r="K26" s="192">
        <v>70.845849101403303</v>
      </c>
      <c r="L26" s="192">
        <v>65.847355839618601</v>
      </c>
      <c r="M26" s="192" t="s">
        <v>24</v>
      </c>
      <c r="N26" s="192">
        <v>141.18238179739799</v>
      </c>
      <c r="O26" s="192" t="s">
        <v>24</v>
      </c>
      <c r="P26" s="192">
        <v>115.54837489227801</v>
      </c>
      <c r="Q26" s="192">
        <v>22.910532216937401</v>
      </c>
      <c r="R26" s="192" t="s">
        <v>24</v>
      </c>
      <c r="S26" s="192">
        <v>29.5505749946356</v>
      </c>
      <c r="T26" s="192" t="s">
        <v>24</v>
      </c>
      <c r="W26" s="173"/>
    </row>
    <row r="27" spans="1:23" s="14" customFormat="1" x14ac:dyDescent="0.2">
      <c r="B27" s="191">
        <v>2023</v>
      </c>
      <c r="C27" s="191">
        <v>10</v>
      </c>
      <c r="D27" s="169">
        <v>45200</v>
      </c>
      <c r="E27" s="192">
        <v>58.435826194129199</v>
      </c>
      <c r="F27" s="192">
        <v>65.931042188399502</v>
      </c>
      <c r="G27" s="192">
        <v>60.847832708094103</v>
      </c>
      <c r="H27" s="192">
        <v>56.837159899444103</v>
      </c>
      <c r="I27" s="192" t="s">
        <v>24</v>
      </c>
      <c r="J27" s="192" t="s">
        <v>24</v>
      </c>
      <c r="K27" s="192">
        <v>71.345730654314707</v>
      </c>
      <c r="L27" s="192">
        <v>66.174846379154104</v>
      </c>
      <c r="M27" s="192" t="s">
        <v>24</v>
      </c>
      <c r="N27" s="192" t="s">
        <v>24</v>
      </c>
      <c r="O27" s="192" t="s">
        <v>24</v>
      </c>
      <c r="P27" s="192" t="s">
        <v>24</v>
      </c>
      <c r="Q27" s="192">
        <v>22.7920795252038</v>
      </c>
      <c r="R27" s="192" t="s">
        <v>24</v>
      </c>
      <c r="S27" s="192">
        <v>28.711056483664599</v>
      </c>
      <c r="T27" s="192" t="s">
        <v>24</v>
      </c>
      <c r="W27" s="173"/>
    </row>
    <row r="28" spans="1:23" s="14" customFormat="1" x14ac:dyDescent="0.2">
      <c r="B28" s="191">
        <v>2023</v>
      </c>
      <c r="C28" s="191">
        <v>9</v>
      </c>
      <c r="D28" s="169">
        <v>45170</v>
      </c>
      <c r="E28" s="192" t="s">
        <v>24</v>
      </c>
      <c r="F28" s="192">
        <v>64.163185046029298</v>
      </c>
      <c r="G28" s="192">
        <v>60.1303283453761</v>
      </c>
      <c r="H28" s="192">
        <v>56.6337768961899</v>
      </c>
      <c r="I28" s="192" t="s">
        <v>24</v>
      </c>
      <c r="J28" s="192">
        <v>48.3318619557608</v>
      </c>
      <c r="K28" s="192">
        <v>70.611643335081197</v>
      </c>
      <c r="L28" s="192">
        <v>67.8091215792887</v>
      </c>
      <c r="M28" s="192" t="s">
        <v>24</v>
      </c>
      <c r="N28" s="192" t="s">
        <v>24</v>
      </c>
      <c r="O28" s="192">
        <v>59.216137027586598</v>
      </c>
      <c r="P28" s="192">
        <v>116.000187979008</v>
      </c>
      <c r="Q28" s="192">
        <v>22.492134011093</v>
      </c>
      <c r="R28" s="192">
        <v>25.7573578246813</v>
      </c>
      <c r="S28" s="192">
        <v>28.415983092249999</v>
      </c>
      <c r="T28" s="192" t="s">
        <v>24</v>
      </c>
      <c r="W28" s="173"/>
    </row>
    <row r="29" spans="1:23" s="14" customFormat="1" x14ac:dyDescent="0.2">
      <c r="B29" s="191">
        <v>2023</v>
      </c>
      <c r="C29" s="191">
        <v>8</v>
      </c>
      <c r="D29" s="169">
        <v>45139</v>
      </c>
      <c r="E29" s="192" t="s">
        <v>24</v>
      </c>
      <c r="F29" s="192">
        <v>61.9923431864188</v>
      </c>
      <c r="G29" s="192">
        <v>59.643409121366403</v>
      </c>
      <c r="H29" s="192">
        <v>56.293228167359402</v>
      </c>
      <c r="I29" s="192" t="s">
        <v>24</v>
      </c>
      <c r="J29" s="192" t="s">
        <v>24</v>
      </c>
      <c r="K29" s="192">
        <v>69.890305240718405</v>
      </c>
      <c r="L29" s="192">
        <v>64.516926516543904</v>
      </c>
      <c r="M29" s="192" t="s">
        <v>24</v>
      </c>
      <c r="N29" s="192">
        <v>142.050873862608</v>
      </c>
      <c r="O29" s="192" t="s">
        <v>24</v>
      </c>
      <c r="P29" s="192">
        <v>114.692114331274</v>
      </c>
      <c r="Q29" s="192">
        <v>22.390578709375099</v>
      </c>
      <c r="R29" s="192" t="s">
        <v>24</v>
      </c>
      <c r="S29" s="192">
        <v>28.261672672236099</v>
      </c>
      <c r="T29" s="192" t="s">
        <v>24</v>
      </c>
    </row>
    <row r="30" spans="1:23" s="14" customFormat="1" x14ac:dyDescent="0.2">
      <c r="B30" s="191">
        <v>2023</v>
      </c>
      <c r="C30" s="191">
        <v>7</v>
      </c>
      <c r="D30" s="169">
        <v>45108</v>
      </c>
      <c r="E30" s="192" t="s">
        <v>24</v>
      </c>
      <c r="F30" s="192">
        <v>64.290031000995597</v>
      </c>
      <c r="G30" s="192">
        <v>58.855876235294801</v>
      </c>
      <c r="H30" s="192">
        <v>56.7306902174019</v>
      </c>
      <c r="I30" s="192" t="s">
        <v>24</v>
      </c>
      <c r="J30" s="192" t="s">
        <v>24</v>
      </c>
      <c r="K30" s="192">
        <v>71.101452817191301</v>
      </c>
      <c r="L30" s="192">
        <v>61.578034472240297</v>
      </c>
      <c r="M30" s="192" t="s">
        <v>24</v>
      </c>
      <c r="N30" s="192">
        <v>139.222034813721</v>
      </c>
      <c r="O30" s="192" t="s">
        <v>24</v>
      </c>
      <c r="P30" s="192" t="s">
        <v>24</v>
      </c>
      <c r="Q30" s="192">
        <v>22.460232704646099</v>
      </c>
      <c r="R30" s="192">
        <v>27.2948919469416</v>
      </c>
      <c r="S30" s="192">
        <v>28.530127154070801</v>
      </c>
      <c r="T30" s="192" t="s">
        <v>24</v>
      </c>
    </row>
    <row r="31" spans="1:23" s="14" customFormat="1" x14ac:dyDescent="0.2">
      <c r="B31" s="191">
        <v>2023</v>
      </c>
      <c r="C31" s="191">
        <v>6</v>
      </c>
      <c r="D31" s="169">
        <v>45078</v>
      </c>
      <c r="E31" s="192" t="s">
        <v>24</v>
      </c>
      <c r="F31" s="192">
        <v>67.1411927319553</v>
      </c>
      <c r="G31" s="192">
        <v>62.952004139592297</v>
      </c>
      <c r="H31" s="192">
        <v>56.489146913637498</v>
      </c>
      <c r="I31" s="193" t="s">
        <v>24</v>
      </c>
      <c r="J31" s="192">
        <v>53.105169502903699</v>
      </c>
      <c r="K31" s="192">
        <v>73.472299269860301</v>
      </c>
      <c r="L31" s="192">
        <v>69.847671013624606</v>
      </c>
      <c r="M31" s="193" t="s">
        <v>24</v>
      </c>
      <c r="N31" s="192">
        <v>147.47512440525099</v>
      </c>
      <c r="O31" s="192" t="s">
        <v>24</v>
      </c>
      <c r="P31" s="192" t="s">
        <v>24</v>
      </c>
      <c r="Q31" s="192">
        <v>22.532210146744799</v>
      </c>
      <c r="R31" s="192" t="s">
        <v>24</v>
      </c>
      <c r="S31" s="192">
        <v>28.6950850269752</v>
      </c>
      <c r="T31" s="193" t="s">
        <v>24</v>
      </c>
    </row>
    <row r="32" spans="1:23" s="14" customFormat="1" x14ac:dyDescent="0.2">
      <c r="B32" s="191">
        <v>2023</v>
      </c>
      <c r="C32" s="191">
        <v>5</v>
      </c>
      <c r="D32" s="169">
        <v>45047</v>
      </c>
      <c r="E32" s="192">
        <v>50.823545417586601</v>
      </c>
      <c r="F32" s="192">
        <v>67.033685501977502</v>
      </c>
      <c r="G32" s="192">
        <v>63.087534712157101</v>
      </c>
      <c r="H32" s="192">
        <v>59.032558648887097</v>
      </c>
      <c r="I32" s="193" t="s">
        <v>24</v>
      </c>
      <c r="J32" s="193" t="s">
        <v>24</v>
      </c>
      <c r="K32" s="192">
        <v>73.106768547111002</v>
      </c>
      <c r="L32" s="192">
        <v>70.036516316759503</v>
      </c>
      <c r="M32" s="193" t="s">
        <v>24</v>
      </c>
      <c r="N32" s="192">
        <v>143.90978294516799</v>
      </c>
      <c r="O32" s="192" t="s">
        <v>24</v>
      </c>
      <c r="P32" s="192">
        <v>117.31581235322101</v>
      </c>
      <c r="Q32" s="192">
        <v>22.566030597632398</v>
      </c>
      <c r="R32" s="192" t="s">
        <v>24</v>
      </c>
      <c r="S32" s="192">
        <v>28.448048898592699</v>
      </c>
      <c r="T32" s="193" t="s">
        <v>24</v>
      </c>
    </row>
    <row r="33" spans="2:20" s="14" customFormat="1" x14ac:dyDescent="0.2">
      <c r="B33" s="191">
        <v>2023</v>
      </c>
      <c r="C33" s="191">
        <v>4</v>
      </c>
      <c r="D33" s="169">
        <v>45017</v>
      </c>
      <c r="E33" s="192">
        <v>54.290268367545004</v>
      </c>
      <c r="F33" s="192">
        <v>65.987561798964904</v>
      </c>
      <c r="G33" s="192">
        <v>62.6387435519569</v>
      </c>
      <c r="H33" s="192">
        <v>57.914932129207997</v>
      </c>
      <c r="I33" s="193" t="s">
        <v>24</v>
      </c>
      <c r="J33" s="193" t="s">
        <v>24</v>
      </c>
      <c r="K33" s="192">
        <v>72.704175898003697</v>
      </c>
      <c r="L33" s="192">
        <v>69.167149452594302</v>
      </c>
      <c r="M33" s="193" t="s">
        <v>24</v>
      </c>
      <c r="N33" s="192">
        <v>146.90593820934299</v>
      </c>
      <c r="O33" s="192">
        <v>79.062676411634499</v>
      </c>
      <c r="P33" s="192">
        <v>119.44116232701499</v>
      </c>
      <c r="Q33" s="192">
        <v>22.764541544100599</v>
      </c>
      <c r="R33" s="192">
        <v>27.659534326069998</v>
      </c>
      <c r="S33" s="192">
        <v>28.821586212915701</v>
      </c>
      <c r="T33" s="193" t="s">
        <v>24</v>
      </c>
    </row>
    <row r="34" spans="2:20" s="14" customFormat="1" x14ac:dyDescent="0.2">
      <c r="B34" s="191">
        <v>2023</v>
      </c>
      <c r="C34" s="191">
        <v>3</v>
      </c>
      <c r="D34" s="169">
        <v>44986</v>
      </c>
      <c r="E34" s="192">
        <v>55.626879385622999</v>
      </c>
      <c r="F34" s="192">
        <v>64.7912395073743</v>
      </c>
      <c r="G34" s="192">
        <v>61.6720584901379</v>
      </c>
      <c r="H34" s="192">
        <v>56.943901128864802</v>
      </c>
      <c r="I34" s="193" t="s">
        <v>24</v>
      </c>
      <c r="J34" s="193" t="s">
        <v>24</v>
      </c>
      <c r="K34" s="192">
        <v>72.2015276780769</v>
      </c>
      <c r="L34" s="192">
        <v>67.316450340640301</v>
      </c>
      <c r="M34" s="193" t="s">
        <v>24</v>
      </c>
      <c r="N34" s="192">
        <v>142.68618700670399</v>
      </c>
      <c r="O34" s="192">
        <v>83.640955112323297</v>
      </c>
      <c r="P34" s="192">
        <v>117.49011246038199</v>
      </c>
      <c r="Q34" s="192">
        <v>22.615094218509402</v>
      </c>
      <c r="R34" s="193" t="s">
        <v>24</v>
      </c>
      <c r="S34" s="192">
        <v>29.070113203238598</v>
      </c>
      <c r="T34" s="193" t="s">
        <v>24</v>
      </c>
    </row>
    <row r="35" spans="2:20" s="14" customFormat="1" x14ac:dyDescent="0.2">
      <c r="B35" s="191">
        <v>2023</v>
      </c>
      <c r="C35" s="191">
        <v>2</v>
      </c>
      <c r="D35" s="169">
        <v>44958</v>
      </c>
      <c r="E35" s="192">
        <v>56.159667973610702</v>
      </c>
      <c r="F35" s="192">
        <v>64.673119899211301</v>
      </c>
      <c r="G35" s="192">
        <v>60.946019493401302</v>
      </c>
      <c r="H35" s="192">
        <v>57.6370373460012</v>
      </c>
      <c r="I35" s="192" t="s">
        <v>24</v>
      </c>
      <c r="J35" s="192" t="s">
        <v>24</v>
      </c>
      <c r="K35" s="192">
        <v>71.754304714635694</v>
      </c>
      <c r="L35" s="192">
        <v>67.978965714869005</v>
      </c>
      <c r="M35" s="192" t="s">
        <v>24</v>
      </c>
      <c r="N35" s="192">
        <v>144.638522269563</v>
      </c>
      <c r="O35" s="192">
        <v>80.491638182845506</v>
      </c>
      <c r="P35" s="192">
        <v>117.324197121794</v>
      </c>
      <c r="Q35" s="192">
        <v>22.7742815837241</v>
      </c>
      <c r="R35" s="192">
        <v>28.034477364076999</v>
      </c>
      <c r="S35" s="192">
        <v>29.0252914663889</v>
      </c>
      <c r="T35" s="193" t="s">
        <v>24</v>
      </c>
    </row>
    <row r="36" spans="2:20" s="14" customFormat="1" x14ac:dyDescent="0.2">
      <c r="B36" s="191">
        <v>2023</v>
      </c>
      <c r="C36" s="191">
        <v>1</v>
      </c>
      <c r="D36" s="169">
        <v>44927</v>
      </c>
      <c r="E36" s="192" t="s">
        <v>24</v>
      </c>
      <c r="F36" s="192">
        <v>64.708591686819602</v>
      </c>
      <c r="G36" s="192">
        <v>61.530828640527901</v>
      </c>
      <c r="H36" s="192">
        <v>58.855265223687802</v>
      </c>
      <c r="I36" s="192" t="s">
        <v>24</v>
      </c>
      <c r="J36" s="192">
        <v>50.485974656186606</v>
      </c>
      <c r="K36" s="192">
        <v>71.544018303567597</v>
      </c>
      <c r="L36" s="192">
        <v>67.481628806220797</v>
      </c>
      <c r="M36" s="192" t="s">
        <v>24</v>
      </c>
      <c r="N36" s="192">
        <v>144.236242792817</v>
      </c>
      <c r="O36" s="192" t="s">
        <v>24</v>
      </c>
      <c r="P36" s="192">
        <v>116.95965593075501</v>
      </c>
      <c r="Q36" s="192">
        <v>22.714763354882901</v>
      </c>
      <c r="R36" s="192" t="s">
        <v>24</v>
      </c>
      <c r="S36" s="192">
        <v>29.051725473291999</v>
      </c>
      <c r="T36" s="193" t="s">
        <v>24</v>
      </c>
    </row>
    <row r="37" spans="2:20" s="14" customFormat="1" x14ac:dyDescent="0.2">
      <c r="B37" s="191">
        <v>2022</v>
      </c>
      <c r="C37" s="191">
        <v>12</v>
      </c>
      <c r="D37" s="169">
        <v>44896</v>
      </c>
      <c r="E37" s="192" t="s">
        <v>24</v>
      </c>
      <c r="F37" s="192">
        <v>64.04465854009554</v>
      </c>
      <c r="G37" s="192">
        <v>60.970627450278059</v>
      </c>
      <c r="H37" s="192">
        <v>58.724980513864487</v>
      </c>
      <c r="I37" s="192" t="s">
        <v>24</v>
      </c>
      <c r="J37" s="192">
        <v>51.793182115527969</v>
      </c>
      <c r="K37" s="192">
        <v>71.187439298799902</v>
      </c>
      <c r="L37" s="192">
        <v>67.064442338236603</v>
      </c>
      <c r="M37" s="192" t="s">
        <v>24</v>
      </c>
      <c r="N37" s="192">
        <v>142.651867035257</v>
      </c>
      <c r="O37" s="192">
        <v>79.981777430024493</v>
      </c>
      <c r="P37" s="192" t="s">
        <v>24</v>
      </c>
      <c r="Q37" s="192">
        <v>22.7577567383832</v>
      </c>
      <c r="R37" s="192" t="s">
        <v>24</v>
      </c>
      <c r="S37" s="192">
        <v>28.345701815377101</v>
      </c>
      <c r="T37" s="193" t="s">
        <v>24</v>
      </c>
    </row>
    <row r="38" spans="2:20" s="14" customFormat="1" x14ac:dyDescent="0.2">
      <c r="B38" s="191">
        <v>2022</v>
      </c>
      <c r="C38" s="191">
        <v>11</v>
      </c>
      <c r="D38" s="169">
        <v>44866</v>
      </c>
      <c r="E38" s="192">
        <v>56.034868229646897</v>
      </c>
      <c r="F38" s="192">
        <v>64.18673579145856</v>
      </c>
      <c r="G38" s="192">
        <v>61.84730039197558</v>
      </c>
      <c r="H38" s="192">
        <v>58.368022468284884</v>
      </c>
      <c r="I38" s="192" t="s">
        <v>24</v>
      </c>
      <c r="J38" s="192" t="s">
        <v>24</v>
      </c>
      <c r="K38" s="192">
        <v>70.404521430202095</v>
      </c>
      <c r="L38" s="192">
        <v>65.798836623518397</v>
      </c>
      <c r="M38" s="192" t="s">
        <v>24</v>
      </c>
      <c r="N38" s="192">
        <v>145.19755031353799</v>
      </c>
      <c r="O38" s="192">
        <v>79.118720784638455</v>
      </c>
      <c r="P38" s="192">
        <v>116.00895723761199</v>
      </c>
      <c r="Q38" s="192">
        <v>22.664051318135598</v>
      </c>
      <c r="R38" s="192">
        <v>27.4671090278915</v>
      </c>
      <c r="S38" s="192">
        <v>28.787474592175499</v>
      </c>
      <c r="T38" s="193" t="s">
        <v>24</v>
      </c>
    </row>
    <row r="39" spans="2:20" s="14" customFormat="1" x14ac:dyDescent="0.2">
      <c r="B39" s="191">
        <v>2022</v>
      </c>
      <c r="C39" s="191">
        <v>10</v>
      </c>
      <c r="D39" s="169">
        <v>44835</v>
      </c>
      <c r="E39" s="192">
        <v>58.048435099232911</v>
      </c>
      <c r="F39" s="192">
        <v>64.873442129517514</v>
      </c>
      <c r="G39" s="192">
        <v>62.383898992395061</v>
      </c>
      <c r="H39" s="192">
        <v>57.311047919951555</v>
      </c>
      <c r="I39" s="192" t="s">
        <v>24</v>
      </c>
      <c r="J39" s="192">
        <v>51.282111903138969</v>
      </c>
      <c r="K39" s="192">
        <v>69.513943909855399</v>
      </c>
      <c r="L39" s="192">
        <v>64.747492979598903</v>
      </c>
      <c r="M39" s="192" t="s">
        <v>24</v>
      </c>
      <c r="N39" s="192"/>
      <c r="O39" s="192" t="s">
        <v>24</v>
      </c>
      <c r="P39" s="192">
        <v>115.511203568453</v>
      </c>
      <c r="Q39" s="192">
        <v>22.1541560157116</v>
      </c>
      <c r="R39" s="192">
        <v>27.245231844018502</v>
      </c>
      <c r="S39" s="192">
        <v>28.139780632466799</v>
      </c>
      <c r="T39" s="193" t="s">
        <v>24</v>
      </c>
    </row>
    <row r="40" spans="2:20" s="14" customFormat="1" x14ac:dyDescent="0.2">
      <c r="B40" s="191">
        <v>2022</v>
      </c>
      <c r="C40" s="191">
        <v>9</v>
      </c>
      <c r="D40" s="169">
        <v>44805</v>
      </c>
      <c r="E40" s="192">
        <v>59.349472400414562</v>
      </c>
      <c r="F40" s="192">
        <v>61.956318079287477</v>
      </c>
      <c r="G40" s="192">
        <v>58.722263963558298</v>
      </c>
      <c r="H40" s="192">
        <v>55.070478811101786</v>
      </c>
      <c r="I40" s="192" t="s">
        <v>24</v>
      </c>
      <c r="J40" s="192">
        <v>46.85335585797808</v>
      </c>
      <c r="K40" s="192">
        <v>67.296006503908004</v>
      </c>
      <c r="L40" s="192">
        <v>64.702623371413296</v>
      </c>
      <c r="M40" s="192" t="s">
        <v>24</v>
      </c>
      <c r="N40" s="192">
        <v>140.11427044978799</v>
      </c>
      <c r="O40" s="192">
        <v>73.537856365890065</v>
      </c>
      <c r="P40" s="192">
        <v>115.10727373709101</v>
      </c>
      <c r="Q40" s="192">
        <v>21.619548574140602</v>
      </c>
      <c r="R40" s="192" t="s">
        <v>24</v>
      </c>
      <c r="S40" s="192">
        <v>27.992069790877402</v>
      </c>
      <c r="T40" s="192" t="s">
        <v>24</v>
      </c>
    </row>
    <row r="41" spans="2:20" s="14" customFormat="1" x14ac:dyDescent="0.2">
      <c r="B41" s="191">
        <v>2022</v>
      </c>
      <c r="C41" s="191">
        <v>8</v>
      </c>
      <c r="D41" s="169">
        <v>44774</v>
      </c>
      <c r="E41" s="192">
        <v>58.789202722956816</v>
      </c>
      <c r="F41" s="192">
        <v>61.905128432479643</v>
      </c>
      <c r="G41" s="192">
        <v>59.110856478228655</v>
      </c>
      <c r="H41" s="192">
        <v>56.391952466077846</v>
      </c>
      <c r="I41" s="192" t="s">
        <v>24</v>
      </c>
      <c r="J41" s="192">
        <v>48.87909198515397</v>
      </c>
      <c r="K41" s="192">
        <v>67.132664820439899</v>
      </c>
      <c r="L41" s="192">
        <v>62.633651726638902</v>
      </c>
      <c r="M41" s="192" t="s">
        <v>24</v>
      </c>
      <c r="N41" s="192">
        <v>142.19265348535399</v>
      </c>
      <c r="O41" s="192">
        <v>73.541727234690484</v>
      </c>
      <c r="P41" s="192">
        <v>114.87958802539499</v>
      </c>
      <c r="Q41" s="192">
        <v>21.052598873252499</v>
      </c>
      <c r="R41" s="192" t="s">
        <v>24</v>
      </c>
      <c r="S41" s="192">
        <v>28.738182097156599</v>
      </c>
      <c r="T41" s="192" t="s">
        <v>24</v>
      </c>
    </row>
    <row r="42" spans="2:20" s="14" customFormat="1" x14ac:dyDescent="0.2">
      <c r="B42" s="191">
        <v>2022</v>
      </c>
      <c r="C42" s="191">
        <v>7</v>
      </c>
      <c r="D42" s="169">
        <v>44743</v>
      </c>
      <c r="E42" s="192">
        <v>61.992672960405805</v>
      </c>
      <c r="F42" s="192">
        <v>61.073773192900674</v>
      </c>
      <c r="G42" s="192">
        <v>57.793129624572806</v>
      </c>
      <c r="H42" s="192">
        <v>55.835875083900667</v>
      </c>
      <c r="I42" s="192" t="s">
        <v>24</v>
      </c>
      <c r="J42" s="192">
        <v>49.096719971039356</v>
      </c>
      <c r="K42" s="192">
        <v>65.783207507416506</v>
      </c>
      <c r="L42" s="192">
        <v>61.598111062980301</v>
      </c>
      <c r="M42" s="192" t="s">
        <v>24</v>
      </c>
      <c r="N42" s="192"/>
      <c r="O42" s="192" t="s">
        <v>24</v>
      </c>
      <c r="P42" s="192">
        <v>114.65020271948499</v>
      </c>
      <c r="Q42" s="192">
        <v>21.2932763846512</v>
      </c>
      <c r="R42" s="192" t="s">
        <v>24</v>
      </c>
      <c r="S42" s="192">
        <v>28.065697132886601</v>
      </c>
      <c r="T42" s="192" t="s">
        <v>24</v>
      </c>
    </row>
    <row r="43" spans="2:20" s="14" customFormat="1" x14ac:dyDescent="0.2">
      <c r="B43" s="191">
        <v>2022</v>
      </c>
      <c r="C43" s="191">
        <v>6</v>
      </c>
      <c r="D43" s="169">
        <v>44713</v>
      </c>
      <c r="E43" s="192">
        <v>58.913204501294082</v>
      </c>
      <c r="F43" s="192">
        <v>62.278641361287747</v>
      </c>
      <c r="G43" s="192">
        <v>55.648837369530568</v>
      </c>
      <c r="H43" s="192">
        <v>56.013811709892011</v>
      </c>
      <c r="I43" s="192" t="s">
        <v>24</v>
      </c>
      <c r="J43" s="192" t="s">
        <v>24</v>
      </c>
      <c r="K43" s="192">
        <v>69.131817960387636</v>
      </c>
      <c r="L43" s="192">
        <v>67.869248934578252</v>
      </c>
      <c r="M43" s="192" t="s">
        <v>24</v>
      </c>
      <c r="N43" s="192">
        <v>140.23168749490657</v>
      </c>
      <c r="O43" s="192">
        <v>74.389902548416245</v>
      </c>
      <c r="P43" s="192">
        <v>114.83873304641</v>
      </c>
      <c r="Q43" s="192">
        <v>21.3390402313015</v>
      </c>
      <c r="R43" s="192" t="s">
        <v>24</v>
      </c>
      <c r="S43" s="192">
        <v>27.886156169683201</v>
      </c>
      <c r="T43" s="192" t="s">
        <v>24</v>
      </c>
    </row>
    <row r="44" spans="2:20" s="14" customFormat="1" x14ac:dyDescent="0.2">
      <c r="B44" s="191">
        <v>2022</v>
      </c>
      <c r="C44" s="191">
        <v>5</v>
      </c>
      <c r="D44" s="169">
        <v>44682</v>
      </c>
      <c r="E44" s="192">
        <v>58.507592853446212</v>
      </c>
      <c r="F44" s="192">
        <v>62.330141156868066</v>
      </c>
      <c r="G44" s="192">
        <v>56.834194966363093</v>
      </c>
      <c r="H44" s="192">
        <v>53.466258758025155</v>
      </c>
      <c r="I44" s="192" t="s">
        <v>24</v>
      </c>
      <c r="J44" s="192" t="s">
        <v>24</v>
      </c>
      <c r="K44" s="192">
        <v>68.757422392874474</v>
      </c>
      <c r="L44" s="192">
        <v>68.996570381228935</v>
      </c>
      <c r="M44" s="192" t="s">
        <v>24</v>
      </c>
      <c r="N44" s="192">
        <v>138.43506078451776</v>
      </c>
      <c r="O44" s="192">
        <v>68.953387075201661</v>
      </c>
      <c r="P44" s="192">
        <v>105.802584190351</v>
      </c>
      <c r="Q44" s="192">
        <v>21.367107600718999</v>
      </c>
      <c r="R44" s="192" t="s">
        <v>24</v>
      </c>
      <c r="S44" s="192">
        <v>27.498341125800799</v>
      </c>
      <c r="T44" s="192" t="s">
        <v>24</v>
      </c>
    </row>
    <row r="45" spans="2:20" s="14" customFormat="1" x14ac:dyDescent="0.2">
      <c r="B45" s="191">
        <v>2022</v>
      </c>
      <c r="C45" s="191">
        <v>4</v>
      </c>
      <c r="D45" s="169">
        <v>44652</v>
      </c>
      <c r="E45" s="192">
        <v>53.08862956868937</v>
      </c>
      <c r="F45" s="192">
        <v>60.830705743138871</v>
      </c>
      <c r="G45" s="192">
        <v>58.036455863376432</v>
      </c>
      <c r="H45" s="192">
        <v>55.279228693822269</v>
      </c>
      <c r="I45" s="192" t="s">
        <v>24</v>
      </c>
      <c r="J45" s="192" t="s">
        <v>24</v>
      </c>
      <c r="K45" s="192">
        <v>69.300435886220811</v>
      </c>
      <c r="L45" s="192">
        <v>66.811847312590999</v>
      </c>
      <c r="M45" s="192" t="s">
        <v>24</v>
      </c>
      <c r="N45" s="192">
        <v>133.4147718583346</v>
      </c>
      <c r="O45" s="192">
        <v>65.831751681716781</v>
      </c>
      <c r="P45" s="192">
        <v>110.462926544105</v>
      </c>
      <c r="Q45" s="192">
        <v>21.323932219806998</v>
      </c>
      <c r="R45" s="192">
        <v>26.117440824719999</v>
      </c>
      <c r="S45" s="192">
        <v>27.5155064824765</v>
      </c>
      <c r="T45" s="192" t="s">
        <v>24</v>
      </c>
    </row>
    <row r="46" spans="2:20" s="14" customFormat="1" x14ac:dyDescent="0.2">
      <c r="B46" s="191">
        <v>2022</v>
      </c>
      <c r="C46" s="191">
        <v>3</v>
      </c>
      <c r="D46" s="169">
        <v>44621</v>
      </c>
      <c r="E46" s="192">
        <v>55.995844558227958</v>
      </c>
      <c r="F46" s="192">
        <v>60.343660825714451</v>
      </c>
      <c r="G46" s="192">
        <v>56.935431823764745</v>
      </c>
      <c r="H46" s="192">
        <v>54.342552871953366</v>
      </c>
      <c r="I46" s="192" t="s">
        <v>24</v>
      </c>
      <c r="J46" s="192">
        <v>48.987650314244412</v>
      </c>
      <c r="K46" s="192">
        <v>67.897942812583011</v>
      </c>
      <c r="L46" s="192">
        <v>65.427888385806682</v>
      </c>
      <c r="M46" s="192" t="s">
        <v>24</v>
      </c>
      <c r="N46" s="192">
        <v>135.45199167944077</v>
      </c>
      <c r="O46" s="192">
        <v>68.372448422481085</v>
      </c>
      <c r="P46" s="192">
        <v>109.65193100675199</v>
      </c>
      <c r="Q46" s="192">
        <v>21.420178355123799</v>
      </c>
      <c r="R46" s="192">
        <v>26.323299313785402</v>
      </c>
      <c r="S46" s="192">
        <v>27.448826397918999</v>
      </c>
      <c r="T46" s="192" t="s">
        <v>24</v>
      </c>
    </row>
    <row r="47" spans="2:20" s="14" customFormat="1" x14ac:dyDescent="0.2">
      <c r="B47" s="191">
        <v>2022</v>
      </c>
      <c r="C47" s="191">
        <v>2</v>
      </c>
      <c r="D47" s="169">
        <v>44593</v>
      </c>
      <c r="E47" s="192">
        <v>56.306324965005892</v>
      </c>
      <c r="F47" s="192">
        <v>60.260430422640212</v>
      </c>
      <c r="G47" s="192">
        <v>58.967804253794377</v>
      </c>
      <c r="H47" s="192">
        <v>54.151083992928463</v>
      </c>
      <c r="I47" s="192" t="s">
        <v>24</v>
      </c>
      <c r="J47" s="192" t="s">
        <v>24</v>
      </c>
      <c r="K47" s="192">
        <v>67.578844003895384</v>
      </c>
      <c r="L47" s="192">
        <v>64.961566630219565</v>
      </c>
      <c r="M47" s="192">
        <v>61.098455908844983</v>
      </c>
      <c r="N47" s="192">
        <v>137.23262936200072</v>
      </c>
      <c r="O47" s="192">
        <v>72.018137607345039</v>
      </c>
      <c r="P47" s="192">
        <v>110.609696592398</v>
      </c>
      <c r="Q47" s="192">
        <v>21.769690710213101</v>
      </c>
      <c r="R47" s="192" t="s">
        <v>24</v>
      </c>
      <c r="S47" s="192">
        <v>27.943029683336601</v>
      </c>
      <c r="T47" s="192" t="s">
        <v>24</v>
      </c>
    </row>
    <row r="48" spans="2:20" s="14" customFormat="1" x14ac:dyDescent="0.2">
      <c r="B48" s="191">
        <v>2022</v>
      </c>
      <c r="C48" s="191">
        <v>1</v>
      </c>
      <c r="D48" s="169">
        <v>44562</v>
      </c>
      <c r="E48" s="192">
        <v>51.946607436610407</v>
      </c>
      <c r="F48" s="192">
        <v>60.629448020643231</v>
      </c>
      <c r="G48" s="192">
        <v>57.344714379240671</v>
      </c>
      <c r="H48" s="192">
        <v>54.366267501410327</v>
      </c>
      <c r="I48" s="192" t="s">
        <v>24</v>
      </c>
      <c r="J48" s="192" t="s">
        <v>24</v>
      </c>
      <c r="K48" s="192">
        <v>66.964610254407546</v>
      </c>
      <c r="L48" s="192">
        <v>64.838296141505253</v>
      </c>
      <c r="M48" s="192">
        <v>59.792331153476454</v>
      </c>
      <c r="N48" s="192">
        <v>134.00820687907463</v>
      </c>
      <c r="O48" s="192">
        <v>73.213816785170792</v>
      </c>
      <c r="P48" s="192">
        <v>110.845525840725</v>
      </c>
      <c r="Q48" s="192">
        <v>21.944542305393899</v>
      </c>
      <c r="R48" s="192">
        <v>27.342867490736701</v>
      </c>
      <c r="S48" s="192">
        <v>27.5885189400617</v>
      </c>
      <c r="T48" s="192" t="s">
        <v>24</v>
      </c>
    </row>
    <row r="49" spans="2:20" s="14" customFormat="1" x14ac:dyDescent="0.2">
      <c r="B49" s="191">
        <v>2021</v>
      </c>
      <c r="C49" s="191">
        <v>12</v>
      </c>
      <c r="D49" s="169">
        <v>44531</v>
      </c>
      <c r="E49" s="192">
        <v>51.970263681822317</v>
      </c>
      <c r="F49" s="192">
        <v>60.652445689493916</v>
      </c>
      <c r="G49" s="192">
        <v>58.965652681950374</v>
      </c>
      <c r="H49" s="192">
        <v>53.511676398154151</v>
      </c>
      <c r="I49" s="192" t="s">
        <v>24</v>
      </c>
      <c r="J49" s="192">
        <v>48.822771209652252</v>
      </c>
      <c r="K49" s="192">
        <v>66.808744102489356</v>
      </c>
      <c r="L49" s="192">
        <v>64.689616156245734</v>
      </c>
      <c r="M49" s="192">
        <v>60.134246290412939</v>
      </c>
      <c r="N49" s="192">
        <v>134.22378043659322</v>
      </c>
      <c r="O49" s="192">
        <v>76.538102402243098</v>
      </c>
      <c r="P49" s="192">
        <v>108.409715329542</v>
      </c>
      <c r="Q49" s="192">
        <v>21.8765640913842</v>
      </c>
      <c r="R49" s="192">
        <v>26.781627585793601</v>
      </c>
      <c r="S49" s="192">
        <v>27.423771235447699</v>
      </c>
      <c r="T49" s="192" t="s">
        <v>24</v>
      </c>
    </row>
    <row r="50" spans="2:20" s="14" customFormat="1" x14ac:dyDescent="0.2">
      <c r="B50" s="191">
        <v>2021</v>
      </c>
      <c r="C50" s="191">
        <v>11</v>
      </c>
      <c r="D50" s="169">
        <v>44501</v>
      </c>
      <c r="E50" s="192">
        <v>56.85557307731294</v>
      </c>
      <c r="F50" s="192">
        <v>59.707287798465558</v>
      </c>
      <c r="G50" s="192">
        <v>57.064068720960606</v>
      </c>
      <c r="H50" s="192">
        <v>53.23410450913272</v>
      </c>
      <c r="I50" s="192" t="s">
        <v>24</v>
      </c>
      <c r="J50" s="192" t="s">
        <v>24</v>
      </c>
      <c r="K50" s="192">
        <v>66.645068793027946</v>
      </c>
      <c r="L50" s="192">
        <v>64.457734605741862</v>
      </c>
      <c r="M50" s="192">
        <v>60.593231331336398</v>
      </c>
      <c r="N50" s="192">
        <v>134.15353468865209</v>
      </c>
      <c r="O50" s="192">
        <v>77.331666836167074</v>
      </c>
      <c r="P50" s="192">
        <v>109.964879434097</v>
      </c>
      <c r="Q50" s="192">
        <v>21.792228195630901</v>
      </c>
      <c r="R50" s="192" t="s">
        <v>24</v>
      </c>
      <c r="S50" s="192">
        <v>28.009508882041999</v>
      </c>
      <c r="T50" s="192" t="s">
        <v>24</v>
      </c>
    </row>
    <row r="51" spans="2:20" s="14" customFormat="1" x14ac:dyDescent="0.2">
      <c r="B51" s="191">
        <v>2021</v>
      </c>
      <c r="C51" s="191">
        <v>10</v>
      </c>
      <c r="D51" s="169">
        <v>44470</v>
      </c>
      <c r="E51" s="192">
        <v>54.703672000825229</v>
      </c>
      <c r="F51" s="192">
        <v>57.277776341064325</v>
      </c>
      <c r="G51" s="192">
        <v>54.5337376336023</v>
      </c>
      <c r="H51" s="192">
        <v>51.879187139378594</v>
      </c>
      <c r="I51" s="192" t="s">
        <v>24</v>
      </c>
      <c r="J51" s="192">
        <v>46.934145437044869</v>
      </c>
      <c r="K51" s="192">
        <v>65.68590952509804</v>
      </c>
      <c r="L51" s="192">
        <v>62.970356632262082</v>
      </c>
      <c r="M51" s="192" t="s">
        <v>24</v>
      </c>
      <c r="N51" s="192">
        <v>133.9614925115614</v>
      </c>
      <c r="O51" s="192">
        <v>74.540494218546982</v>
      </c>
      <c r="P51" s="192">
        <v>109.757284259876</v>
      </c>
      <c r="Q51" s="192">
        <v>20.998406271800299</v>
      </c>
      <c r="R51" s="192">
        <v>26.5007228350925</v>
      </c>
      <c r="S51" s="192">
        <v>27.643467418685798</v>
      </c>
      <c r="T51" s="192" t="s">
        <v>24</v>
      </c>
    </row>
    <row r="52" spans="2:20" s="14" customFormat="1" x14ac:dyDescent="0.2">
      <c r="B52" s="191">
        <v>2021</v>
      </c>
      <c r="C52" s="191">
        <v>9</v>
      </c>
      <c r="D52" s="169">
        <v>44440</v>
      </c>
      <c r="E52" s="192">
        <v>56.016135268266943</v>
      </c>
      <c r="F52" s="192">
        <v>55.486320346662353</v>
      </c>
      <c r="G52" s="192">
        <v>53.875597079362571</v>
      </c>
      <c r="H52" s="192">
        <v>52.069958950376716</v>
      </c>
      <c r="I52" s="192" t="s">
        <v>24</v>
      </c>
      <c r="J52" s="192">
        <v>45.290236804434997</v>
      </c>
      <c r="K52" s="192">
        <v>64.123966088311889</v>
      </c>
      <c r="L52" s="192">
        <v>61.617609132250386</v>
      </c>
      <c r="M52" s="192">
        <v>57.171815954011407</v>
      </c>
      <c r="N52" s="192">
        <v>133.87173935521227</v>
      </c>
      <c r="O52" s="192">
        <v>79.093225950663708</v>
      </c>
      <c r="P52" s="192">
        <v>108.017494782231</v>
      </c>
      <c r="Q52" s="192">
        <v>20.8911766142215</v>
      </c>
      <c r="R52" s="192">
        <v>25.936367511860801</v>
      </c>
      <c r="S52" s="192">
        <v>26.8789598166057</v>
      </c>
      <c r="T52" s="192" t="s">
        <v>24</v>
      </c>
    </row>
    <row r="53" spans="2:20" s="14" customFormat="1" x14ac:dyDescent="0.2">
      <c r="B53" s="191">
        <v>2021</v>
      </c>
      <c r="C53" s="191">
        <v>8</v>
      </c>
      <c r="D53" s="169">
        <v>44409</v>
      </c>
      <c r="E53" s="192">
        <v>57.610156729015657</v>
      </c>
      <c r="F53" s="192">
        <v>54.738738417207614</v>
      </c>
      <c r="G53" s="192">
        <v>53.113472943257101</v>
      </c>
      <c r="H53" s="192">
        <v>51.411281002051837</v>
      </c>
      <c r="I53" s="192" t="s">
        <v>24</v>
      </c>
      <c r="J53" s="192">
        <v>44.525270941742633</v>
      </c>
      <c r="K53" s="192">
        <v>62.196294672708241</v>
      </c>
      <c r="L53" s="192">
        <v>59.165101427380471</v>
      </c>
      <c r="M53" s="192">
        <v>56.495051221161006</v>
      </c>
      <c r="N53" s="192">
        <v>133.5437153619155</v>
      </c>
      <c r="O53" s="192">
        <v>79.459180631938693</v>
      </c>
      <c r="P53" s="192">
        <v>107.908245797701</v>
      </c>
      <c r="Q53" s="192">
        <v>20.037078930380499</v>
      </c>
      <c r="R53" s="192">
        <v>25.4461242331911</v>
      </c>
      <c r="S53" s="192">
        <v>27.011969740667102</v>
      </c>
      <c r="T53" s="192" t="s">
        <v>24</v>
      </c>
    </row>
    <row r="54" spans="2:20" s="14" customFormat="1" x14ac:dyDescent="0.2">
      <c r="B54" s="191">
        <v>2021</v>
      </c>
      <c r="C54" s="191">
        <v>7</v>
      </c>
      <c r="D54" s="169">
        <v>44378</v>
      </c>
      <c r="E54" s="192" t="s">
        <v>24</v>
      </c>
      <c r="F54" s="192">
        <v>55.958160073259535</v>
      </c>
      <c r="G54" s="192">
        <v>52.559246237247201</v>
      </c>
      <c r="H54" s="192">
        <v>50.190164117970873</v>
      </c>
      <c r="I54" s="192" t="s">
        <v>24</v>
      </c>
      <c r="J54" s="192">
        <v>47.00858214293013</v>
      </c>
      <c r="K54" s="192">
        <v>63.746839497884991</v>
      </c>
      <c r="L54" s="192">
        <v>63.068440519953008</v>
      </c>
      <c r="M54" s="192" t="s">
        <v>24</v>
      </c>
      <c r="N54" s="192">
        <v>135.54900362147094</v>
      </c>
      <c r="O54" s="192">
        <v>76.181503178817636</v>
      </c>
      <c r="P54" s="192">
        <v>112.69463368290999</v>
      </c>
      <c r="Q54" s="192">
        <v>20.198007754679999</v>
      </c>
      <c r="R54" s="192" t="s">
        <v>24</v>
      </c>
      <c r="S54" s="192">
        <v>26.443636541262801</v>
      </c>
      <c r="T54" s="192" t="s">
        <v>24</v>
      </c>
    </row>
    <row r="55" spans="2:20" s="14" customFormat="1" x14ac:dyDescent="0.2">
      <c r="B55" s="191">
        <v>2021</v>
      </c>
      <c r="C55" s="191">
        <v>6</v>
      </c>
      <c r="D55" s="169">
        <v>44348</v>
      </c>
      <c r="E55" s="192">
        <v>50.150349948683939</v>
      </c>
      <c r="F55" s="192">
        <v>55.89622686346808</v>
      </c>
      <c r="G55" s="192">
        <v>53.785592264908274</v>
      </c>
      <c r="H55" s="192">
        <v>50.690570901412137</v>
      </c>
      <c r="I55" s="192">
        <v>54.600627507813826</v>
      </c>
      <c r="J55" s="192" t="s">
        <v>24</v>
      </c>
      <c r="K55" s="192">
        <v>65.143533419412847</v>
      </c>
      <c r="L55" s="192">
        <v>63.162490070011579</v>
      </c>
      <c r="M55" s="192" t="s">
        <v>24</v>
      </c>
      <c r="N55" s="192">
        <v>134.24972388955584</v>
      </c>
      <c r="O55" s="192" t="s">
        <v>24</v>
      </c>
      <c r="P55" s="192">
        <v>111.332341739852</v>
      </c>
      <c r="Q55" s="192">
        <v>20.8488280125042</v>
      </c>
      <c r="R55" s="192" t="s">
        <v>24</v>
      </c>
      <c r="S55" s="192">
        <v>26.806661253973999</v>
      </c>
      <c r="T55" s="192" t="s">
        <v>24</v>
      </c>
    </row>
    <row r="56" spans="2:20" s="14" customFormat="1" x14ac:dyDescent="0.2">
      <c r="B56" s="191">
        <v>2021</v>
      </c>
      <c r="C56" s="191">
        <v>5</v>
      </c>
      <c r="D56" s="169">
        <v>44317</v>
      </c>
      <c r="E56" s="192">
        <v>53.086439237023534</v>
      </c>
      <c r="F56" s="192">
        <v>56.167101157182344</v>
      </c>
      <c r="G56" s="192">
        <v>54.68620055627332</v>
      </c>
      <c r="H56" s="192">
        <v>53.895466444085415</v>
      </c>
      <c r="I56" s="192">
        <v>55.530268257150048</v>
      </c>
      <c r="J56" s="192" t="s">
        <v>24</v>
      </c>
      <c r="K56" s="192">
        <v>63.930447699712431</v>
      </c>
      <c r="L56" s="192">
        <v>63.289262694008372</v>
      </c>
      <c r="M56" s="192" t="s">
        <v>24</v>
      </c>
      <c r="N56" s="192">
        <v>134.76928846647832</v>
      </c>
      <c r="O56" s="192">
        <v>78.801308031507659</v>
      </c>
      <c r="P56" s="192">
        <v>109.330587513525</v>
      </c>
      <c r="Q56" s="192">
        <v>20.964643949869298</v>
      </c>
      <c r="R56" s="192">
        <v>26.531889404095899</v>
      </c>
      <c r="S56" s="192">
        <v>27.449999775170699</v>
      </c>
      <c r="T56" s="192" t="s">
        <v>24</v>
      </c>
    </row>
    <row r="57" spans="2:20" s="14" customFormat="1" x14ac:dyDescent="0.2">
      <c r="B57" s="191">
        <v>2021</v>
      </c>
      <c r="C57" s="191">
        <v>4</v>
      </c>
      <c r="D57" s="169">
        <v>44287</v>
      </c>
      <c r="E57" s="192">
        <v>51.093900976622564</v>
      </c>
      <c r="F57" s="192">
        <v>57.360597022846925</v>
      </c>
      <c r="G57" s="192">
        <v>54.38466381888157</v>
      </c>
      <c r="H57" s="192">
        <v>52.61034608701992</v>
      </c>
      <c r="I57" s="192" t="s">
        <v>24</v>
      </c>
      <c r="J57" s="192" t="s">
        <v>24</v>
      </c>
      <c r="K57" s="192">
        <v>64.164905911522723</v>
      </c>
      <c r="L57" s="192">
        <v>63.620197263884052</v>
      </c>
      <c r="M57" s="192" t="s">
        <v>24</v>
      </c>
      <c r="N57" s="192">
        <v>134.11555926049127</v>
      </c>
      <c r="O57" s="192">
        <v>77.581947896066097</v>
      </c>
      <c r="P57" s="192">
        <v>110.330894740782</v>
      </c>
      <c r="Q57" s="192">
        <v>20.870789461259299</v>
      </c>
      <c r="R57" s="192">
        <v>26.699538140085</v>
      </c>
      <c r="S57" s="192">
        <v>27.078240303561401</v>
      </c>
      <c r="T57" s="192" t="s">
        <v>24</v>
      </c>
    </row>
    <row r="58" spans="2:20" s="14" customFormat="1" x14ac:dyDescent="0.2">
      <c r="B58" s="191">
        <v>2021</v>
      </c>
      <c r="C58" s="191">
        <v>3</v>
      </c>
      <c r="D58" s="169">
        <v>44256</v>
      </c>
      <c r="E58" s="192">
        <v>48.667162355577467</v>
      </c>
      <c r="F58" s="192">
        <v>56.998932556011574</v>
      </c>
      <c r="G58" s="192">
        <v>55.136520674502485</v>
      </c>
      <c r="H58" s="192">
        <v>53.454716105299781</v>
      </c>
      <c r="I58" s="192" t="s">
        <v>24</v>
      </c>
      <c r="J58" s="192">
        <v>47.907557388155929</v>
      </c>
      <c r="K58" s="192">
        <v>63.248861629705402</v>
      </c>
      <c r="L58" s="192">
        <v>62.319894375135995</v>
      </c>
      <c r="M58" s="192" t="s">
        <v>24</v>
      </c>
      <c r="N58" s="192">
        <v>134.52108487398414</v>
      </c>
      <c r="O58" s="192">
        <v>77.187422427598008</v>
      </c>
      <c r="P58" s="192">
        <v>109.76873406009</v>
      </c>
      <c r="Q58" s="192">
        <v>21.011054704275502</v>
      </c>
      <c r="R58" s="192">
        <v>26.676575583616</v>
      </c>
      <c r="S58" s="192">
        <v>27.536818214757002</v>
      </c>
      <c r="T58" s="192" t="s">
        <v>24</v>
      </c>
    </row>
    <row r="59" spans="2:20" s="14" customFormat="1" x14ac:dyDescent="0.2">
      <c r="B59" s="191">
        <v>2021</v>
      </c>
      <c r="C59" s="191">
        <v>2</v>
      </c>
      <c r="D59" s="169">
        <v>44228</v>
      </c>
      <c r="E59" s="192">
        <v>48.740456989763217</v>
      </c>
      <c r="F59" s="192">
        <v>55.402137199839188</v>
      </c>
      <c r="G59" s="192">
        <v>55.12899794943916</v>
      </c>
      <c r="H59" s="192">
        <v>53.588833602248201</v>
      </c>
      <c r="I59" s="192" t="s">
        <v>24</v>
      </c>
      <c r="J59" s="192" t="s">
        <v>24</v>
      </c>
      <c r="K59" s="192">
        <v>63.618984013270527</v>
      </c>
      <c r="L59" s="192">
        <v>61.717770765605849</v>
      </c>
      <c r="M59" s="192">
        <v>58.443775455285973</v>
      </c>
      <c r="N59" s="192">
        <v>134.55673019278342</v>
      </c>
      <c r="O59" s="192" t="s">
        <v>24</v>
      </c>
      <c r="P59" s="192">
        <v>109.19067196947201</v>
      </c>
      <c r="Q59" s="192">
        <v>21.2933823894884</v>
      </c>
      <c r="R59" s="192">
        <v>26.958083897598001</v>
      </c>
      <c r="S59" s="192">
        <v>26.660493985764798</v>
      </c>
      <c r="T59" s="192" t="s">
        <v>24</v>
      </c>
    </row>
    <row r="60" spans="2:20" s="14" customFormat="1" x14ac:dyDescent="0.2">
      <c r="B60" s="191">
        <v>2021</v>
      </c>
      <c r="C60" s="191">
        <v>1</v>
      </c>
      <c r="D60" s="169">
        <v>44197</v>
      </c>
      <c r="E60" s="192">
        <v>46.779913921078112</v>
      </c>
      <c r="F60" s="192">
        <v>56.04789593855444</v>
      </c>
      <c r="G60" s="192">
        <v>54.443627115824775</v>
      </c>
      <c r="H60" s="192">
        <v>52.039097994889183</v>
      </c>
      <c r="I60" s="192" t="s">
        <v>24</v>
      </c>
      <c r="J60" s="192" t="s">
        <v>24</v>
      </c>
      <c r="K60" s="192">
        <v>63.142906242499997</v>
      </c>
      <c r="L60" s="192">
        <v>60.441755853928683</v>
      </c>
      <c r="M60" s="192" t="s">
        <v>24</v>
      </c>
      <c r="N60" s="192">
        <v>133.99484143980186</v>
      </c>
      <c r="O60" s="192" t="s">
        <v>24</v>
      </c>
      <c r="P60" s="192">
        <v>109.69838231444299</v>
      </c>
      <c r="Q60" s="192">
        <v>21.033167149851401</v>
      </c>
      <c r="R60" s="192">
        <v>26.596994611066901</v>
      </c>
      <c r="S60" s="192">
        <v>26.700415792478399</v>
      </c>
      <c r="T60" s="192" t="s">
        <v>24</v>
      </c>
    </row>
    <row r="61" spans="2:20" s="14" customFormat="1" x14ac:dyDescent="0.2">
      <c r="B61" s="194">
        <v>2020</v>
      </c>
      <c r="C61" s="194">
        <v>12</v>
      </c>
      <c r="D61" s="169">
        <v>44166</v>
      </c>
      <c r="E61" s="192">
        <v>48.613330061667313</v>
      </c>
      <c r="F61" s="192">
        <v>56.787052993326512</v>
      </c>
      <c r="G61" s="192">
        <v>55.006640931407638</v>
      </c>
      <c r="H61" s="192">
        <v>52.369079861808444</v>
      </c>
      <c r="I61" s="192" t="s">
        <v>24</v>
      </c>
      <c r="J61" s="192">
        <v>46.353680311079813</v>
      </c>
      <c r="K61" s="192">
        <v>63.218867934925797</v>
      </c>
      <c r="L61" s="192">
        <v>60.638377115058439</v>
      </c>
      <c r="M61" s="192">
        <v>57.86543607470248</v>
      </c>
      <c r="N61" s="192">
        <v>131.44074087788425</v>
      </c>
      <c r="O61" s="192">
        <v>75.997084683986486</v>
      </c>
      <c r="P61" s="192">
        <v>110.221247047444</v>
      </c>
      <c r="Q61" s="192">
        <v>21.124559680209199</v>
      </c>
      <c r="R61" s="192" t="s">
        <v>24</v>
      </c>
      <c r="S61" s="192">
        <v>27.9037709262352</v>
      </c>
      <c r="T61" s="192" t="s">
        <v>24</v>
      </c>
    </row>
    <row r="62" spans="2:20" s="14" customFormat="1" x14ac:dyDescent="0.2">
      <c r="B62" s="194">
        <v>2020</v>
      </c>
      <c r="C62" s="194">
        <v>11</v>
      </c>
      <c r="D62" s="169">
        <v>44136</v>
      </c>
      <c r="E62" s="192">
        <v>48.699395715144917</v>
      </c>
      <c r="F62" s="192">
        <v>56.144216297538129</v>
      </c>
      <c r="G62" s="192">
        <v>54.640674123433733</v>
      </c>
      <c r="H62" s="192">
        <v>52.197079343345479</v>
      </c>
      <c r="I62" s="192" t="s">
        <v>24</v>
      </c>
      <c r="J62" s="192" t="s">
        <v>24</v>
      </c>
      <c r="K62" s="192">
        <v>63.130757384569826</v>
      </c>
      <c r="L62" s="192">
        <v>60.657271697384019</v>
      </c>
      <c r="M62" s="192">
        <v>58.312602772609978</v>
      </c>
      <c r="N62" s="192">
        <v>133.91451967828951</v>
      </c>
      <c r="O62" s="192">
        <v>76.550720942856827</v>
      </c>
      <c r="P62" s="192">
        <v>109.061105333697</v>
      </c>
      <c r="Q62" s="192">
        <v>20.9864410851089</v>
      </c>
      <c r="R62" s="192">
        <v>26.940029916437599</v>
      </c>
      <c r="S62" s="192">
        <v>27.0304750250537</v>
      </c>
      <c r="T62" s="192" t="s">
        <v>24</v>
      </c>
    </row>
    <row r="63" spans="2:20" s="14" customFormat="1" x14ac:dyDescent="0.2">
      <c r="B63" s="194">
        <v>2020</v>
      </c>
      <c r="C63" s="194">
        <v>10</v>
      </c>
      <c r="D63" s="169">
        <v>44105</v>
      </c>
      <c r="E63" s="192">
        <v>47.03970504009164</v>
      </c>
      <c r="F63" s="192">
        <v>55.497906037031242</v>
      </c>
      <c r="G63" s="192">
        <v>54.321317696538976</v>
      </c>
      <c r="H63" s="192">
        <v>50.883115707828196</v>
      </c>
      <c r="I63" s="192" t="s">
        <v>24</v>
      </c>
      <c r="J63" s="192" t="s">
        <v>24</v>
      </c>
      <c r="K63" s="192">
        <v>58.891685318658446</v>
      </c>
      <c r="L63" s="192">
        <v>59.800688608711148</v>
      </c>
      <c r="M63" s="192">
        <v>57.743377510432971</v>
      </c>
      <c r="N63" s="192">
        <v>133.9496156922491</v>
      </c>
      <c r="O63" s="192" t="s">
        <v>24</v>
      </c>
      <c r="P63" s="192">
        <v>108.02327703162101</v>
      </c>
      <c r="Q63" s="192">
        <v>21.287444034277001</v>
      </c>
      <c r="R63" s="192" t="s">
        <v>24</v>
      </c>
      <c r="S63" s="192">
        <v>27.322711544962601</v>
      </c>
      <c r="T63" s="192" t="s">
        <v>24</v>
      </c>
    </row>
    <row r="64" spans="2:20" s="14" customFormat="1" x14ac:dyDescent="0.2">
      <c r="B64" s="194">
        <v>2020</v>
      </c>
      <c r="C64" s="194">
        <v>9</v>
      </c>
      <c r="D64" s="169">
        <v>44075</v>
      </c>
      <c r="E64" s="192">
        <v>45.937818024476528</v>
      </c>
      <c r="F64" s="192">
        <v>55.847349005653449</v>
      </c>
      <c r="G64" s="192">
        <v>53.390630114279212</v>
      </c>
      <c r="H64" s="192">
        <v>51.572832984299829</v>
      </c>
      <c r="I64" s="192" t="s">
        <v>24</v>
      </c>
      <c r="J64" s="192">
        <v>42.838666952098436</v>
      </c>
      <c r="K64" s="192">
        <v>62.380192740491445</v>
      </c>
      <c r="L64" s="192">
        <v>59.879636718332776</v>
      </c>
      <c r="M64" s="192">
        <v>57.462630815119489</v>
      </c>
      <c r="N64" s="192">
        <v>133.93487024351393</v>
      </c>
      <c r="O64" s="192" t="s">
        <v>24</v>
      </c>
      <c r="P64" s="192">
        <v>107.092005964086</v>
      </c>
      <c r="Q64" s="192">
        <v>20.208181398534201</v>
      </c>
      <c r="R64" s="192" t="s">
        <v>24</v>
      </c>
      <c r="S64" s="192">
        <v>27.598833181478302</v>
      </c>
      <c r="T64" s="192" t="s">
        <v>24</v>
      </c>
    </row>
    <row r="65" spans="2:27" s="14" customFormat="1" x14ac:dyDescent="0.2">
      <c r="B65" s="194">
        <v>2020</v>
      </c>
      <c r="C65" s="194">
        <v>8</v>
      </c>
      <c r="D65" s="169">
        <v>44044</v>
      </c>
      <c r="E65" s="192">
        <v>45.938352429374092</v>
      </c>
      <c r="F65" s="192">
        <v>55.056656125891834</v>
      </c>
      <c r="G65" s="192">
        <v>52.569770786461845</v>
      </c>
      <c r="H65" s="192">
        <v>51.580388590845928</v>
      </c>
      <c r="I65" s="192" t="s">
        <v>24</v>
      </c>
      <c r="J65" s="192">
        <v>43.444671173732175</v>
      </c>
      <c r="K65" s="192">
        <v>61.735388582393512</v>
      </c>
      <c r="L65" s="192">
        <v>58.43290218818774</v>
      </c>
      <c r="M65" s="192">
        <v>56.364671511871542</v>
      </c>
      <c r="N65" s="192">
        <v>134.65218593116322</v>
      </c>
      <c r="O65" s="192" t="s">
        <v>24</v>
      </c>
      <c r="P65" s="192">
        <v>108.84542376202501</v>
      </c>
      <c r="Q65" s="192">
        <v>20.087433688850599</v>
      </c>
      <c r="R65" s="192">
        <v>25.371440224275201</v>
      </c>
      <c r="S65" s="192">
        <v>27.8909285807046</v>
      </c>
      <c r="T65" s="192" t="s">
        <v>24</v>
      </c>
    </row>
    <row r="66" spans="2:27" s="14" customFormat="1" x14ac:dyDescent="0.2">
      <c r="B66" s="194">
        <v>2020</v>
      </c>
      <c r="C66" s="194">
        <v>7</v>
      </c>
      <c r="D66" s="169">
        <v>44013</v>
      </c>
      <c r="E66" s="192">
        <v>48.284794007735307</v>
      </c>
      <c r="F66" s="192">
        <v>54.841268184107051</v>
      </c>
      <c r="G66" s="192">
        <v>52.466255453938594</v>
      </c>
      <c r="H66" s="192">
        <v>51.761891233423974</v>
      </c>
      <c r="I66" s="192" t="s">
        <v>24</v>
      </c>
      <c r="J66" s="192">
        <v>45.252024555868644</v>
      </c>
      <c r="K66" s="192">
        <v>63.167102387922625</v>
      </c>
      <c r="L66" s="192">
        <v>58.908749948659121</v>
      </c>
      <c r="M66" s="192">
        <v>56.460695766140525</v>
      </c>
      <c r="N66" s="192">
        <v>134.69612035752812</v>
      </c>
      <c r="O66" s="192">
        <v>77.354300807008215</v>
      </c>
      <c r="P66" s="192">
        <v>106.505076535757</v>
      </c>
      <c r="Q66" s="192">
        <v>19.776922156941101</v>
      </c>
      <c r="R66" s="192">
        <v>25.0758584957705</v>
      </c>
      <c r="S66" s="192">
        <v>27.043313170454098</v>
      </c>
      <c r="T66" s="192" t="s">
        <v>24</v>
      </c>
    </row>
    <row r="67" spans="2:27" s="14" customFormat="1" ht="14.25" customHeight="1" x14ac:dyDescent="0.2">
      <c r="B67" s="194">
        <v>2020</v>
      </c>
      <c r="C67" s="194">
        <v>6</v>
      </c>
      <c r="D67" s="169">
        <v>43983</v>
      </c>
      <c r="E67" s="192" t="s">
        <v>24</v>
      </c>
      <c r="F67" s="192">
        <v>54.826879073203571</v>
      </c>
      <c r="G67" s="192">
        <v>53.992493372191277</v>
      </c>
      <c r="H67" s="192">
        <v>51.360973795437012</v>
      </c>
      <c r="I67" s="192" t="s">
        <v>24</v>
      </c>
      <c r="J67" s="192" t="s">
        <v>24</v>
      </c>
      <c r="K67" s="192">
        <v>65.395575166214726</v>
      </c>
      <c r="L67" s="192" t="s">
        <v>24</v>
      </c>
      <c r="M67" s="192" t="s">
        <v>24</v>
      </c>
      <c r="N67" s="192">
        <v>133.9835757620472</v>
      </c>
      <c r="O67" s="192">
        <v>79.01724818921187</v>
      </c>
      <c r="P67" s="192"/>
      <c r="Q67" s="192">
        <v>18.923781970454801</v>
      </c>
      <c r="R67" s="192" t="s">
        <v>24</v>
      </c>
      <c r="S67" s="192">
        <v>27.605260035189598</v>
      </c>
      <c r="T67" s="192" t="s">
        <v>24</v>
      </c>
      <c r="Z67"/>
      <c r="AA67"/>
    </row>
    <row r="68" spans="2:27" s="134" customFormat="1" ht="15" customHeight="1" x14ac:dyDescent="0.25">
      <c r="B68" s="194">
        <v>2020</v>
      </c>
      <c r="C68" s="194">
        <v>5</v>
      </c>
      <c r="D68" s="169">
        <v>43952</v>
      </c>
      <c r="E68" s="192">
        <v>47.718783033401195</v>
      </c>
      <c r="F68" s="192">
        <v>56.463800974200382</v>
      </c>
      <c r="G68" s="192">
        <v>54.446951129740206</v>
      </c>
      <c r="H68" s="192">
        <v>51.575770267779696</v>
      </c>
      <c r="I68" s="192" t="s">
        <v>24</v>
      </c>
      <c r="J68" s="192" t="s">
        <v>24</v>
      </c>
      <c r="K68" s="192">
        <v>65.035482350744473</v>
      </c>
      <c r="L68" s="192">
        <v>62.07630947674356</v>
      </c>
      <c r="M68" s="192" t="s">
        <v>24</v>
      </c>
      <c r="N68" s="192">
        <v>134.22345718131419</v>
      </c>
      <c r="O68" s="192">
        <v>77.929928725139092</v>
      </c>
      <c r="P68" s="192">
        <v>114.238826647458</v>
      </c>
      <c r="Q68" s="192">
        <v>19.041263755937202</v>
      </c>
      <c r="R68" s="192" t="s">
        <v>24</v>
      </c>
      <c r="S68" s="192">
        <v>27.037688789772801</v>
      </c>
      <c r="T68" s="192" t="s">
        <v>24</v>
      </c>
      <c r="Z68" s="5"/>
      <c r="AA68" s="5"/>
    </row>
    <row r="69" spans="2:27" s="134" customFormat="1" ht="14.25" customHeight="1" x14ac:dyDescent="0.2">
      <c r="B69" s="194">
        <v>2020</v>
      </c>
      <c r="C69" s="194">
        <v>4</v>
      </c>
      <c r="D69" s="169">
        <v>43922</v>
      </c>
      <c r="E69" s="192">
        <v>48.272305507523484</v>
      </c>
      <c r="F69" s="192">
        <v>57.708270091496551</v>
      </c>
      <c r="G69" s="192">
        <v>55.27348076474037</v>
      </c>
      <c r="H69" s="192">
        <v>53.0845690208522</v>
      </c>
      <c r="I69" s="192" t="s">
        <v>24</v>
      </c>
      <c r="J69" s="192" t="s">
        <v>24</v>
      </c>
      <c r="K69" s="192">
        <v>64.526422020441231</v>
      </c>
      <c r="L69" s="192">
        <v>61.05146343834663</v>
      </c>
      <c r="M69" s="192" t="s">
        <v>24</v>
      </c>
      <c r="N69" s="192">
        <v>134.36010196960297</v>
      </c>
      <c r="O69" s="192" t="s">
        <v>24</v>
      </c>
      <c r="P69" s="192">
        <v>113.81205536520601</v>
      </c>
      <c r="Q69" s="192">
        <v>19.693490750340501</v>
      </c>
      <c r="R69" s="192">
        <v>25.1225977919446</v>
      </c>
      <c r="S69" s="192">
        <v>25.612464924463399</v>
      </c>
      <c r="T69" s="192" t="s">
        <v>24</v>
      </c>
      <c r="Z69"/>
      <c r="AA69"/>
    </row>
    <row r="70" spans="2:27" s="134" customFormat="1" ht="15" x14ac:dyDescent="0.25">
      <c r="B70" s="194">
        <v>2020</v>
      </c>
      <c r="C70" s="194">
        <v>3</v>
      </c>
      <c r="D70" s="169">
        <v>43891</v>
      </c>
      <c r="E70" s="192" t="s">
        <v>24</v>
      </c>
      <c r="F70" s="192">
        <v>56.893566076466826</v>
      </c>
      <c r="G70" s="192">
        <v>54.820690444017409</v>
      </c>
      <c r="H70" s="192">
        <v>53.129468058119414</v>
      </c>
      <c r="I70" s="192" t="s">
        <v>24</v>
      </c>
      <c r="J70" s="192" t="s">
        <v>24</v>
      </c>
      <c r="K70" s="192">
        <v>63.245541068549052</v>
      </c>
      <c r="L70" s="192">
        <v>60.606556725704266</v>
      </c>
      <c r="M70" s="192" t="s">
        <v>24</v>
      </c>
      <c r="N70" s="192">
        <v>134.86551209382722</v>
      </c>
      <c r="O70" s="192">
        <v>78.179899099356092</v>
      </c>
      <c r="P70" s="192">
        <v>113.589396568688</v>
      </c>
      <c r="Q70" s="192">
        <v>21.477994148155901</v>
      </c>
      <c r="R70" s="192">
        <v>26.3771987780266</v>
      </c>
      <c r="S70" s="192">
        <v>27.120144305105701</v>
      </c>
      <c r="T70" s="192" t="s">
        <v>24</v>
      </c>
      <c r="Z70" s="5"/>
      <c r="AA70" s="5"/>
    </row>
    <row r="71" spans="2:27" s="134" customFormat="1" x14ac:dyDescent="0.2">
      <c r="B71" s="194">
        <v>2020</v>
      </c>
      <c r="C71" s="194">
        <v>2</v>
      </c>
      <c r="D71" s="169">
        <v>43862</v>
      </c>
      <c r="E71" s="192">
        <v>48.989613079361092</v>
      </c>
      <c r="F71" s="192">
        <v>56.758872114641711</v>
      </c>
      <c r="G71" s="192">
        <v>55.66064252394267</v>
      </c>
      <c r="H71" s="192">
        <v>54.153566169737999</v>
      </c>
      <c r="I71" s="192" t="s">
        <v>24</v>
      </c>
      <c r="J71" s="192">
        <v>46.251069404721726</v>
      </c>
      <c r="K71" s="192">
        <v>63.468008916163917</v>
      </c>
      <c r="L71" s="192">
        <v>60.585499908856569</v>
      </c>
      <c r="M71" s="192" t="s">
        <v>24</v>
      </c>
      <c r="N71" s="192">
        <v>134.47143863709925</v>
      </c>
      <c r="O71" s="192">
        <v>82.662020211870157</v>
      </c>
      <c r="P71" s="192">
        <v>112.96190159263</v>
      </c>
      <c r="Q71" s="192">
        <v>21.808830559850801</v>
      </c>
      <c r="R71" s="192" t="s">
        <v>24</v>
      </c>
      <c r="S71" s="192">
        <v>27.377456619004899</v>
      </c>
      <c r="T71" s="192" t="s">
        <v>24</v>
      </c>
      <c r="Z71"/>
      <c r="AA71"/>
    </row>
    <row r="72" spans="2:27" s="134" customFormat="1" x14ac:dyDescent="0.2">
      <c r="B72" s="194">
        <v>2020</v>
      </c>
      <c r="C72" s="194">
        <v>1</v>
      </c>
      <c r="D72" s="169">
        <v>43831</v>
      </c>
      <c r="E72" s="192">
        <v>49.62345948714858</v>
      </c>
      <c r="F72" s="192">
        <v>57.380659353766042</v>
      </c>
      <c r="G72" s="192">
        <v>54.947867767319678</v>
      </c>
      <c r="H72" s="192">
        <v>52.691179813247189</v>
      </c>
      <c r="I72" s="192" t="s">
        <v>24</v>
      </c>
      <c r="J72" s="192">
        <v>44.59337748344371</v>
      </c>
      <c r="K72" s="192">
        <v>63.986991276400374</v>
      </c>
      <c r="L72" s="192">
        <v>60.600009188138138</v>
      </c>
      <c r="M72" s="192">
        <v>59.716298261944786</v>
      </c>
      <c r="N72" s="192">
        <v>134.60636431211535</v>
      </c>
      <c r="O72" s="192" t="s">
        <v>24</v>
      </c>
      <c r="P72" s="192">
        <v>112.59025079188901</v>
      </c>
      <c r="Q72" s="192">
        <v>22.1233603165517</v>
      </c>
      <c r="R72" s="192">
        <v>26.830887033619401</v>
      </c>
      <c r="S72" s="192">
        <v>27.702385753274999</v>
      </c>
      <c r="T72" s="192" t="s">
        <v>24</v>
      </c>
      <c r="Z72"/>
      <c r="AA72"/>
    </row>
    <row r="73" spans="2:27" s="3" customFormat="1" ht="12.75" x14ac:dyDescent="0.2">
      <c r="B73" s="21">
        <v>2019</v>
      </c>
      <c r="C73" s="21">
        <v>12</v>
      </c>
      <c r="D73" s="169">
        <v>43800</v>
      </c>
      <c r="E73" s="192">
        <v>49.709209066827839</v>
      </c>
      <c r="F73" s="192">
        <v>56.707961544744819</v>
      </c>
      <c r="G73" s="192">
        <v>55.003022546980063</v>
      </c>
      <c r="H73" s="192">
        <v>53.375993512636846</v>
      </c>
      <c r="I73" s="192" t="s">
        <v>24</v>
      </c>
      <c r="J73" s="192" t="s">
        <v>24</v>
      </c>
      <c r="K73" s="192">
        <v>63.41922946834373</v>
      </c>
      <c r="L73" s="192">
        <v>60.447651496344925</v>
      </c>
      <c r="M73" s="192">
        <v>57.761698754156043</v>
      </c>
      <c r="N73" s="192">
        <v>134.09674426542713</v>
      </c>
      <c r="O73" s="192">
        <v>84.056220782087038</v>
      </c>
      <c r="P73" s="192">
        <v>111.88445512307101</v>
      </c>
      <c r="Q73" s="192">
        <v>21.861277144867</v>
      </c>
      <c r="R73" s="192">
        <v>26.732643226285902</v>
      </c>
      <c r="S73" s="192">
        <v>27.348506117722799</v>
      </c>
      <c r="T73" s="192" t="s">
        <v>24</v>
      </c>
    </row>
    <row r="74" spans="2:27" s="3" customFormat="1" ht="12.75" x14ac:dyDescent="0.2">
      <c r="B74" s="21">
        <v>2019</v>
      </c>
      <c r="C74" s="195">
        <v>11</v>
      </c>
      <c r="D74" s="169">
        <v>43770</v>
      </c>
      <c r="E74" s="192">
        <v>50.276211351079169</v>
      </c>
      <c r="F74" s="192">
        <v>56.314217741043457</v>
      </c>
      <c r="G74" s="192">
        <v>53.718517911116237</v>
      </c>
      <c r="H74" s="192">
        <v>51.107492513679233</v>
      </c>
      <c r="I74" s="192" t="s">
        <v>24</v>
      </c>
      <c r="J74" s="192">
        <v>45.650141514774148</v>
      </c>
      <c r="K74" s="192">
        <v>62.95689773295652</v>
      </c>
      <c r="L74" s="192">
        <v>60.200543262615078</v>
      </c>
      <c r="M74" s="192">
        <v>57.799284820567863</v>
      </c>
      <c r="N74" s="192">
        <v>134.26671816969599</v>
      </c>
      <c r="O74" s="192">
        <v>81.251288251828129</v>
      </c>
      <c r="P74" s="192">
        <v>111.35843862138</v>
      </c>
      <c r="Q74" s="192">
        <v>21.741294666976501</v>
      </c>
      <c r="R74" s="192">
        <v>26.8173209443956</v>
      </c>
      <c r="S74" s="192">
        <v>28.332943506991601</v>
      </c>
      <c r="T74" s="192" t="s">
        <v>24</v>
      </c>
    </row>
    <row r="75" spans="2:27" s="3" customFormat="1" ht="12.75" x14ac:dyDescent="0.2">
      <c r="B75" s="21">
        <v>2019</v>
      </c>
      <c r="C75" s="195">
        <v>10</v>
      </c>
      <c r="D75" s="169">
        <v>43739</v>
      </c>
      <c r="E75" s="192">
        <v>50.679859538483598</v>
      </c>
      <c r="F75" s="192">
        <v>56.015366568334372</v>
      </c>
      <c r="G75" s="192">
        <v>53.558212163127742</v>
      </c>
      <c r="H75" s="192">
        <v>51.169013032037256</v>
      </c>
      <c r="I75" s="192" t="s">
        <v>24</v>
      </c>
      <c r="J75" s="192">
        <v>47.001104197919481</v>
      </c>
      <c r="K75" s="192">
        <v>62.728056621501295</v>
      </c>
      <c r="L75" s="192">
        <v>59.468996153145682</v>
      </c>
      <c r="M75" s="192">
        <v>57.460214922175226</v>
      </c>
      <c r="N75" s="192">
        <v>133.7388564665759</v>
      </c>
      <c r="O75" s="192">
        <v>83.165632864194023</v>
      </c>
      <c r="P75" s="192">
        <v>112.49261539888001</v>
      </c>
      <c r="Q75" s="192">
        <v>21.7762050929502</v>
      </c>
      <c r="R75" s="192">
        <v>26.596198777044201</v>
      </c>
      <c r="S75" s="192">
        <v>27.484282694304099</v>
      </c>
      <c r="T75" s="192">
        <v>30.176470588235293</v>
      </c>
    </row>
    <row r="76" spans="2:27" s="3" customFormat="1" ht="12.75" x14ac:dyDescent="0.2">
      <c r="B76" s="21">
        <v>2019</v>
      </c>
      <c r="C76" s="195">
        <v>9</v>
      </c>
      <c r="D76" s="169">
        <v>43709</v>
      </c>
      <c r="E76" s="192">
        <v>49.662886454560521</v>
      </c>
      <c r="F76" s="192">
        <v>54.608700061931792</v>
      </c>
      <c r="G76" s="192">
        <v>52.927428688215571</v>
      </c>
      <c r="H76" s="192">
        <v>50.952561106685721</v>
      </c>
      <c r="I76" s="192" t="s">
        <v>24</v>
      </c>
      <c r="J76" s="192">
        <v>44.507739279557931</v>
      </c>
      <c r="K76" s="192">
        <v>63.01657963638997</v>
      </c>
      <c r="L76" s="192">
        <v>59.710998997975281</v>
      </c>
      <c r="M76" s="192">
        <v>56.694798244675162</v>
      </c>
      <c r="N76" s="192">
        <v>133.45760609001877</v>
      </c>
      <c r="O76" s="192" t="s">
        <v>24</v>
      </c>
      <c r="P76" s="192">
        <v>111.90732694260601</v>
      </c>
      <c r="Q76" s="192">
        <v>21.243329229390699</v>
      </c>
      <c r="R76" s="192">
        <v>26.268046493854801</v>
      </c>
      <c r="S76" s="192">
        <v>27.498084403753499</v>
      </c>
      <c r="T76" s="192">
        <v>33.801011029411768</v>
      </c>
    </row>
    <row r="77" spans="2:27" s="3" customFormat="1" ht="12.75" x14ac:dyDescent="0.2">
      <c r="B77" s="21">
        <v>2019</v>
      </c>
      <c r="C77" s="195">
        <v>8</v>
      </c>
      <c r="D77" s="169">
        <v>43678</v>
      </c>
      <c r="E77" s="192" t="s">
        <v>24</v>
      </c>
      <c r="F77" s="192">
        <v>55.244070661143205</v>
      </c>
      <c r="G77" s="192">
        <v>52.487089720189381</v>
      </c>
      <c r="H77" s="192">
        <v>51.15126442324155</v>
      </c>
      <c r="I77" s="192" t="s">
        <v>24</v>
      </c>
      <c r="J77" s="192">
        <v>43.491806275041725</v>
      </c>
      <c r="K77" s="192">
        <v>62.161964892514099</v>
      </c>
      <c r="L77" s="192">
        <v>58.8989689292073</v>
      </c>
      <c r="M77" s="192">
        <v>56.760904095994768</v>
      </c>
      <c r="N77" s="192">
        <v>134.30865407879992</v>
      </c>
      <c r="O77" s="192" t="s">
        <v>24</v>
      </c>
      <c r="P77" s="192">
        <v>111.88139605234799</v>
      </c>
      <c r="Q77" s="192">
        <v>20.825058191921901</v>
      </c>
      <c r="R77" s="192">
        <v>25.588202663873599</v>
      </c>
      <c r="S77" s="192">
        <v>27.703468397629301</v>
      </c>
      <c r="T77" s="192">
        <v>35.030575539568346</v>
      </c>
    </row>
    <row r="78" spans="2:27" s="3" customFormat="1" ht="12.75" x14ac:dyDescent="0.2">
      <c r="B78" s="21">
        <v>2019</v>
      </c>
      <c r="C78" s="195">
        <v>7</v>
      </c>
      <c r="D78" s="169">
        <v>43647</v>
      </c>
      <c r="E78" s="192">
        <v>50.891075719157065</v>
      </c>
      <c r="F78" s="192">
        <v>54.833921411133765</v>
      </c>
      <c r="G78" s="192">
        <v>53.490262580004099</v>
      </c>
      <c r="H78" s="192">
        <v>53.909134482040265</v>
      </c>
      <c r="I78" s="192" t="s">
        <v>24</v>
      </c>
      <c r="J78" s="192">
        <v>44.941701866113284</v>
      </c>
      <c r="K78" s="192">
        <v>63.066574106772713</v>
      </c>
      <c r="L78" s="192">
        <v>58.872401522314632</v>
      </c>
      <c r="M78" s="192">
        <v>56.467998751170775</v>
      </c>
      <c r="N78" s="192">
        <v>132.1148297756381</v>
      </c>
      <c r="O78" s="192" t="s">
        <v>24</v>
      </c>
      <c r="P78" s="192">
        <v>110.96963779695</v>
      </c>
      <c r="Q78" s="192">
        <v>20.6293534436378</v>
      </c>
      <c r="R78" s="192">
        <v>25.374372400199199</v>
      </c>
      <c r="S78" s="192">
        <v>27.5769643966572</v>
      </c>
      <c r="T78" s="192">
        <v>35.337719298245617</v>
      </c>
    </row>
    <row r="79" spans="2:27" s="3" customFormat="1" ht="12.75" x14ac:dyDescent="0.2">
      <c r="B79" s="21">
        <v>2019</v>
      </c>
      <c r="C79" s="195">
        <v>6</v>
      </c>
      <c r="D79" s="169">
        <v>43617</v>
      </c>
      <c r="E79" s="192">
        <v>50.964890111006191</v>
      </c>
      <c r="F79" s="192">
        <v>56.634319277163506</v>
      </c>
      <c r="G79" s="192">
        <v>55.329446992304931</v>
      </c>
      <c r="H79" s="192">
        <v>53.397690002968631</v>
      </c>
      <c r="I79" s="192" t="s">
        <v>24</v>
      </c>
      <c r="J79" s="192">
        <v>50.198057948248021</v>
      </c>
      <c r="K79" s="192">
        <v>65.084579919887219</v>
      </c>
      <c r="L79" s="192">
        <v>62.532570995292502</v>
      </c>
      <c r="M79" s="192" t="s">
        <v>24</v>
      </c>
      <c r="N79" s="192">
        <v>132.55388072479067</v>
      </c>
      <c r="O79" s="192" t="s">
        <v>24</v>
      </c>
      <c r="P79" s="192">
        <v>119.203744758643</v>
      </c>
      <c r="Q79" s="192">
        <v>20.7573166241243</v>
      </c>
      <c r="R79" s="192">
        <v>25.622066813341501</v>
      </c>
      <c r="S79" s="192">
        <v>27.9136910403844</v>
      </c>
      <c r="T79" s="192">
        <v>33.087500000000006</v>
      </c>
    </row>
    <row r="80" spans="2:27" s="3" customFormat="1" ht="12.75" x14ac:dyDescent="0.2">
      <c r="B80" s="21">
        <v>2019</v>
      </c>
      <c r="C80" s="195">
        <v>5</v>
      </c>
      <c r="D80" s="169">
        <v>43586</v>
      </c>
      <c r="E80" s="192">
        <v>50.401988348265171</v>
      </c>
      <c r="F80" s="192">
        <v>58.043233619699727</v>
      </c>
      <c r="G80" s="192">
        <v>55.415019005112057</v>
      </c>
      <c r="H80" s="192">
        <v>52.208426667548082</v>
      </c>
      <c r="I80" s="192" t="s">
        <v>24</v>
      </c>
      <c r="J80" s="192">
        <v>46.557798249731761</v>
      </c>
      <c r="K80" s="192">
        <v>63.733395959178786</v>
      </c>
      <c r="L80" s="192">
        <v>63.41871817929826</v>
      </c>
      <c r="M80" s="192" t="s">
        <v>24</v>
      </c>
      <c r="N80" s="192">
        <v>130.8238136818411</v>
      </c>
      <c r="O80" s="192">
        <v>89.447664367661901</v>
      </c>
      <c r="P80" s="192">
        <v>120.134880343266</v>
      </c>
      <c r="Q80" s="192">
        <v>20.624258321332</v>
      </c>
      <c r="R80" s="192">
        <v>25.5244722776185</v>
      </c>
      <c r="S80" s="192">
        <v>27.190988044459001</v>
      </c>
      <c r="T80" s="192">
        <v>32.38563829787234</v>
      </c>
    </row>
    <row r="81" spans="2:20" s="3" customFormat="1" ht="12.75" x14ac:dyDescent="0.2">
      <c r="B81" s="21">
        <v>2019</v>
      </c>
      <c r="C81" s="195">
        <v>4</v>
      </c>
      <c r="D81" s="169">
        <v>43556</v>
      </c>
      <c r="E81" s="192">
        <v>52.378464492803133</v>
      </c>
      <c r="F81" s="192">
        <v>57.566577024831197</v>
      </c>
      <c r="G81" s="192">
        <v>55.400237328786453</v>
      </c>
      <c r="H81" s="192">
        <v>53.638768313901799</v>
      </c>
      <c r="I81" s="192" t="s">
        <v>24</v>
      </c>
      <c r="J81" s="192" t="s">
        <v>24</v>
      </c>
      <c r="K81" s="192">
        <v>64.007477373101381</v>
      </c>
      <c r="L81" s="192">
        <v>62.341125207371874</v>
      </c>
      <c r="M81" s="192" t="s">
        <v>24</v>
      </c>
      <c r="N81" s="192">
        <v>131.80660322330749</v>
      </c>
      <c r="O81" s="192">
        <v>86.617317860288708</v>
      </c>
      <c r="P81" s="192">
        <v>118.08084609673701</v>
      </c>
      <c r="Q81" s="192">
        <v>21.628853944496299</v>
      </c>
      <c r="R81" s="192">
        <v>26.858260291679098</v>
      </c>
      <c r="S81" s="192">
        <v>26.762824451749101</v>
      </c>
      <c r="T81" s="192" t="s">
        <v>24</v>
      </c>
    </row>
    <row r="82" spans="2:20" s="3" customFormat="1" ht="12.75" x14ac:dyDescent="0.2">
      <c r="B82" s="21">
        <v>2019</v>
      </c>
      <c r="C82" s="195">
        <v>3</v>
      </c>
      <c r="D82" s="169">
        <v>43525</v>
      </c>
      <c r="E82" s="192">
        <v>50.466909170031357</v>
      </c>
      <c r="F82" s="192">
        <v>56.989743192948005</v>
      </c>
      <c r="G82" s="192">
        <v>54.86164466385037</v>
      </c>
      <c r="H82" s="192">
        <v>53.404747569214841</v>
      </c>
      <c r="I82" s="192" t="s">
        <v>24</v>
      </c>
      <c r="J82" s="192" t="s">
        <v>24</v>
      </c>
      <c r="K82" s="192">
        <v>63.156556024935959</v>
      </c>
      <c r="L82" s="192">
        <v>61.130776467192952</v>
      </c>
      <c r="M82" s="192" t="s">
        <v>24</v>
      </c>
      <c r="N82" s="192">
        <v>131.17801867838921</v>
      </c>
      <c r="O82" s="192">
        <v>86.76054949894359</v>
      </c>
      <c r="P82" s="192">
        <v>117.87851907762</v>
      </c>
      <c r="Q82" s="192">
        <v>21.902572130783</v>
      </c>
      <c r="R82" s="192">
        <v>26.948983842868198</v>
      </c>
      <c r="S82" s="192">
        <v>28.753725579102099</v>
      </c>
      <c r="T82" s="192">
        <v>35.297650130548305</v>
      </c>
    </row>
    <row r="83" spans="2:20" s="3" customFormat="1" ht="12.75" x14ac:dyDescent="0.2">
      <c r="B83" s="21">
        <v>2019</v>
      </c>
      <c r="C83" s="195">
        <v>2</v>
      </c>
      <c r="D83" s="169">
        <v>43497</v>
      </c>
      <c r="E83" s="192">
        <v>53.000967245495609</v>
      </c>
      <c r="F83" s="192">
        <v>57.688618931045731</v>
      </c>
      <c r="G83" s="192">
        <v>56.217138984117469</v>
      </c>
      <c r="H83" s="192">
        <v>52.750801524535099</v>
      </c>
      <c r="I83" s="192" t="s">
        <v>24</v>
      </c>
      <c r="J83" s="192">
        <v>45.585719611147688</v>
      </c>
      <c r="K83" s="192">
        <v>64.152141779008971</v>
      </c>
      <c r="L83" s="192">
        <v>60.842317080693675</v>
      </c>
      <c r="M83" s="192" t="s">
        <v>24</v>
      </c>
      <c r="N83" s="192">
        <v>131.51755656962746</v>
      </c>
      <c r="O83" s="192">
        <v>85.784077250407549</v>
      </c>
      <c r="P83" s="192">
        <v>117.028887016814</v>
      </c>
      <c r="Q83" s="192">
        <v>21.8179437565767</v>
      </c>
      <c r="R83" s="192">
        <v>27.319141785811102</v>
      </c>
      <c r="S83" s="192">
        <v>27.57470426275</v>
      </c>
      <c r="T83" s="192">
        <v>36.31467661691542</v>
      </c>
    </row>
    <row r="84" spans="2:20" s="3" customFormat="1" ht="12.75" x14ac:dyDescent="0.2">
      <c r="B84" s="21">
        <v>2019</v>
      </c>
      <c r="C84" s="195">
        <v>1</v>
      </c>
      <c r="D84" s="169">
        <v>43466</v>
      </c>
      <c r="E84" s="192">
        <v>49.952563654882482</v>
      </c>
      <c r="F84" s="192">
        <v>56.93685749519959</v>
      </c>
      <c r="G84" s="192">
        <v>54.182947542274242</v>
      </c>
      <c r="H84" s="192">
        <v>50.926985817023407</v>
      </c>
      <c r="I84" s="192" t="s">
        <v>24</v>
      </c>
      <c r="J84" s="192">
        <v>46.541995987182361</v>
      </c>
      <c r="K84" s="192">
        <v>64.23674376726423</v>
      </c>
      <c r="L84" s="192">
        <v>61.04329145009374</v>
      </c>
      <c r="M84" s="192" t="s">
        <v>24</v>
      </c>
      <c r="N84" s="192">
        <v>131.71674343139387</v>
      </c>
      <c r="O84" s="192">
        <v>87.726012178195518</v>
      </c>
      <c r="P84" s="192">
        <v>116.949352222172</v>
      </c>
      <c r="Q84" s="192">
        <v>21.8009118443081</v>
      </c>
      <c r="R84" s="192">
        <v>27.192968502195502</v>
      </c>
      <c r="S84" s="192">
        <v>27.858879532368</v>
      </c>
      <c r="T84" s="192" t="s">
        <v>24</v>
      </c>
    </row>
    <row r="85" spans="2:20" s="3" customFormat="1" ht="12.75" x14ac:dyDescent="0.2">
      <c r="B85" s="21">
        <v>2018</v>
      </c>
      <c r="C85" s="195">
        <v>12</v>
      </c>
      <c r="D85" s="169">
        <v>43435</v>
      </c>
      <c r="E85" s="192">
        <v>51.235714475425496</v>
      </c>
      <c r="F85" s="192">
        <v>56.074058009681359</v>
      </c>
      <c r="G85" s="192">
        <v>54.425894809216345</v>
      </c>
      <c r="H85" s="192">
        <v>54.032354307794563</v>
      </c>
      <c r="I85" s="192" t="s">
        <v>24</v>
      </c>
      <c r="J85" s="192">
        <v>45.491839696716482</v>
      </c>
      <c r="K85" s="192">
        <v>63.316855298714444</v>
      </c>
      <c r="L85" s="192">
        <v>59.914104071967635</v>
      </c>
      <c r="M85" s="192" t="s">
        <v>24</v>
      </c>
      <c r="N85" s="192">
        <v>131.14093367592884</v>
      </c>
      <c r="O85" s="192">
        <v>84.461071783585894</v>
      </c>
      <c r="P85" s="192">
        <v>116.345156806913</v>
      </c>
      <c r="Q85" s="192">
        <v>21.793508759307201</v>
      </c>
      <c r="R85" s="192">
        <v>26.892399058725498</v>
      </c>
      <c r="S85" s="192">
        <v>27.747551192914301</v>
      </c>
      <c r="T85" s="192">
        <v>37.524861878453038</v>
      </c>
    </row>
    <row r="86" spans="2:20" s="3" customFormat="1" ht="12.75" x14ac:dyDescent="0.2">
      <c r="B86" s="21">
        <v>2018</v>
      </c>
      <c r="C86" s="195">
        <v>11</v>
      </c>
      <c r="D86" s="169">
        <v>43405</v>
      </c>
      <c r="E86" s="192">
        <v>51.31479317135269</v>
      </c>
      <c r="F86" s="192">
        <v>56.50555553183306</v>
      </c>
      <c r="G86" s="192">
        <v>55.093496615958962</v>
      </c>
      <c r="H86" s="192">
        <v>53.143222307152051</v>
      </c>
      <c r="I86" s="192" t="s">
        <v>24</v>
      </c>
      <c r="J86" s="192">
        <v>44.583647569048161</v>
      </c>
      <c r="K86" s="192">
        <v>62.961727335667398</v>
      </c>
      <c r="L86" s="192">
        <v>59.945705656235894</v>
      </c>
      <c r="M86" s="192">
        <v>58.784131727009758</v>
      </c>
      <c r="N86" s="192">
        <v>131.46873829047468</v>
      </c>
      <c r="O86" s="192">
        <v>86.382606791476462</v>
      </c>
      <c r="P86" s="192">
        <v>116.04791697466101</v>
      </c>
      <c r="Q86" s="192">
        <v>21.9365102395601</v>
      </c>
      <c r="R86" s="192">
        <v>26.938392775291</v>
      </c>
      <c r="S86" s="192">
        <v>27.6730278999581</v>
      </c>
      <c r="T86" s="192">
        <v>35.94928825622776</v>
      </c>
    </row>
    <row r="87" spans="2:20" s="3" customFormat="1" ht="12.75" x14ac:dyDescent="0.2">
      <c r="B87" s="21">
        <v>2018</v>
      </c>
      <c r="C87" s="195">
        <v>10</v>
      </c>
      <c r="D87" s="169">
        <v>43374</v>
      </c>
      <c r="E87" s="192">
        <v>51.270316117990021</v>
      </c>
      <c r="F87" s="192">
        <v>55.528233653643554</v>
      </c>
      <c r="G87" s="192">
        <v>54.283518904375569</v>
      </c>
      <c r="H87" s="192">
        <v>52.730882188918805</v>
      </c>
      <c r="I87" s="192" t="s">
        <v>24</v>
      </c>
      <c r="J87" s="192">
        <v>45.907658650652074</v>
      </c>
      <c r="K87" s="192">
        <v>63.382969005160575</v>
      </c>
      <c r="L87" s="192">
        <v>60.125560252069889</v>
      </c>
      <c r="M87" s="192">
        <v>58.00210991892115</v>
      </c>
      <c r="N87" s="192">
        <v>130.55113578587353</v>
      </c>
      <c r="O87" s="192">
        <v>88.046224880510096</v>
      </c>
      <c r="P87" s="192">
        <v>115.787680155529</v>
      </c>
      <c r="Q87" s="192">
        <v>21.1819942638366</v>
      </c>
      <c r="R87" s="192">
        <v>26.731619725610098</v>
      </c>
      <c r="S87" s="192">
        <v>27.262521464282099</v>
      </c>
      <c r="T87" s="192">
        <v>30.727272727272727</v>
      </c>
    </row>
    <row r="88" spans="2:20" s="3" customFormat="1" ht="12.75" x14ac:dyDescent="0.2">
      <c r="B88" s="21">
        <v>2018</v>
      </c>
      <c r="C88" s="195">
        <v>9</v>
      </c>
      <c r="D88" s="169">
        <v>43344</v>
      </c>
      <c r="E88" s="192">
        <v>51.342419160895361</v>
      </c>
      <c r="F88" s="192">
        <v>55.498161764705891</v>
      </c>
      <c r="G88" s="192">
        <v>52.842483850150337</v>
      </c>
      <c r="H88" s="192">
        <v>51.614391149140715</v>
      </c>
      <c r="I88" s="192" t="s">
        <v>24</v>
      </c>
      <c r="J88" s="192">
        <v>45.849314776201638</v>
      </c>
      <c r="K88" s="192">
        <v>62.705589418648565</v>
      </c>
      <c r="L88" s="192">
        <v>58.913036314161879</v>
      </c>
      <c r="M88" s="192">
        <v>57.022533312042015</v>
      </c>
      <c r="N88" s="192">
        <v>131.21138197839537</v>
      </c>
      <c r="O88" s="192">
        <v>87.526729298406408</v>
      </c>
      <c r="P88" s="192">
        <v>117.507220181807</v>
      </c>
      <c r="Q88" s="192">
        <v>20.8315072449846</v>
      </c>
      <c r="R88" s="192">
        <v>26.231816828065799</v>
      </c>
      <c r="S88" s="192">
        <v>26.322221992496701</v>
      </c>
      <c r="T88" s="192" t="s">
        <v>24</v>
      </c>
    </row>
    <row r="89" spans="2:20" s="3" customFormat="1" ht="12.75" x14ac:dyDescent="0.2">
      <c r="B89" s="21">
        <v>2018</v>
      </c>
      <c r="C89" s="195">
        <v>8</v>
      </c>
      <c r="D89" s="169">
        <v>43313</v>
      </c>
      <c r="E89" s="192" t="s">
        <v>24</v>
      </c>
      <c r="F89" s="192">
        <v>55.755121297377919</v>
      </c>
      <c r="G89" s="192">
        <v>52.862599278187886</v>
      </c>
      <c r="H89" s="192">
        <v>51.590970869415997</v>
      </c>
      <c r="I89" s="192" t="s">
        <v>24</v>
      </c>
      <c r="J89" s="192">
        <v>45.157688218181427</v>
      </c>
      <c r="K89" s="192">
        <v>63.111069335179771</v>
      </c>
      <c r="L89" s="192">
        <v>60.595095837903592</v>
      </c>
      <c r="M89" s="192">
        <v>56.918654312559816</v>
      </c>
      <c r="N89" s="192">
        <v>131.06892477223656</v>
      </c>
      <c r="O89" s="192">
        <v>86.496391524994237</v>
      </c>
      <c r="P89" s="192">
        <v>114.861623550046</v>
      </c>
      <c r="Q89" s="192">
        <v>19.956615419588999</v>
      </c>
      <c r="R89" s="192">
        <v>25.643403269018702</v>
      </c>
      <c r="S89" s="192">
        <v>25.287427044870402</v>
      </c>
      <c r="T89" s="192" t="s">
        <v>24</v>
      </c>
    </row>
    <row r="90" spans="2:20" s="3" customFormat="1" ht="12.75" x14ac:dyDescent="0.2">
      <c r="B90" s="21">
        <v>2018</v>
      </c>
      <c r="C90" s="195">
        <v>7</v>
      </c>
      <c r="D90" s="169">
        <v>43282</v>
      </c>
      <c r="E90" s="192" t="s">
        <v>24</v>
      </c>
      <c r="F90" s="192">
        <v>54.769293910579307</v>
      </c>
      <c r="G90" s="192">
        <v>53.241823034535621</v>
      </c>
      <c r="H90" s="192">
        <v>51.739293094862973</v>
      </c>
      <c r="I90" s="192" t="s">
        <v>24</v>
      </c>
      <c r="J90" s="192" t="s">
        <v>24</v>
      </c>
      <c r="K90" s="192">
        <v>62.238190922964407</v>
      </c>
      <c r="L90" s="192">
        <v>61.898312992152484</v>
      </c>
      <c r="M90" s="192" t="s">
        <v>24</v>
      </c>
      <c r="N90" s="192">
        <v>131.24878822426771</v>
      </c>
      <c r="O90" s="192">
        <v>89.246956972759889</v>
      </c>
      <c r="P90" s="192">
        <v>114.481523134814</v>
      </c>
      <c r="Q90" s="192">
        <v>19.635992476957199</v>
      </c>
      <c r="R90" s="192">
        <v>24.859039252116499</v>
      </c>
      <c r="S90" s="192">
        <v>25.080464644713501</v>
      </c>
      <c r="T90" s="192">
        <v>35.725059952038372</v>
      </c>
    </row>
    <row r="91" spans="2:20" s="3" customFormat="1" ht="12.75" x14ac:dyDescent="0.2">
      <c r="B91" s="21">
        <v>2018</v>
      </c>
      <c r="C91" s="195">
        <v>6</v>
      </c>
      <c r="D91" s="169">
        <v>43252</v>
      </c>
      <c r="E91" s="192">
        <v>51.650954853552456</v>
      </c>
      <c r="F91" s="192">
        <v>57.896870902814015</v>
      </c>
      <c r="G91" s="192">
        <v>55.770334998619497</v>
      </c>
      <c r="H91" s="192">
        <v>53.428272080305071</v>
      </c>
      <c r="I91" s="192" t="s">
        <v>24</v>
      </c>
      <c r="J91" s="192">
        <v>47.903404780049961</v>
      </c>
      <c r="K91" s="192">
        <v>64.540535578506876</v>
      </c>
      <c r="L91" s="192">
        <v>62.929394729995657</v>
      </c>
      <c r="M91" s="192">
        <v>61.583174648956806</v>
      </c>
      <c r="N91" s="192">
        <v>132.2969655441276</v>
      </c>
      <c r="O91" s="192" t="s">
        <v>24</v>
      </c>
      <c r="P91" s="192"/>
      <c r="Q91" s="192">
        <v>19.1224116179256</v>
      </c>
      <c r="R91" s="192">
        <v>25.056766242862601</v>
      </c>
      <c r="S91" s="192">
        <v>25.9993028360403</v>
      </c>
      <c r="T91" s="192">
        <v>44.055173992673993</v>
      </c>
    </row>
    <row r="92" spans="2:20" s="3" customFormat="1" ht="12.75" x14ac:dyDescent="0.2">
      <c r="B92" s="21">
        <v>2018</v>
      </c>
      <c r="C92" s="195">
        <v>5</v>
      </c>
      <c r="D92" s="169">
        <v>43221</v>
      </c>
      <c r="E92" s="192">
        <v>51.397489213205048</v>
      </c>
      <c r="F92" s="192">
        <v>57.061356821879663</v>
      </c>
      <c r="G92" s="192">
        <v>55.229736218603563</v>
      </c>
      <c r="H92" s="192">
        <v>52.908500296242366</v>
      </c>
      <c r="I92" s="192" t="s">
        <v>24</v>
      </c>
      <c r="J92" s="192" t="s">
        <v>24</v>
      </c>
      <c r="K92" s="192">
        <v>65.29342484707044</v>
      </c>
      <c r="L92" s="192">
        <v>62.46633581145138</v>
      </c>
      <c r="M92" s="192" t="s">
        <v>24</v>
      </c>
      <c r="N92" s="192">
        <v>131.28785573959166</v>
      </c>
      <c r="O92" s="192">
        <v>90.920319385823376</v>
      </c>
      <c r="P92" s="192">
        <v>120.902872193373</v>
      </c>
      <c r="Q92" s="192">
        <v>19.5218629277636</v>
      </c>
      <c r="R92" s="192">
        <v>25.658057124730899</v>
      </c>
      <c r="S92" s="192">
        <v>25.272600678507398</v>
      </c>
      <c r="T92" s="192" t="s">
        <v>24</v>
      </c>
    </row>
    <row r="93" spans="2:20" s="3" customFormat="1" ht="12.75" x14ac:dyDescent="0.2">
      <c r="B93" s="21">
        <v>2018</v>
      </c>
      <c r="C93" s="195">
        <v>4</v>
      </c>
      <c r="D93" s="169">
        <v>43191</v>
      </c>
      <c r="E93" s="192">
        <v>51.797712429593275</v>
      </c>
      <c r="F93" s="192">
        <v>56.847670957847384</v>
      </c>
      <c r="G93" s="192">
        <v>55.05700971336266</v>
      </c>
      <c r="H93" s="192">
        <v>52.603373676458162</v>
      </c>
      <c r="I93" s="192" t="s">
        <v>24</v>
      </c>
      <c r="J93" s="192" t="s">
        <v>24</v>
      </c>
      <c r="K93" s="192">
        <v>64.870656409047555</v>
      </c>
      <c r="L93" s="192">
        <v>62.865163234770094</v>
      </c>
      <c r="M93" s="192" t="s">
        <v>24</v>
      </c>
      <c r="N93" s="192">
        <v>131.82806543075245</v>
      </c>
      <c r="O93" s="192">
        <v>91.307172805189154</v>
      </c>
      <c r="P93" s="192"/>
      <c r="Q93" s="192">
        <v>19.273866259315898</v>
      </c>
      <c r="R93" s="192">
        <v>25.5454859982686</v>
      </c>
      <c r="S93" s="192">
        <v>26.075237617991299</v>
      </c>
      <c r="T93" s="192">
        <v>42.975698663426485</v>
      </c>
    </row>
    <row r="94" spans="2:20" s="3" customFormat="1" ht="12.75" x14ac:dyDescent="0.2">
      <c r="B94" s="21">
        <v>2018</v>
      </c>
      <c r="C94" s="195">
        <v>3</v>
      </c>
      <c r="D94" s="169">
        <v>43160</v>
      </c>
      <c r="E94" s="192">
        <v>51.29786234451349</v>
      </c>
      <c r="F94" s="192">
        <v>57.500865957608625</v>
      </c>
      <c r="G94" s="192">
        <v>54.743704192054274</v>
      </c>
      <c r="H94" s="192">
        <v>52.845634937170892</v>
      </c>
      <c r="I94" s="192" t="s">
        <v>24</v>
      </c>
      <c r="J94" s="192">
        <v>47.668679867776596</v>
      </c>
      <c r="K94" s="192">
        <v>65.750572770372585</v>
      </c>
      <c r="L94" s="192">
        <v>61.974124781762619</v>
      </c>
      <c r="M94" s="192">
        <v>59.999467193280118</v>
      </c>
      <c r="N94" s="192">
        <v>131.87896709302188</v>
      </c>
      <c r="O94" s="192">
        <v>83.911435755565194</v>
      </c>
      <c r="P94" s="192">
        <v>117.45746815107501</v>
      </c>
      <c r="Q94" s="192">
        <v>19.460274055642699</v>
      </c>
      <c r="R94" s="192">
        <v>26.3508277663611</v>
      </c>
      <c r="S94" s="192">
        <v>26.083803123079601</v>
      </c>
      <c r="T94" s="192">
        <v>41.71291866028708</v>
      </c>
    </row>
    <row r="95" spans="2:20" s="3" customFormat="1" ht="12.75" x14ac:dyDescent="0.2">
      <c r="B95" s="21">
        <v>2018</v>
      </c>
      <c r="C95" s="195">
        <v>2</v>
      </c>
      <c r="D95" s="169">
        <v>43132</v>
      </c>
      <c r="E95" s="192" t="s">
        <v>24</v>
      </c>
      <c r="F95" s="192">
        <v>57.434060237741846</v>
      </c>
      <c r="G95" s="192">
        <v>55.09163690345266</v>
      </c>
      <c r="H95" s="192">
        <v>52.469237540487093</v>
      </c>
      <c r="I95" s="192" t="s">
        <v>24</v>
      </c>
      <c r="J95" s="192">
        <v>46.346517662095152</v>
      </c>
      <c r="K95" s="192">
        <v>64.997529376528661</v>
      </c>
      <c r="L95" s="192">
        <v>62.005520108704005</v>
      </c>
      <c r="M95" s="192">
        <v>60.880661757288415</v>
      </c>
      <c r="N95" s="192">
        <v>132.71015334471787</v>
      </c>
      <c r="O95" s="192">
        <v>91.506095309803641</v>
      </c>
      <c r="P95" s="192">
        <v>117.681709893749</v>
      </c>
      <c r="Q95" s="192">
        <v>19.596319635983502</v>
      </c>
      <c r="R95" s="192">
        <v>25.631207270668799</v>
      </c>
      <c r="S95" s="192">
        <v>26.798115075219801</v>
      </c>
      <c r="T95" s="192">
        <v>42.857308048103611</v>
      </c>
    </row>
    <row r="96" spans="2:20" s="3" customFormat="1" ht="12.75" x14ac:dyDescent="0.2">
      <c r="B96" s="21">
        <v>2018</v>
      </c>
      <c r="C96" s="195">
        <v>1</v>
      </c>
      <c r="D96" s="169">
        <v>43101</v>
      </c>
      <c r="E96" s="192">
        <v>51.3711665493488</v>
      </c>
      <c r="F96" s="192">
        <v>57.70000921934362</v>
      </c>
      <c r="G96" s="192">
        <v>55.583394363811188</v>
      </c>
      <c r="H96" s="192">
        <v>53.231782227064592</v>
      </c>
      <c r="I96" s="192" t="s">
        <v>24</v>
      </c>
      <c r="J96" s="192">
        <v>46.943517292126565</v>
      </c>
      <c r="K96" s="192">
        <v>64.42070263855851</v>
      </c>
      <c r="L96" s="192">
        <v>60.702388524072468</v>
      </c>
      <c r="M96" s="192">
        <v>60.03774621730016</v>
      </c>
      <c r="N96" s="192">
        <v>131.28822758873275</v>
      </c>
      <c r="O96" s="192">
        <v>90.125058956733227</v>
      </c>
      <c r="P96" s="192">
        <v>115.66638856162901</v>
      </c>
      <c r="Q96" s="192">
        <v>19.284124623885699</v>
      </c>
      <c r="R96" s="192">
        <v>25.580400077016701</v>
      </c>
      <c r="S96" s="192">
        <v>26.807114727564301</v>
      </c>
      <c r="T96" s="192">
        <v>44.663066954643625</v>
      </c>
    </row>
    <row r="97" spans="2:20" s="3" customFormat="1" ht="12.75" x14ac:dyDescent="0.2">
      <c r="B97" s="196">
        <v>2017</v>
      </c>
      <c r="C97" s="21">
        <v>12</v>
      </c>
      <c r="D97" s="169">
        <v>43070</v>
      </c>
      <c r="E97" s="192">
        <v>50.822203925818513</v>
      </c>
      <c r="F97" s="192">
        <v>57.772223019808813</v>
      </c>
      <c r="G97" s="192">
        <v>55.777965401288334</v>
      </c>
      <c r="H97" s="192">
        <v>53.016419574008907</v>
      </c>
      <c r="I97" s="192" t="s">
        <v>24</v>
      </c>
      <c r="J97" s="192">
        <v>45.775359887392526</v>
      </c>
      <c r="K97" s="192">
        <v>63.777985297899079</v>
      </c>
      <c r="L97" s="192">
        <v>60.501842241750502</v>
      </c>
      <c r="M97" s="192">
        <v>60.050333986281082</v>
      </c>
      <c r="N97" s="192">
        <v>130.49408553802425</v>
      </c>
      <c r="O97" s="192">
        <v>91.49086773874771</v>
      </c>
      <c r="P97" s="192">
        <v>115.6129269098665</v>
      </c>
      <c r="Q97" s="192">
        <v>19.48784589171499</v>
      </c>
      <c r="R97" s="192">
        <v>25.764035878695839</v>
      </c>
      <c r="S97" s="192">
        <v>25.65880643257956</v>
      </c>
      <c r="T97" s="192">
        <v>42.352941176470587</v>
      </c>
    </row>
    <row r="98" spans="2:20" s="3" customFormat="1" ht="12.75" x14ac:dyDescent="0.2">
      <c r="B98" s="196">
        <v>2017</v>
      </c>
      <c r="C98" s="195">
        <v>11</v>
      </c>
      <c r="D98" s="169">
        <v>43040</v>
      </c>
      <c r="E98" s="192">
        <v>48.903050382277982</v>
      </c>
      <c r="F98" s="192">
        <v>56.439624341224615</v>
      </c>
      <c r="G98" s="192">
        <v>55.044508534940441</v>
      </c>
      <c r="H98" s="192">
        <v>53.297185278361816</v>
      </c>
      <c r="I98" s="192" t="s">
        <v>24</v>
      </c>
      <c r="J98" s="192" t="s">
        <v>24</v>
      </c>
      <c r="K98" s="192">
        <v>64.584097520948603</v>
      </c>
      <c r="L98" s="192">
        <v>61.782000370758873</v>
      </c>
      <c r="M98" s="192">
        <v>59.71474039778758</v>
      </c>
      <c r="N98" s="192">
        <v>130.16165864217902</v>
      </c>
      <c r="O98" s="192">
        <v>85.646675592308767</v>
      </c>
      <c r="P98" s="192">
        <v>115.7295072002785</v>
      </c>
      <c r="Q98" s="192">
        <v>19.487326823317606</v>
      </c>
      <c r="R98" s="192">
        <v>26.584385877093929</v>
      </c>
      <c r="S98" s="192">
        <v>26.100356413934406</v>
      </c>
      <c r="T98" s="192">
        <v>47.091226138032305</v>
      </c>
    </row>
    <row r="99" spans="2:20" s="3" customFormat="1" ht="12.75" x14ac:dyDescent="0.2">
      <c r="B99" s="196">
        <v>2017</v>
      </c>
      <c r="C99" s="195">
        <v>10</v>
      </c>
      <c r="D99" s="169">
        <v>43009</v>
      </c>
      <c r="E99" s="192">
        <v>49.577356840590674</v>
      </c>
      <c r="F99" s="192">
        <v>54.805049683685723</v>
      </c>
      <c r="G99" s="192">
        <v>53.30607295764117</v>
      </c>
      <c r="H99" s="192">
        <v>52.450514594812027</v>
      </c>
      <c r="I99" s="192" t="s">
        <v>24</v>
      </c>
      <c r="J99" s="192" t="s">
        <v>24</v>
      </c>
      <c r="K99" s="192">
        <v>63.86354622004059</v>
      </c>
      <c r="L99" s="192">
        <v>60.729687481789639</v>
      </c>
      <c r="M99" s="192">
        <v>59.743611767936279</v>
      </c>
      <c r="N99" s="192">
        <v>130.49336248082787</v>
      </c>
      <c r="O99" s="192">
        <v>87.480919324754041</v>
      </c>
      <c r="P99" s="192">
        <v>115.06585834632352</v>
      </c>
      <c r="Q99" s="192">
        <v>18.948031646998082</v>
      </c>
      <c r="R99" s="192">
        <v>24.638652065265326</v>
      </c>
      <c r="S99" s="192">
        <v>25.008159704847017</v>
      </c>
      <c r="T99" s="192">
        <v>45.213725490196076</v>
      </c>
    </row>
    <row r="100" spans="2:20" s="3" customFormat="1" ht="12.75" x14ac:dyDescent="0.2">
      <c r="B100" s="196">
        <v>2017</v>
      </c>
      <c r="C100" s="195">
        <v>9</v>
      </c>
      <c r="D100" s="169">
        <v>42979</v>
      </c>
      <c r="E100" s="192">
        <v>50.704076717288281</v>
      </c>
      <c r="F100" s="192">
        <v>54.826217616007042</v>
      </c>
      <c r="G100" s="192">
        <v>52.794955557797195</v>
      </c>
      <c r="H100" s="192">
        <v>51.349423465775089</v>
      </c>
      <c r="I100" s="192" t="s">
        <v>24</v>
      </c>
      <c r="J100" s="192">
        <v>45.605182509472122</v>
      </c>
      <c r="K100" s="192">
        <v>63.837228674503322</v>
      </c>
      <c r="L100" s="192">
        <v>60.502333562675403</v>
      </c>
      <c r="M100" s="192">
        <v>58.373967035399033</v>
      </c>
      <c r="N100" s="192">
        <v>130.74158544157419</v>
      </c>
      <c r="O100" s="192">
        <v>85.564703269595583</v>
      </c>
      <c r="P100" s="192">
        <v>116.68011145922317</v>
      </c>
      <c r="Q100" s="192">
        <v>17.75759767973031</v>
      </c>
      <c r="R100" s="192">
        <v>24.363334431965114</v>
      </c>
      <c r="S100" s="192">
        <v>25.330473866080272</v>
      </c>
      <c r="T100" s="192">
        <v>38.425919036229956</v>
      </c>
    </row>
    <row r="101" spans="2:20" s="3" customFormat="1" ht="12.75" x14ac:dyDescent="0.2">
      <c r="B101" s="196">
        <v>2017</v>
      </c>
      <c r="C101" s="195">
        <v>8</v>
      </c>
      <c r="D101" s="169">
        <v>42948</v>
      </c>
      <c r="E101" s="192">
        <v>51.231782923682346</v>
      </c>
      <c r="F101" s="192">
        <v>55.350114598353336</v>
      </c>
      <c r="G101" s="192">
        <v>52.769525338968407</v>
      </c>
      <c r="H101" s="192">
        <v>51.762821251727352</v>
      </c>
      <c r="I101" s="192">
        <v>52.610028364869081</v>
      </c>
      <c r="J101" s="192">
        <v>44.810917137319827</v>
      </c>
      <c r="K101" s="192">
        <v>63.095195680358586</v>
      </c>
      <c r="L101" s="192">
        <v>58.835866198370326</v>
      </c>
      <c r="M101" s="192">
        <v>56.960635389930992</v>
      </c>
      <c r="N101" s="192">
        <v>131.43415055231034</v>
      </c>
      <c r="O101" s="192">
        <v>86.290788438154294</v>
      </c>
      <c r="P101" s="192">
        <v>113.84609304318842</v>
      </c>
      <c r="Q101" s="192">
        <v>18.19418021169831</v>
      </c>
      <c r="R101" s="192">
        <v>24.472173585888552</v>
      </c>
      <c r="S101" s="192">
        <v>24.813563830133994</v>
      </c>
      <c r="T101" s="192">
        <v>46.43879173290938</v>
      </c>
    </row>
    <row r="102" spans="2:20" s="3" customFormat="1" ht="12.75" x14ac:dyDescent="0.2">
      <c r="B102" s="196">
        <v>2017</v>
      </c>
      <c r="C102" s="195">
        <v>7</v>
      </c>
      <c r="D102" s="169">
        <v>42917</v>
      </c>
      <c r="E102" s="192">
        <v>51.104326730361237</v>
      </c>
      <c r="F102" s="192">
        <v>54.803928500253754</v>
      </c>
      <c r="G102" s="192">
        <v>52.814026319362107</v>
      </c>
      <c r="H102" s="192">
        <v>53.611738271137824</v>
      </c>
      <c r="I102" s="192" t="s">
        <v>24</v>
      </c>
      <c r="J102" s="192">
        <v>48.866296482397473</v>
      </c>
      <c r="K102" s="192">
        <v>62.512881362219296</v>
      </c>
      <c r="L102" s="192">
        <v>59.239063131549131</v>
      </c>
      <c r="M102" s="192">
        <v>58.088136997379848</v>
      </c>
      <c r="N102" s="192" t="s">
        <v>24</v>
      </c>
      <c r="O102" s="192" t="s">
        <v>24</v>
      </c>
      <c r="P102" s="192">
        <v>114.5274925332216</v>
      </c>
      <c r="Q102" s="192">
        <v>18.00077079739172</v>
      </c>
      <c r="R102" s="192">
        <v>24.401131036666342</v>
      </c>
      <c r="S102" s="192">
        <v>24.924009245445429</v>
      </c>
      <c r="T102" s="192">
        <v>45.174999999999997</v>
      </c>
    </row>
    <row r="103" spans="2:20" s="3" customFormat="1" ht="12.75" x14ac:dyDescent="0.2">
      <c r="B103" s="196">
        <v>2017</v>
      </c>
      <c r="C103" s="195">
        <v>6</v>
      </c>
      <c r="D103" s="169">
        <v>42887</v>
      </c>
      <c r="E103" s="192">
        <v>50.60032235454478</v>
      </c>
      <c r="F103" s="192">
        <v>57.788200179591463</v>
      </c>
      <c r="G103" s="192">
        <v>57.444056666383723</v>
      </c>
      <c r="H103" s="192">
        <v>56.41911626857695</v>
      </c>
      <c r="I103" s="192" t="s">
        <v>24</v>
      </c>
      <c r="J103" s="192">
        <v>48.544364506605433</v>
      </c>
      <c r="K103" s="192">
        <v>67.349069676309171</v>
      </c>
      <c r="L103" s="192">
        <v>64.406219172503668</v>
      </c>
      <c r="M103" s="192">
        <v>62.146028294112263</v>
      </c>
      <c r="N103" s="192">
        <v>132.12661973791197</v>
      </c>
      <c r="O103" s="192">
        <v>87.381515160855528</v>
      </c>
      <c r="P103" s="192" t="s">
        <v>24</v>
      </c>
      <c r="Q103" s="192">
        <v>17.728992357575457</v>
      </c>
      <c r="R103" s="192">
        <v>23.226646135196454</v>
      </c>
      <c r="S103" s="192">
        <v>27.059899013033657</v>
      </c>
      <c r="T103" s="192">
        <v>40.569840166782491</v>
      </c>
    </row>
    <row r="104" spans="2:20" s="3" customFormat="1" ht="12.75" x14ac:dyDescent="0.2">
      <c r="B104" s="196">
        <v>2017</v>
      </c>
      <c r="C104" s="195">
        <v>5</v>
      </c>
      <c r="D104" s="169">
        <v>42856</v>
      </c>
      <c r="E104" s="192">
        <v>51.426305055615792</v>
      </c>
      <c r="F104" s="192">
        <v>57.963429433807967</v>
      </c>
      <c r="G104" s="192">
        <v>56.176584384222885</v>
      </c>
      <c r="H104" s="192">
        <v>56.531372219531796</v>
      </c>
      <c r="I104" s="192" t="s">
        <v>24</v>
      </c>
      <c r="J104" s="192">
        <v>44.510293118631274</v>
      </c>
      <c r="K104" s="192">
        <v>64.704857669348726</v>
      </c>
      <c r="L104" s="192">
        <v>63.181917682591461</v>
      </c>
      <c r="M104" s="192">
        <v>60.928111906755035</v>
      </c>
      <c r="N104" s="192">
        <v>132.50103155831619</v>
      </c>
      <c r="O104" s="192">
        <v>84.815479388817721</v>
      </c>
      <c r="P104" s="192">
        <v>118.84401209694116</v>
      </c>
      <c r="Q104" s="192">
        <v>17.985382729322382</v>
      </c>
      <c r="R104" s="192">
        <v>24.269700821981132</v>
      </c>
      <c r="S104" s="192">
        <v>26.704590336660004</v>
      </c>
      <c r="T104" s="192">
        <v>41.456967696298044</v>
      </c>
    </row>
    <row r="105" spans="2:20" s="3" customFormat="1" ht="12.75" x14ac:dyDescent="0.2">
      <c r="B105" s="196">
        <v>2017</v>
      </c>
      <c r="C105" s="195">
        <v>4</v>
      </c>
      <c r="D105" s="169">
        <v>42826</v>
      </c>
      <c r="E105" s="192">
        <v>52.013663634524377</v>
      </c>
      <c r="F105" s="192">
        <v>57.578733038704385</v>
      </c>
      <c r="G105" s="192">
        <v>57.623126532674348</v>
      </c>
      <c r="H105" s="192">
        <v>56.586963674712912</v>
      </c>
      <c r="I105" s="192">
        <v>57.083658321360296</v>
      </c>
      <c r="J105" s="192">
        <v>49.879612782556677</v>
      </c>
      <c r="K105" s="192">
        <v>65.511100510674467</v>
      </c>
      <c r="L105" s="192">
        <v>62.502916790453078</v>
      </c>
      <c r="M105" s="192">
        <v>60.682475803100587</v>
      </c>
      <c r="N105" s="192">
        <v>131.36798967576331</v>
      </c>
      <c r="O105" s="192" t="s">
        <v>24</v>
      </c>
      <c r="P105" s="192">
        <v>117.95790469873985</v>
      </c>
      <c r="Q105" s="192">
        <v>17.95589941168819</v>
      </c>
      <c r="R105" s="192">
        <v>24.439273043526278</v>
      </c>
      <c r="S105" s="192">
        <v>26.353717283373683</v>
      </c>
      <c r="T105" s="192">
        <v>42.944955887993864</v>
      </c>
    </row>
    <row r="106" spans="2:20" s="3" customFormat="1" ht="12.75" x14ac:dyDescent="0.2">
      <c r="B106" s="196">
        <v>2017</v>
      </c>
      <c r="C106" s="195">
        <v>3</v>
      </c>
      <c r="D106" s="169">
        <v>42795</v>
      </c>
      <c r="E106" s="192">
        <v>50.551035942524521</v>
      </c>
      <c r="F106" s="192">
        <v>59.910616936525365</v>
      </c>
      <c r="G106" s="192">
        <v>54.908829383608889</v>
      </c>
      <c r="H106" s="192">
        <v>52.034769961811769</v>
      </c>
      <c r="I106" s="192" t="s">
        <v>24</v>
      </c>
      <c r="J106" s="192" t="s">
        <v>24</v>
      </c>
      <c r="K106" s="192">
        <v>65.2737643940754</v>
      </c>
      <c r="L106" s="192">
        <v>61.230558759765486</v>
      </c>
      <c r="M106" s="192">
        <v>59.741001126140794</v>
      </c>
      <c r="N106" s="192">
        <v>131.47412580435974</v>
      </c>
      <c r="O106" s="192">
        <v>84.072737369526834</v>
      </c>
      <c r="P106" s="192">
        <v>117.78983295229757</v>
      </c>
      <c r="Q106" s="192">
        <v>19.514514667058418</v>
      </c>
      <c r="R106" s="192">
        <v>25.043764447165547</v>
      </c>
      <c r="S106" s="192">
        <v>26.749959330917616</v>
      </c>
      <c r="T106" s="192">
        <v>44.404375441072688</v>
      </c>
    </row>
    <row r="107" spans="2:20" s="3" customFormat="1" ht="12.75" x14ac:dyDescent="0.2">
      <c r="B107" s="196">
        <v>2017</v>
      </c>
      <c r="C107" s="195">
        <v>2</v>
      </c>
      <c r="D107" s="169">
        <v>42767</v>
      </c>
      <c r="E107" s="192">
        <v>50.093598283651872</v>
      </c>
      <c r="F107" s="192">
        <v>58.546417540066244</v>
      </c>
      <c r="G107" s="192">
        <v>56.047118724565195</v>
      </c>
      <c r="H107" s="192">
        <v>56.053440156608524</v>
      </c>
      <c r="I107" s="192" t="s">
        <v>24</v>
      </c>
      <c r="J107" s="192">
        <v>44.76353479336646</v>
      </c>
      <c r="K107" s="192">
        <v>66.016888632020752</v>
      </c>
      <c r="L107" s="192">
        <v>62.537595914293689</v>
      </c>
      <c r="M107" s="192">
        <v>59.256604693166672</v>
      </c>
      <c r="N107" s="192">
        <v>131.49053843046045</v>
      </c>
      <c r="O107" s="192">
        <v>85.33119211173134</v>
      </c>
      <c r="P107" s="192">
        <v>117.22618527387523</v>
      </c>
      <c r="Q107" s="192">
        <v>20.42869696640285</v>
      </c>
      <c r="R107" s="192">
        <v>26.546538925195101</v>
      </c>
      <c r="S107" s="192">
        <v>27.904843447982302</v>
      </c>
      <c r="T107" s="192">
        <v>40.305989967542047</v>
      </c>
    </row>
    <row r="108" spans="2:20" s="3" customFormat="1" ht="12.75" x14ac:dyDescent="0.2">
      <c r="B108" s="196">
        <v>2017</v>
      </c>
      <c r="C108" s="195">
        <v>1</v>
      </c>
      <c r="D108" s="169">
        <v>42736</v>
      </c>
      <c r="E108" s="192">
        <v>51.885719247665982</v>
      </c>
      <c r="F108" s="192">
        <v>57.516765301616168</v>
      </c>
      <c r="G108" s="192">
        <v>56.611314952282918</v>
      </c>
      <c r="H108" s="192">
        <v>55.305600735559764</v>
      </c>
      <c r="I108" s="192" t="s">
        <v>24</v>
      </c>
      <c r="J108" s="192" t="s">
        <v>24</v>
      </c>
      <c r="K108" s="192">
        <v>65.897494940083391</v>
      </c>
      <c r="L108" s="192">
        <v>61.93957907102795</v>
      </c>
      <c r="M108" s="192">
        <v>59.375823835096554</v>
      </c>
      <c r="N108" s="192">
        <v>131.90322694430893</v>
      </c>
      <c r="O108" s="192">
        <v>83.110006009972111</v>
      </c>
      <c r="P108" s="192">
        <v>116.73896252386807</v>
      </c>
      <c r="Q108" s="192">
        <v>20.533630814723761</v>
      </c>
      <c r="R108" s="192">
        <v>27.103254715455044</v>
      </c>
      <c r="S108" s="192">
        <v>28.618862038816189</v>
      </c>
      <c r="T108" s="192">
        <v>43.709858467545146</v>
      </c>
    </row>
    <row r="109" spans="2:20" s="3" customFormat="1" ht="12.75" x14ac:dyDescent="0.2">
      <c r="B109" s="196">
        <v>2016</v>
      </c>
      <c r="C109" s="21">
        <v>12</v>
      </c>
      <c r="D109" s="169">
        <v>42705</v>
      </c>
      <c r="E109" s="192">
        <v>56.395861629297173</v>
      </c>
      <c r="F109" s="192">
        <v>59.17543080013553</v>
      </c>
      <c r="G109" s="192">
        <v>55.640524496479607</v>
      </c>
      <c r="H109" s="192">
        <v>55.031141176012156</v>
      </c>
      <c r="I109" s="192" t="s">
        <v>24</v>
      </c>
      <c r="J109" s="192">
        <v>45.665242742114017</v>
      </c>
      <c r="K109" s="192">
        <v>64.621797071038301</v>
      </c>
      <c r="L109" s="192">
        <v>60.884054031416412</v>
      </c>
      <c r="M109" s="192">
        <v>60.875332022707553</v>
      </c>
      <c r="N109" s="192">
        <v>130.49501335084946</v>
      </c>
      <c r="O109" s="192">
        <v>80.728662533568041</v>
      </c>
      <c r="P109" s="192" t="s">
        <v>24</v>
      </c>
      <c r="Q109" s="192">
        <v>20.552719296144478</v>
      </c>
      <c r="R109" s="192">
        <v>26.114671886989672</v>
      </c>
      <c r="S109" s="192">
        <v>29.116829316088573</v>
      </c>
      <c r="T109" s="192">
        <v>47.950976230899826</v>
      </c>
    </row>
    <row r="110" spans="2:20" s="3" customFormat="1" ht="12.75" x14ac:dyDescent="0.2">
      <c r="B110" s="196">
        <v>2016</v>
      </c>
      <c r="C110" s="195">
        <v>11</v>
      </c>
      <c r="D110" s="169">
        <v>42675</v>
      </c>
      <c r="E110" s="192">
        <v>50.968887462637234</v>
      </c>
      <c r="F110" s="192">
        <v>58.169518213673577</v>
      </c>
      <c r="G110" s="192">
        <v>56.573040925072114</v>
      </c>
      <c r="H110" s="192">
        <v>53.627772474659864</v>
      </c>
      <c r="I110" s="192" t="s">
        <v>24</v>
      </c>
      <c r="J110" s="192">
        <v>48.067977411592231</v>
      </c>
      <c r="K110" s="192">
        <v>65.222778946722954</v>
      </c>
      <c r="L110" s="192">
        <v>61.597957871470264</v>
      </c>
      <c r="M110" s="192">
        <v>61.14004346383922</v>
      </c>
      <c r="N110" s="192">
        <v>132.5196554946792</v>
      </c>
      <c r="O110" s="192">
        <v>81.826605821797401</v>
      </c>
      <c r="P110" s="192">
        <v>115.41416604800638</v>
      </c>
      <c r="Q110" s="192">
        <v>20.813068707225572</v>
      </c>
      <c r="R110" s="192">
        <v>27.887489308319552</v>
      </c>
      <c r="S110" s="192">
        <v>28.707424057874725</v>
      </c>
      <c r="T110" s="192">
        <v>49.05263157894737</v>
      </c>
    </row>
    <row r="111" spans="2:20" s="3" customFormat="1" ht="12.75" x14ac:dyDescent="0.2">
      <c r="B111" s="196">
        <v>2016</v>
      </c>
      <c r="C111" s="195">
        <v>10</v>
      </c>
      <c r="D111" s="169">
        <v>42644</v>
      </c>
      <c r="E111" s="192">
        <v>52.380226070096612</v>
      </c>
      <c r="F111" s="192">
        <v>56.912855969838184</v>
      </c>
      <c r="G111" s="192">
        <v>56.401904754632248</v>
      </c>
      <c r="H111" s="192">
        <v>51.894254994101139</v>
      </c>
      <c r="I111" s="192" t="s">
        <v>24</v>
      </c>
      <c r="J111" s="192" t="s">
        <v>24</v>
      </c>
      <c r="K111" s="192">
        <v>63.74596740196624</v>
      </c>
      <c r="L111" s="192">
        <v>60.589495813535088</v>
      </c>
      <c r="M111" s="192">
        <v>58.350383289699202</v>
      </c>
      <c r="N111" s="192">
        <v>130.57665605938635</v>
      </c>
      <c r="O111" s="192">
        <v>84.081678965871248</v>
      </c>
      <c r="P111" s="192">
        <v>117.44920466104453</v>
      </c>
      <c r="Q111" s="192">
        <v>20.273510306084347</v>
      </c>
      <c r="R111" s="192">
        <v>27.070251723796641</v>
      </c>
      <c r="S111" s="192">
        <v>28.201107622857524</v>
      </c>
      <c r="T111" s="192">
        <v>42.057288351368555</v>
      </c>
    </row>
    <row r="112" spans="2:20" s="3" customFormat="1" ht="12.75" x14ac:dyDescent="0.2">
      <c r="B112" s="196">
        <v>2016</v>
      </c>
      <c r="C112" s="195">
        <v>9</v>
      </c>
      <c r="D112" s="169">
        <v>42614</v>
      </c>
      <c r="E112" s="192">
        <v>53.963323109660081</v>
      </c>
      <c r="F112" s="192">
        <v>55.428967299375053</v>
      </c>
      <c r="G112" s="192">
        <v>53.054972980224591</v>
      </c>
      <c r="H112" s="192">
        <v>51.50161487348884</v>
      </c>
      <c r="I112" s="192" t="s">
        <v>24</v>
      </c>
      <c r="J112" s="192">
        <v>46.888897530009451</v>
      </c>
      <c r="K112" s="192">
        <v>63.029682764252371</v>
      </c>
      <c r="L112" s="192">
        <v>59.146960879573705</v>
      </c>
      <c r="M112" s="192">
        <v>57.56045188268142</v>
      </c>
      <c r="N112" s="192">
        <v>131.56191183137466</v>
      </c>
      <c r="O112" s="192">
        <v>80.69048544204405</v>
      </c>
      <c r="P112" s="192">
        <v>114.655548330865</v>
      </c>
      <c r="Q112" s="192">
        <v>19.642118605925702</v>
      </c>
      <c r="R112" s="192">
        <v>24.094805733741982</v>
      </c>
      <c r="S112" s="192">
        <v>27.152602619767098</v>
      </c>
      <c r="T112" s="192">
        <v>44.120048309178742</v>
      </c>
    </row>
    <row r="113" spans="2:20" s="3" customFormat="1" ht="12.75" x14ac:dyDescent="0.2">
      <c r="B113" s="196">
        <v>2016</v>
      </c>
      <c r="C113" s="195">
        <v>8</v>
      </c>
      <c r="D113" s="169">
        <v>42583</v>
      </c>
      <c r="E113" s="192">
        <v>56.013495266454051</v>
      </c>
      <c r="F113" s="192">
        <v>54.968212243983693</v>
      </c>
      <c r="G113" s="192">
        <v>53.424629926368347</v>
      </c>
      <c r="H113" s="192">
        <v>53.599896462892005</v>
      </c>
      <c r="I113" s="192" t="s">
        <v>24</v>
      </c>
      <c r="J113" s="192">
        <v>46.613117393696427</v>
      </c>
      <c r="K113" s="192">
        <v>60.819065768409494</v>
      </c>
      <c r="L113" s="192">
        <v>59.504336754100351</v>
      </c>
      <c r="M113" s="192">
        <v>55.1261500147627</v>
      </c>
      <c r="N113" s="192">
        <v>131.61111038073201</v>
      </c>
      <c r="O113" s="192">
        <v>77.217312519095628</v>
      </c>
      <c r="P113" s="192">
        <v>112.76498011184752</v>
      </c>
      <c r="Q113" s="192">
        <v>19.957772207597898</v>
      </c>
      <c r="R113" s="192">
        <v>24.571862525557396</v>
      </c>
      <c r="S113" s="192">
        <v>27.637960001061522</v>
      </c>
      <c r="T113" s="192">
        <v>41.573721436343853</v>
      </c>
    </row>
    <row r="114" spans="2:20" s="3" customFormat="1" ht="12.75" x14ac:dyDescent="0.2">
      <c r="B114" s="196">
        <v>2016</v>
      </c>
      <c r="C114" s="195">
        <v>7</v>
      </c>
      <c r="D114" s="169">
        <v>42552</v>
      </c>
      <c r="E114" s="192">
        <v>51.823774556637595</v>
      </c>
      <c r="F114" s="192">
        <v>56.655582571716778</v>
      </c>
      <c r="G114" s="192">
        <v>55.307542039536237</v>
      </c>
      <c r="H114" s="192">
        <v>54.003239141208667</v>
      </c>
      <c r="I114" s="192" t="s">
        <v>24</v>
      </c>
      <c r="J114" s="192" t="s">
        <v>24</v>
      </c>
      <c r="K114" s="192">
        <v>65.496473427846681</v>
      </c>
      <c r="L114" s="192">
        <v>60.856895138144829</v>
      </c>
      <c r="M114" s="192">
        <v>58.745955231671665</v>
      </c>
      <c r="N114" s="192">
        <v>135.34715664385828</v>
      </c>
      <c r="O114" s="192" t="s">
        <v>24</v>
      </c>
      <c r="P114" s="192">
        <v>117.18042213406044</v>
      </c>
      <c r="Q114" s="192">
        <v>20.319523646779285</v>
      </c>
      <c r="R114" s="192">
        <v>25.175922483877748</v>
      </c>
      <c r="S114" s="192">
        <v>27.643835293173712</v>
      </c>
      <c r="T114" s="192">
        <v>48.88725490196078</v>
      </c>
    </row>
    <row r="115" spans="2:20" s="3" customFormat="1" ht="12.75" x14ac:dyDescent="0.2">
      <c r="B115" s="196">
        <v>2016</v>
      </c>
      <c r="C115" s="195">
        <v>6</v>
      </c>
      <c r="D115" s="169">
        <v>42522</v>
      </c>
      <c r="E115" s="192">
        <v>52.701490846450547</v>
      </c>
      <c r="F115" s="192">
        <v>56.352716247509605</v>
      </c>
      <c r="G115" s="192">
        <v>55.816688824041591</v>
      </c>
      <c r="H115" s="192">
        <v>52.441189849786383</v>
      </c>
      <c r="I115" s="192" t="s">
        <v>24</v>
      </c>
      <c r="J115" s="192">
        <v>46.446637094561112</v>
      </c>
      <c r="K115" s="192">
        <v>65.648678268459122</v>
      </c>
      <c r="L115" s="192">
        <v>62.665017965803457</v>
      </c>
      <c r="M115" s="192">
        <v>59.702876278179751</v>
      </c>
      <c r="N115" s="192">
        <v>133.63078147577369</v>
      </c>
      <c r="O115" s="192" t="s">
        <v>24</v>
      </c>
      <c r="P115" s="192">
        <v>118.98831588061569</v>
      </c>
      <c r="Q115" s="192">
        <v>20.663088715625328</v>
      </c>
      <c r="R115" s="192">
        <v>25.962336345196384</v>
      </c>
      <c r="S115" s="192">
        <v>27.421605245471014</v>
      </c>
      <c r="T115" s="192">
        <v>42.841806908768824</v>
      </c>
    </row>
    <row r="116" spans="2:20" s="3" customFormat="1" ht="12.75" x14ac:dyDescent="0.2">
      <c r="B116" s="196">
        <v>2016</v>
      </c>
      <c r="C116" s="195">
        <v>5</v>
      </c>
      <c r="D116" s="169">
        <v>42491</v>
      </c>
      <c r="E116" s="192">
        <v>49.875432170030429</v>
      </c>
      <c r="F116" s="192">
        <v>56.39250157786244</v>
      </c>
      <c r="G116" s="192">
        <v>55.326291808645799</v>
      </c>
      <c r="H116" s="192">
        <v>52.469255252525691</v>
      </c>
      <c r="I116" s="192" t="s">
        <v>24</v>
      </c>
      <c r="J116" s="192">
        <v>47.036708190071593</v>
      </c>
      <c r="K116" s="192">
        <v>64.763700226417441</v>
      </c>
      <c r="L116" s="192">
        <v>61.578005578860541</v>
      </c>
      <c r="M116" s="192">
        <v>59.369632454259566</v>
      </c>
      <c r="N116" s="192">
        <v>132.92924731517672</v>
      </c>
      <c r="O116" s="192">
        <v>79.787249341222321</v>
      </c>
      <c r="P116" s="192">
        <v>118.42867958794008</v>
      </c>
      <c r="Q116" s="192">
        <v>21.162972347210697</v>
      </c>
      <c r="R116" s="192">
        <v>27.123258465962614</v>
      </c>
      <c r="S116" s="192">
        <v>28.886645613886351</v>
      </c>
      <c r="T116" s="192">
        <v>44.885008896797153</v>
      </c>
    </row>
    <row r="117" spans="2:20" s="3" customFormat="1" ht="12.75" x14ac:dyDescent="0.2">
      <c r="B117" s="196">
        <v>2016</v>
      </c>
      <c r="C117" s="195">
        <v>4</v>
      </c>
      <c r="D117" s="169">
        <v>42461</v>
      </c>
      <c r="E117" s="192">
        <v>49.85624595784671</v>
      </c>
      <c r="F117" s="192">
        <v>57.055080741120847</v>
      </c>
      <c r="G117" s="192">
        <v>55.350310361755518</v>
      </c>
      <c r="H117" s="192">
        <v>52.764789168543821</v>
      </c>
      <c r="I117" s="192" t="s">
        <v>24</v>
      </c>
      <c r="J117" s="192" t="s">
        <v>24</v>
      </c>
      <c r="K117" s="192">
        <v>65.36886042795841</v>
      </c>
      <c r="L117" s="192">
        <v>61.753442339828077</v>
      </c>
      <c r="M117" s="192">
        <v>59.070210168685087</v>
      </c>
      <c r="N117" s="192">
        <v>132.11949997165092</v>
      </c>
      <c r="O117" s="192">
        <v>82.40886762510253</v>
      </c>
      <c r="P117" s="192">
        <v>118.19517572028566</v>
      </c>
      <c r="Q117" s="192">
        <v>21.230980879941978</v>
      </c>
      <c r="R117" s="192">
        <v>27.103834922378077</v>
      </c>
      <c r="S117" s="192">
        <v>28.42448878620047</v>
      </c>
      <c r="T117" s="192">
        <v>62.576219512195117</v>
      </c>
    </row>
    <row r="118" spans="2:20" s="3" customFormat="1" ht="12.75" x14ac:dyDescent="0.2">
      <c r="B118" s="196">
        <v>2016</v>
      </c>
      <c r="C118" s="195">
        <v>3</v>
      </c>
      <c r="D118" s="169">
        <v>42430</v>
      </c>
      <c r="E118" s="192">
        <v>48.226208513025057</v>
      </c>
      <c r="F118" s="192">
        <v>57.796733600780129</v>
      </c>
      <c r="G118" s="192">
        <v>55.107365268551987</v>
      </c>
      <c r="H118" s="192">
        <v>53.456109446674013</v>
      </c>
      <c r="I118" s="192" t="s">
        <v>24</v>
      </c>
      <c r="J118" s="192">
        <v>47.988124063723205</v>
      </c>
      <c r="K118" s="192">
        <v>64.82333632495218</v>
      </c>
      <c r="L118" s="192">
        <v>61.64604556769202</v>
      </c>
      <c r="M118" s="192" t="s">
        <v>24</v>
      </c>
      <c r="N118" s="192">
        <v>132.68035762976996</v>
      </c>
      <c r="O118" s="192">
        <v>80.543877791980705</v>
      </c>
      <c r="P118" s="192">
        <v>118.21652414032451</v>
      </c>
      <c r="Q118" s="192">
        <v>21.947912059692122</v>
      </c>
      <c r="R118" s="192">
        <v>28.287654702514974</v>
      </c>
      <c r="S118" s="192">
        <v>27.346517046157999</v>
      </c>
      <c r="T118" s="192">
        <v>45.718769422001245</v>
      </c>
    </row>
    <row r="119" spans="2:20" s="3" customFormat="1" ht="12.75" x14ac:dyDescent="0.2">
      <c r="B119" s="196">
        <v>2016</v>
      </c>
      <c r="C119" s="195">
        <v>2</v>
      </c>
      <c r="D119" s="169">
        <v>42401</v>
      </c>
      <c r="E119" s="192">
        <v>53.349519339684171</v>
      </c>
      <c r="F119" s="192">
        <v>57.306298484374217</v>
      </c>
      <c r="G119" s="192">
        <v>52.192212418277315</v>
      </c>
      <c r="H119" s="192">
        <v>51.852595379565294</v>
      </c>
      <c r="I119" s="192" t="s">
        <v>24</v>
      </c>
      <c r="J119" s="192">
        <v>47.021224836971939</v>
      </c>
      <c r="K119" s="192">
        <v>65.131741209147407</v>
      </c>
      <c r="L119" s="192">
        <v>61.401211416513135</v>
      </c>
      <c r="M119" s="192">
        <v>58.847718666298391</v>
      </c>
      <c r="N119" s="192">
        <v>132.12805618893864</v>
      </c>
      <c r="O119" s="192">
        <v>81.534996841389244</v>
      </c>
      <c r="P119" s="192">
        <v>117.55325420839149</v>
      </c>
      <c r="Q119" s="192">
        <v>21.327164112757522</v>
      </c>
      <c r="R119" s="192">
        <v>28.380854658758984</v>
      </c>
      <c r="S119" s="192">
        <v>28.850745394513684</v>
      </c>
      <c r="T119" s="192">
        <v>39.333413962488834</v>
      </c>
    </row>
    <row r="120" spans="2:20" s="3" customFormat="1" ht="12.75" x14ac:dyDescent="0.2">
      <c r="B120" s="196">
        <v>2016</v>
      </c>
      <c r="C120" s="195">
        <v>1</v>
      </c>
      <c r="D120" s="169">
        <v>42370</v>
      </c>
      <c r="E120" s="192">
        <v>50.215963078295886</v>
      </c>
      <c r="F120" s="192">
        <v>56.617817475532597</v>
      </c>
      <c r="G120" s="192">
        <v>55.201120994636</v>
      </c>
      <c r="H120" s="192">
        <v>52.857458506475616</v>
      </c>
      <c r="I120" s="192" t="s">
        <v>24</v>
      </c>
      <c r="J120" s="192">
        <v>45.887852198937843</v>
      </c>
      <c r="K120" s="192">
        <v>64.304342867254718</v>
      </c>
      <c r="L120" s="192">
        <v>61.3942529404924</v>
      </c>
      <c r="M120" s="192" t="s">
        <v>24</v>
      </c>
      <c r="N120" s="192">
        <v>131.55842016391418</v>
      </c>
      <c r="O120" s="192">
        <v>81.180463060666398</v>
      </c>
      <c r="P120" s="192">
        <v>119.10332930774882</v>
      </c>
      <c r="Q120" s="192">
        <v>21.680981337137823</v>
      </c>
      <c r="R120" s="192">
        <v>28.792747967918768</v>
      </c>
      <c r="S120" s="192">
        <v>28.549677962732179</v>
      </c>
      <c r="T120" s="192">
        <v>48.218588640275392</v>
      </c>
    </row>
    <row r="121" spans="2:20" s="3" customFormat="1" ht="12.75" x14ac:dyDescent="0.2">
      <c r="B121" s="196">
        <v>2015</v>
      </c>
      <c r="C121" s="21">
        <v>12</v>
      </c>
      <c r="D121" s="169">
        <v>42339</v>
      </c>
      <c r="E121" s="192">
        <v>49.848764202030374</v>
      </c>
      <c r="F121" s="192">
        <v>56.65006243696056</v>
      </c>
      <c r="G121" s="192">
        <v>54.38444508497733</v>
      </c>
      <c r="H121" s="192">
        <v>53.142155274089944</v>
      </c>
      <c r="I121" s="192" t="s">
        <v>24</v>
      </c>
      <c r="J121" s="192">
        <v>46.267605446685259</v>
      </c>
      <c r="K121" s="192">
        <v>64.269877143358073</v>
      </c>
      <c r="L121" s="192">
        <v>60.292964499628653</v>
      </c>
      <c r="M121" s="192" t="s">
        <v>24</v>
      </c>
      <c r="N121" s="192">
        <v>131.55320121819702</v>
      </c>
      <c r="O121" s="192">
        <v>79.992775183252959</v>
      </c>
      <c r="P121" s="192">
        <v>116.54432524185468</v>
      </c>
      <c r="Q121" s="192">
        <v>22.327747321382944</v>
      </c>
      <c r="R121" s="192">
        <v>28.058555928169021</v>
      </c>
      <c r="S121" s="192">
        <v>28.461739305580764</v>
      </c>
      <c r="T121" s="192">
        <v>45.748821182444686</v>
      </c>
    </row>
    <row r="122" spans="2:20" s="3" customFormat="1" ht="12.75" x14ac:dyDescent="0.2">
      <c r="B122" s="196">
        <v>2015</v>
      </c>
      <c r="C122" s="195">
        <v>11</v>
      </c>
      <c r="D122" s="169">
        <v>42309</v>
      </c>
      <c r="E122" s="192">
        <v>51.631641850386167</v>
      </c>
      <c r="F122" s="192">
        <v>56.704778222293626</v>
      </c>
      <c r="G122" s="192">
        <v>54.64422070625168</v>
      </c>
      <c r="H122" s="192">
        <v>52.890668110091624</v>
      </c>
      <c r="I122" s="192">
        <v>52.772251990080136</v>
      </c>
      <c r="J122" s="192">
        <v>46.073643191921256</v>
      </c>
      <c r="K122" s="192">
        <v>63.752066533780074</v>
      </c>
      <c r="L122" s="192">
        <v>59.913781448527381</v>
      </c>
      <c r="M122" s="192">
        <v>58.698319700266978</v>
      </c>
      <c r="N122" s="192">
        <v>132.56251484099585</v>
      </c>
      <c r="O122" s="192">
        <v>77.402139474658355</v>
      </c>
      <c r="P122" s="192">
        <v>115.94500815331305</v>
      </c>
      <c r="Q122" s="192">
        <v>22.324861652469085</v>
      </c>
      <c r="R122" s="192">
        <v>28.386476400619753</v>
      </c>
      <c r="S122" s="192">
        <v>28.539196067634538</v>
      </c>
      <c r="T122" s="192">
        <v>44.976218990590247</v>
      </c>
    </row>
    <row r="123" spans="2:20" s="3" customFormat="1" ht="12.75" x14ac:dyDescent="0.2">
      <c r="B123" s="196">
        <v>2015</v>
      </c>
      <c r="C123" s="195">
        <v>10</v>
      </c>
      <c r="D123" s="169">
        <v>42278</v>
      </c>
      <c r="E123" s="192">
        <v>53.534197824465615</v>
      </c>
      <c r="F123" s="192">
        <v>57.724610984260025</v>
      </c>
      <c r="G123" s="192">
        <v>55.557849387696415</v>
      </c>
      <c r="H123" s="192">
        <v>52.536834073643909</v>
      </c>
      <c r="I123" s="192">
        <v>54.172293089130839</v>
      </c>
      <c r="J123" s="192">
        <v>45.344962179556362</v>
      </c>
      <c r="K123" s="192">
        <v>63.049530367163676</v>
      </c>
      <c r="L123" s="192">
        <v>60.017245215352652</v>
      </c>
      <c r="M123" s="192">
        <v>58.994745973980422</v>
      </c>
      <c r="N123" s="192">
        <v>131.19643469317793</v>
      </c>
      <c r="O123" s="192">
        <v>77.932236729868166</v>
      </c>
      <c r="P123" s="192">
        <v>118.36486877131742</v>
      </c>
      <c r="Q123" s="192">
        <v>21.299337665446274</v>
      </c>
      <c r="R123" s="192">
        <v>27.066729572936328</v>
      </c>
      <c r="S123" s="192">
        <v>28.79303220776308</v>
      </c>
      <c r="T123" s="192">
        <v>36.081938049393052</v>
      </c>
    </row>
    <row r="124" spans="2:20" s="3" customFormat="1" ht="12.75" x14ac:dyDescent="0.2">
      <c r="B124" s="196">
        <v>2015</v>
      </c>
      <c r="C124" s="195">
        <v>9</v>
      </c>
      <c r="D124" s="169">
        <v>42248</v>
      </c>
      <c r="E124" s="192">
        <v>54.376425142679238</v>
      </c>
      <c r="F124" s="192">
        <v>55.856737850018575</v>
      </c>
      <c r="G124" s="192">
        <v>53.101161487719175</v>
      </c>
      <c r="H124" s="192">
        <v>52.258513140764627</v>
      </c>
      <c r="I124" s="192" t="s">
        <v>24</v>
      </c>
      <c r="J124" s="192">
        <v>43.816714433037291</v>
      </c>
      <c r="K124" s="192">
        <v>63.274562021811811</v>
      </c>
      <c r="L124" s="192">
        <v>58.798997542462871</v>
      </c>
      <c r="M124" s="192" t="s">
        <v>24</v>
      </c>
      <c r="N124" s="192">
        <v>130.45169924306367</v>
      </c>
      <c r="O124" s="192">
        <v>74.705142592384604</v>
      </c>
      <c r="P124" s="192">
        <v>114.14230546343948</v>
      </c>
      <c r="Q124" s="192">
        <v>20.143251555530771</v>
      </c>
      <c r="R124" s="192">
        <v>25.408648238373488</v>
      </c>
      <c r="S124" s="192">
        <v>27.689369253562763</v>
      </c>
      <c r="T124" s="192">
        <v>42.157286568787391</v>
      </c>
    </row>
    <row r="125" spans="2:20" s="3" customFormat="1" ht="12.75" x14ac:dyDescent="0.2">
      <c r="B125" s="196">
        <v>2015</v>
      </c>
      <c r="C125" s="195">
        <v>8</v>
      </c>
      <c r="D125" s="169">
        <v>42217</v>
      </c>
      <c r="E125" s="192">
        <v>54.152182953045134</v>
      </c>
      <c r="F125" s="192">
        <v>55.476736421141538</v>
      </c>
      <c r="G125" s="192">
        <v>53.141519388714464</v>
      </c>
      <c r="H125" s="192">
        <v>51.994527226470147</v>
      </c>
      <c r="I125" s="192">
        <v>53.2375294713027</v>
      </c>
      <c r="J125" s="192">
        <v>44.25297111956435</v>
      </c>
      <c r="K125" s="192">
        <v>62.176104830201638</v>
      </c>
      <c r="L125" s="192">
        <v>59.561423837142399</v>
      </c>
      <c r="M125" s="192">
        <v>58.993533817712574</v>
      </c>
      <c r="N125" s="192">
        <v>132.22905711353715</v>
      </c>
      <c r="O125" s="192">
        <v>76.796776347247459</v>
      </c>
      <c r="P125" s="192">
        <v>113.42099093110438</v>
      </c>
      <c r="Q125" s="192">
        <v>19.623183384284541</v>
      </c>
      <c r="R125" s="192">
        <v>25.352259552750784</v>
      </c>
      <c r="S125" s="192">
        <v>28.677122235951423</v>
      </c>
      <c r="T125" s="192">
        <v>41.755898366606168</v>
      </c>
    </row>
    <row r="126" spans="2:20" s="3" customFormat="1" ht="12.75" x14ac:dyDescent="0.2">
      <c r="B126" s="196">
        <v>2015</v>
      </c>
      <c r="C126" s="195">
        <v>7</v>
      </c>
      <c r="D126" s="169">
        <v>42186</v>
      </c>
      <c r="E126" s="192">
        <v>56.575344511354174</v>
      </c>
      <c r="F126" s="192">
        <v>55.394659427947602</v>
      </c>
      <c r="G126" s="192">
        <v>53.682538677859405</v>
      </c>
      <c r="H126" s="192">
        <v>52.4160921047811</v>
      </c>
      <c r="I126" s="192">
        <v>52.675986516235561</v>
      </c>
      <c r="J126" s="192">
        <v>43.193545100000925</v>
      </c>
      <c r="K126" s="192">
        <v>63.375392807522921</v>
      </c>
      <c r="L126" s="192">
        <v>59.795941208465017</v>
      </c>
      <c r="M126" s="192">
        <v>57.193522830085399</v>
      </c>
      <c r="N126" s="192">
        <v>136.92318194229546</v>
      </c>
      <c r="O126" s="192">
        <v>82.353114098509266</v>
      </c>
      <c r="P126" s="192">
        <v>114.87894106630374</v>
      </c>
      <c r="Q126" s="192">
        <v>20.009194537489687</v>
      </c>
      <c r="R126" s="192">
        <v>25.17954598360161</v>
      </c>
      <c r="S126" s="192">
        <v>27.847748622220081</v>
      </c>
      <c r="T126" s="192">
        <v>54.715116279069761</v>
      </c>
    </row>
    <row r="127" spans="2:20" s="3" customFormat="1" ht="12.75" x14ac:dyDescent="0.2">
      <c r="B127" s="196">
        <v>2015</v>
      </c>
      <c r="C127" s="195">
        <v>6</v>
      </c>
      <c r="D127" s="169">
        <v>42156</v>
      </c>
      <c r="E127" s="192">
        <v>56.147839739743134</v>
      </c>
      <c r="F127" s="192">
        <v>56.744244507311613</v>
      </c>
      <c r="G127" s="192">
        <v>55.291667464666219</v>
      </c>
      <c r="H127" s="192">
        <v>53.1207283808426</v>
      </c>
      <c r="I127" s="192">
        <v>53.753104293968491</v>
      </c>
      <c r="J127" s="192" t="s">
        <v>24</v>
      </c>
      <c r="K127" s="192">
        <v>66.481169621857035</v>
      </c>
      <c r="L127" s="192">
        <v>63.844960906150419</v>
      </c>
      <c r="M127" s="192">
        <v>61.016935011244158</v>
      </c>
      <c r="N127" s="192">
        <v>133.81385864148166</v>
      </c>
      <c r="O127" s="192">
        <v>85.711192906204943</v>
      </c>
      <c r="P127" s="192" t="s">
        <v>24</v>
      </c>
      <c r="Q127" s="192">
        <v>20.195881827806268</v>
      </c>
      <c r="R127" s="192">
        <v>25.447280865796962</v>
      </c>
      <c r="S127" s="192">
        <v>27.813614636068309</v>
      </c>
      <c r="T127" s="192">
        <v>41.519091847265223</v>
      </c>
    </row>
    <row r="128" spans="2:20" s="3" customFormat="1" ht="12.75" x14ac:dyDescent="0.2">
      <c r="B128" s="196">
        <v>2015</v>
      </c>
      <c r="C128" s="195">
        <v>5</v>
      </c>
      <c r="D128" s="169">
        <v>42125</v>
      </c>
      <c r="E128" s="192">
        <v>55.699110734779453</v>
      </c>
      <c r="F128" s="192">
        <v>57.196322488100336</v>
      </c>
      <c r="G128" s="192">
        <v>55.382311872774572</v>
      </c>
      <c r="H128" s="192">
        <v>52.45558172301714</v>
      </c>
      <c r="I128" s="192" t="s">
        <v>24</v>
      </c>
      <c r="J128" s="192" t="s">
        <v>24</v>
      </c>
      <c r="K128" s="192">
        <v>66.021055598670614</v>
      </c>
      <c r="L128" s="192">
        <v>62.512184267542025</v>
      </c>
      <c r="M128" s="192">
        <v>60.24227841072377</v>
      </c>
      <c r="N128" s="192">
        <v>132.35141556851207</v>
      </c>
      <c r="O128" s="192" t="s">
        <v>24</v>
      </c>
      <c r="P128" s="192" t="s">
        <v>24</v>
      </c>
      <c r="Q128" s="192">
        <v>20.895042593374715</v>
      </c>
      <c r="R128" s="192">
        <v>26.278826140815315</v>
      </c>
      <c r="S128" s="192">
        <v>27.15357395316153</v>
      </c>
      <c r="T128" s="192">
        <v>48.653179190751445</v>
      </c>
    </row>
    <row r="129" spans="2:20" s="3" customFormat="1" ht="12.75" x14ac:dyDescent="0.2">
      <c r="B129" s="196">
        <v>2015</v>
      </c>
      <c r="C129" s="195">
        <v>4</v>
      </c>
      <c r="D129" s="169">
        <v>42095</v>
      </c>
      <c r="E129" s="192">
        <v>53.987307317762344</v>
      </c>
      <c r="F129" s="192">
        <v>56.806429513620962</v>
      </c>
      <c r="G129" s="192">
        <v>55.325006164731064</v>
      </c>
      <c r="H129" s="192">
        <v>52.49486969958943</v>
      </c>
      <c r="I129" s="192">
        <v>56.589535240073197</v>
      </c>
      <c r="J129" s="192" t="s">
        <v>24</v>
      </c>
      <c r="K129" s="192">
        <v>66.125420628526172</v>
      </c>
      <c r="L129" s="192">
        <v>62.709579664887428</v>
      </c>
      <c r="M129" s="192">
        <v>59.736202200744913</v>
      </c>
      <c r="N129" s="192">
        <v>132.63183951530976</v>
      </c>
      <c r="O129" s="192">
        <v>85.678478244468693</v>
      </c>
      <c r="P129" s="192">
        <v>116.53473300803373</v>
      </c>
      <c r="Q129" s="192">
        <v>20.919898308699501</v>
      </c>
      <c r="R129" s="192">
        <v>25.631467400544871</v>
      </c>
      <c r="S129" s="192">
        <v>28.007887045665697</v>
      </c>
      <c r="T129" s="192">
        <v>44.812987608994952</v>
      </c>
    </row>
    <row r="130" spans="2:20" s="3" customFormat="1" ht="12.75" x14ac:dyDescent="0.2">
      <c r="B130" s="196">
        <v>2015</v>
      </c>
      <c r="C130" s="195">
        <v>3</v>
      </c>
      <c r="D130" s="169">
        <v>42064</v>
      </c>
      <c r="E130" s="192">
        <v>54.841951425103417</v>
      </c>
      <c r="F130" s="192">
        <v>57.347480328995474</v>
      </c>
      <c r="G130" s="192">
        <v>55.392029753395853</v>
      </c>
      <c r="H130" s="192">
        <v>53.212315488832786</v>
      </c>
      <c r="I130" s="192" t="s">
        <v>24</v>
      </c>
      <c r="J130" s="192">
        <v>46.197237606375793</v>
      </c>
      <c r="K130" s="192">
        <v>65.154361579432958</v>
      </c>
      <c r="L130" s="192">
        <v>62.402106328175755</v>
      </c>
      <c r="M130" s="192">
        <v>59.239089795604393</v>
      </c>
      <c r="N130" s="192">
        <v>132.47538495903967</v>
      </c>
      <c r="O130" s="192">
        <v>81.154677871652027</v>
      </c>
      <c r="P130" s="192">
        <v>118.06062227419632</v>
      </c>
      <c r="Q130" s="192">
        <v>21.693501626361194</v>
      </c>
      <c r="R130" s="192">
        <v>28.084297207248692</v>
      </c>
      <c r="S130" s="192">
        <v>28.507123370826637</v>
      </c>
      <c r="T130" s="192">
        <v>43.666399908540072</v>
      </c>
    </row>
    <row r="131" spans="2:20" s="3" customFormat="1" ht="12.75" x14ac:dyDescent="0.2">
      <c r="B131" s="196">
        <v>2015</v>
      </c>
      <c r="C131" s="195">
        <v>2</v>
      </c>
      <c r="D131" s="169">
        <v>42036</v>
      </c>
      <c r="E131" s="192">
        <v>55.733997547840453</v>
      </c>
      <c r="F131" s="192">
        <v>57.325120455715521</v>
      </c>
      <c r="G131" s="192">
        <v>55.203691413554964</v>
      </c>
      <c r="H131" s="192">
        <v>53.599174603977751</v>
      </c>
      <c r="I131" s="192" t="s">
        <v>24</v>
      </c>
      <c r="J131" s="192">
        <v>51.471976518030793</v>
      </c>
      <c r="K131" s="192">
        <v>64.781650298962319</v>
      </c>
      <c r="L131" s="192">
        <v>61.477045261996544</v>
      </c>
      <c r="M131" s="192">
        <v>58.920662936086487</v>
      </c>
      <c r="N131" s="192">
        <v>131.28984903143663</v>
      </c>
      <c r="O131" s="192">
        <v>86.995682677914985</v>
      </c>
      <c r="P131" s="192">
        <v>117.16749570218397</v>
      </c>
      <c r="Q131" s="192">
        <v>22.31476119980422</v>
      </c>
      <c r="R131" s="192">
        <v>28.184411563355738</v>
      </c>
      <c r="S131" s="192">
        <v>28.513263283198555</v>
      </c>
      <c r="T131" s="192">
        <v>43.813489615463709</v>
      </c>
    </row>
    <row r="132" spans="2:20" s="3" customFormat="1" ht="12.75" x14ac:dyDescent="0.2">
      <c r="B132" s="196">
        <v>2015</v>
      </c>
      <c r="C132" s="195">
        <v>1</v>
      </c>
      <c r="D132" s="169">
        <v>42005</v>
      </c>
      <c r="E132" s="192">
        <v>55.988545948205861</v>
      </c>
      <c r="F132" s="192">
        <v>57.310899561510567</v>
      </c>
      <c r="G132" s="192">
        <v>55.828791448778567</v>
      </c>
      <c r="H132" s="192">
        <v>52.65357139061264</v>
      </c>
      <c r="I132" s="192" t="s">
        <v>24</v>
      </c>
      <c r="J132" s="192">
        <v>44.854560221942364</v>
      </c>
      <c r="K132" s="192">
        <v>65.51421282681045</v>
      </c>
      <c r="L132" s="192">
        <v>62.996505182372395</v>
      </c>
      <c r="M132" s="192">
        <v>59.871629547436001</v>
      </c>
      <c r="N132" s="192">
        <v>132.29334172548667</v>
      </c>
      <c r="O132" s="192">
        <v>83.150823434318639</v>
      </c>
      <c r="P132" s="192">
        <v>116.81251556652217</v>
      </c>
      <c r="Q132" s="192">
        <v>22.087605541300949</v>
      </c>
      <c r="R132" s="192">
        <v>28.210029551480336</v>
      </c>
      <c r="S132" s="192">
        <v>29.160055256719236</v>
      </c>
      <c r="T132" s="192">
        <v>41.317428480945843</v>
      </c>
    </row>
    <row r="133" spans="2:20" s="3" customFormat="1" ht="12.75" x14ac:dyDescent="0.2">
      <c r="B133" s="196">
        <v>2014</v>
      </c>
      <c r="C133" s="21">
        <v>12</v>
      </c>
      <c r="D133" s="169">
        <v>41974</v>
      </c>
      <c r="E133" s="192">
        <v>54.352253282106375</v>
      </c>
      <c r="F133" s="192">
        <v>56.74767638834355</v>
      </c>
      <c r="G133" s="192">
        <v>55.36776327054379</v>
      </c>
      <c r="H133" s="192">
        <v>53.149710958955623</v>
      </c>
      <c r="I133" s="192">
        <v>54.823384743187567</v>
      </c>
      <c r="J133" s="192" t="s">
        <v>24</v>
      </c>
      <c r="K133" s="192">
        <v>64.215412997392406</v>
      </c>
      <c r="L133" s="192">
        <v>61.10440529341794</v>
      </c>
      <c r="M133" s="192">
        <v>58.486810233306365</v>
      </c>
      <c r="N133" s="192">
        <v>131.65321764785034</v>
      </c>
      <c r="O133" s="192">
        <v>81.703575298323713</v>
      </c>
      <c r="P133" s="192">
        <v>116.7704475487445</v>
      </c>
      <c r="Q133" s="192">
        <v>22.420178104636474</v>
      </c>
      <c r="R133" s="192">
        <v>28.270444144761569</v>
      </c>
      <c r="S133" s="192">
        <v>30.491861226129615</v>
      </c>
      <c r="T133" s="192">
        <v>46.123539232053425</v>
      </c>
    </row>
    <row r="134" spans="2:20" s="3" customFormat="1" ht="12.75" x14ac:dyDescent="0.2">
      <c r="B134" s="196">
        <v>2014</v>
      </c>
      <c r="C134" s="195">
        <v>11</v>
      </c>
      <c r="D134" s="169">
        <v>41944</v>
      </c>
      <c r="E134" s="192">
        <v>53.503557349563224</v>
      </c>
      <c r="F134" s="192">
        <v>57.06427206899486</v>
      </c>
      <c r="G134" s="192">
        <v>56.06260106246468</v>
      </c>
      <c r="H134" s="192">
        <v>54.032417309756021</v>
      </c>
      <c r="I134" s="192" t="s">
        <v>24</v>
      </c>
      <c r="J134" s="192" t="s">
        <v>24</v>
      </c>
      <c r="K134" s="192">
        <v>64.448066624263348</v>
      </c>
      <c r="L134" s="192">
        <v>60.249255342871891</v>
      </c>
      <c r="M134" s="192">
        <v>57.84825328025611</v>
      </c>
      <c r="N134" s="192">
        <v>133.84992617959762</v>
      </c>
      <c r="O134" s="192">
        <v>87.016654118873092</v>
      </c>
      <c r="P134" s="192">
        <v>116.4537319284775</v>
      </c>
      <c r="Q134" s="192">
        <v>22.223928179298746</v>
      </c>
      <c r="R134" s="192">
        <v>28.579854893307299</v>
      </c>
      <c r="S134" s="192">
        <v>29.677451351805946</v>
      </c>
      <c r="T134" s="192">
        <v>45.758439781021899</v>
      </c>
    </row>
    <row r="135" spans="2:20" s="3" customFormat="1" ht="12.75" x14ac:dyDescent="0.2">
      <c r="B135" s="196">
        <v>2014</v>
      </c>
      <c r="C135" s="195">
        <v>10</v>
      </c>
      <c r="D135" s="169">
        <v>41913</v>
      </c>
      <c r="E135" s="192">
        <v>46.843616482159554</v>
      </c>
      <c r="F135" s="192">
        <v>55.37536482949681</v>
      </c>
      <c r="G135" s="192">
        <v>54.590479291522428</v>
      </c>
      <c r="H135" s="192">
        <v>54.310410945556576</v>
      </c>
      <c r="I135" s="192">
        <v>55.361080330306855</v>
      </c>
      <c r="J135" s="192">
        <v>46.050838027679255</v>
      </c>
      <c r="K135" s="192">
        <v>63.522424456088814</v>
      </c>
      <c r="L135" s="192">
        <v>60.251154216986691</v>
      </c>
      <c r="M135" s="192">
        <v>58.419097236470627</v>
      </c>
      <c r="N135" s="192">
        <v>132.51680930764218</v>
      </c>
      <c r="O135" s="192">
        <v>85.918721064276298</v>
      </c>
      <c r="P135" s="192">
        <v>117.88059802920021</v>
      </c>
      <c r="Q135" s="192">
        <v>22.025219799479736</v>
      </c>
      <c r="R135" s="192">
        <v>27.472464189468742</v>
      </c>
      <c r="S135" s="192">
        <v>31.31874908260621</v>
      </c>
      <c r="T135" s="192">
        <v>39.91285619615639</v>
      </c>
    </row>
    <row r="136" spans="2:20" s="3" customFormat="1" ht="12.75" x14ac:dyDescent="0.2">
      <c r="B136" s="196">
        <v>2014</v>
      </c>
      <c r="C136" s="195">
        <v>9</v>
      </c>
      <c r="D136" s="169">
        <v>41883</v>
      </c>
      <c r="E136" s="192">
        <v>56.805341157250176</v>
      </c>
      <c r="F136" s="192">
        <v>55.471985084736986</v>
      </c>
      <c r="G136" s="192">
        <v>54.367437149157794</v>
      </c>
      <c r="H136" s="192">
        <v>52.871049626635291</v>
      </c>
      <c r="I136" s="192" t="s">
        <v>24</v>
      </c>
      <c r="J136" s="192">
        <v>47.140070483374366</v>
      </c>
      <c r="K136" s="192">
        <v>61.56837839522229</v>
      </c>
      <c r="L136" s="192">
        <v>58.905629992206258</v>
      </c>
      <c r="M136" s="192">
        <v>57.243273218395117</v>
      </c>
      <c r="N136" s="192">
        <v>132.09754798081968</v>
      </c>
      <c r="O136" s="192">
        <v>83.875432639747743</v>
      </c>
      <c r="P136" s="192">
        <v>114.76121820131833</v>
      </c>
      <c r="Q136" s="192">
        <v>20.97530907761104</v>
      </c>
      <c r="R136" s="192">
        <v>26.548052447298154</v>
      </c>
      <c r="S136" s="192">
        <v>28.418500622682963</v>
      </c>
      <c r="T136" s="192">
        <v>42.085436893203884</v>
      </c>
    </row>
    <row r="137" spans="2:20" s="3" customFormat="1" ht="12.75" x14ac:dyDescent="0.2">
      <c r="B137" s="196">
        <v>2014</v>
      </c>
      <c r="C137" s="195">
        <v>8</v>
      </c>
      <c r="D137" s="169">
        <v>41852</v>
      </c>
      <c r="E137" s="192">
        <v>35.947786192272737</v>
      </c>
      <c r="F137" s="192">
        <v>55.512720336153954</v>
      </c>
      <c r="G137" s="192">
        <v>54.050457255439987</v>
      </c>
      <c r="H137" s="192">
        <v>53.363425622755642</v>
      </c>
      <c r="I137" s="192">
        <v>55.235801146014296</v>
      </c>
      <c r="J137" s="192">
        <v>44.265929292576637</v>
      </c>
      <c r="K137" s="192">
        <v>61.675340769919288</v>
      </c>
      <c r="L137" s="192">
        <v>58.512366846149121</v>
      </c>
      <c r="M137" s="192">
        <v>56.905405332097523</v>
      </c>
      <c r="N137" s="192" t="s">
        <v>24</v>
      </c>
      <c r="O137" s="192">
        <v>82.819989835007831</v>
      </c>
      <c r="P137" s="192">
        <v>113.25178381816781</v>
      </c>
      <c r="Q137" s="192">
        <v>20.608805267050247</v>
      </c>
      <c r="R137" s="192">
        <v>25.989487471526196</v>
      </c>
      <c r="S137" s="192">
        <v>28.220769749078258</v>
      </c>
      <c r="T137" s="192">
        <v>50.012591286829512</v>
      </c>
    </row>
    <row r="138" spans="2:20" s="3" customFormat="1" ht="12.75" x14ac:dyDescent="0.2">
      <c r="B138" s="196">
        <v>2014</v>
      </c>
      <c r="C138" s="195">
        <v>7</v>
      </c>
      <c r="D138" s="169">
        <v>41821</v>
      </c>
      <c r="E138" s="192" t="s">
        <v>24</v>
      </c>
      <c r="F138" s="192">
        <v>56.113641793695912</v>
      </c>
      <c r="G138" s="192">
        <v>55.406318293032811</v>
      </c>
      <c r="H138" s="192">
        <v>54.004043793396526</v>
      </c>
      <c r="I138" s="192">
        <v>53.947331759790551</v>
      </c>
      <c r="J138" s="192" t="s">
        <v>24</v>
      </c>
      <c r="K138" s="192">
        <v>63.905839718103671</v>
      </c>
      <c r="L138" s="192">
        <v>60.703742119729974</v>
      </c>
      <c r="M138" s="192">
        <v>59.415692779835361</v>
      </c>
      <c r="N138" s="192">
        <v>131.71751968503938</v>
      </c>
      <c r="O138" s="192">
        <v>87.380934299702631</v>
      </c>
      <c r="P138" s="192">
        <v>116.36397961101007</v>
      </c>
      <c r="Q138" s="192">
        <v>20.91352193783657</v>
      </c>
      <c r="R138" s="192">
        <v>25.738792088217977</v>
      </c>
      <c r="S138" s="192">
        <v>28.242542371690867</v>
      </c>
      <c r="T138" s="192">
        <v>47.474103585657367</v>
      </c>
    </row>
    <row r="139" spans="2:20" s="3" customFormat="1" ht="12.75" x14ac:dyDescent="0.2">
      <c r="B139" s="196">
        <v>2014</v>
      </c>
      <c r="C139" s="195">
        <v>6</v>
      </c>
      <c r="D139" s="169">
        <v>41791</v>
      </c>
      <c r="E139" s="138">
        <v>53.706725197214311</v>
      </c>
      <c r="F139" s="138">
        <v>57.269058304660909</v>
      </c>
      <c r="G139" s="138">
        <v>56.389227991520904</v>
      </c>
      <c r="H139" s="138">
        <v>54.489339482956431</v>
      </c>
      <c r="I139" s="138">
        <v>54.892708359581064</v>
      </c>
      <c r="J139" s="138">
        <v>49.557809143294328</v>
      </c>
      <c r="K139" s="138">
        <v>66.462265583085326</v>
      </c>
      <c r="L139" s="138">
        <v>63.900117489736168</v>
      </c>
      <c r="M139" s="138">
        <v>59.214531109328703</v>
      </c>
      <c r="N139" s="197" t="s">
        <v>24</v>
      </c>
      <c r="O139" s="197" t="s">
        <v>24</v>
      </c>
      <c r="P139" s="197">
        <v>116.03679466314313</v>
      </c>
      <c r="Q139" s="138">
        <v>21.090542738738648</v>
      </c>
      <c r="R139" s="138">
        <v>26.660203259251166</v>
      </c>
      <c r="S139" s="138">
        <v>28.450808124141677</v>
      </c>
      <c r="T139" s="138">
        <v>38.90583274771609</v>
      </c>
    </row>
    <row r="140" spans="2:20" s="3" customFormat="1" ht="12.75" x14ac:dyDescent="0.2">
      <c r="B140" s="196">
        <v>2014</v>
      </c>
      <c r="C140" s="195">
        <v>5</v>
      </c>
      <c r="D140" s="169">
        <v>41760</v>
      </c>
      <c r="E140" s="138">
        <v>54.290740591650341</v>
      </c>
      <c r="F140" s="138">
        <v>57.017172349320937</v>
      </c>
      <c r="G140" s="138">
        <v>55.545237894513768</v>
      </c>
      <c r="H140" s="138">
        <v>53.302092172238936</v>
      </c>
      <c r="I140" s="138">
        <v>56.247543915147915</v>
      </c>
      <c r="J140" s="138">
        <v>47.946320373495588</v>
      </c>
      <c r="K140" s="138">
        <v>65.291949576172769</v>
      </c>
      <c r="L140" s="138">
        <v>61.905080484494825</v>
      </c>
      <c r="M140" s="138">
        <v>57.356218747267484</v>
      </c>
      <c r="N140" s="138">
        <v>132.36410055826192</v>
      </c>
      <c r="O140" s="197" t="s">
        <v>24</v>
      </c>
      <c r="P140" s="197">
        <v>118.48770922770524</v>
      </c>
      <c r="Q140" s="138">
        <v>21.353959433811255</v>
      </c>
      <c r="R140" s="138">
        <v>27.517714746408679</v>
      </c>
      <c r="S140" s="138">
        <v>28.39038543036283</v>
      </c>
      <c r="T140" s="138">
        <v>38.396372567542038</v>
      </c>
    </row>
    <row r="141" spans="2:20" s="3" customFormat="1" ht="12.75" x14ac:dyDescent="0.2">
      <c r="B141" s="196">
        <v>2014</v>
      </c>
      <c r="C141" s="195">
        <v>4</v>
      </c>
      <c r="D141" s="169">
        <v>41730</v>
      </c>
      <c r="E141" s="138">
        <v>53.948095485117726</v>
      </c>
      <c r="F141" s="138">
        <v>57.210667475232064</v>
      </c>
      <c r="G141" s="138">
        <v>55.326829070079327</v>
      </c>
      <c r="H141" s="138">
        <v>54.245807617141942</v>
      </c>
      <c r="I141" s="138">
        <v>54.326294400362571</v>
      </c>
      <c r="J141" s="138">
        <v>46.664138686347975</v>
      </c>
      <c r="K141" s="138">
        <v>65.560126688945545</v>
      </c>
      <c r="L141" s="138">
        <v>62.049589800711381</v>
      </c>
      <c r="M141" s="138">
        <v>59.977629800636898</v>
      </c>
      <c r="N141" s="197" t="s">
        <v>24</v>
      </c>
      <c r="O141" s="138">
        <v>82.205257584568542</v>
      </c>
      <c r="P141" s="138">
        <v>123.01880303893952</v>
      </c>
      <c r="Q141" s="138">
        <v>21.585085574360797</v>
      </c>
      <c r="R141" s="138">
        <v>27.668693065625583</v>
      </c>
      <c r="S141" s="138">
        <v>28.03799559471366</v>
      </c>
      <c r="T141" s="138">
        <v>45.958595194085028</v>
      </c>
    </row>
    <row r="142" spans="2:20" s="3" customFormat="1" ht="12.75" x14ac:dyDescent="0.2">
      <c r="B142" s="196">
        <v>2014</v>
      </c>
      <c r="C142" s="195">
        <v>3</v>
      </c>
      <c r="D142" s="169">
        <v>41699</v>
      </c>
      <c r="E142" s="197">
        <v>53.937132567776956</v>
      </c>
      <c r="F142" s="197">
        <v>57.586107796489003</v>
      </c>
      <c r="G142" s="197">
        <v>54.920240635578033</v>
      </c>
      <c r="H142" s="197">
        <v>53.075311396820943</v>
      </c>
      <c r="I142" s="197">
        <v>55.696638744756022</v>
      </c>
      <c r="J142" s="197">
        <v>47.922704897793025</v>
      </c>
      <c r="K142" s="197">
        <v>65.27119998758981</v>
      </c>
      <c r="L142" s="197">
        <v>61.477692420236018</v>
      </c>
      <c r="M142" s="197">
        <v>59.294096411675994</v>
      </c>
      <c r="N142" s="197">
        <v>132.01590491141511</v>
      </c>
      <c r="O142" s="197">
        <v>87.968930989311644</v>
      </c>
      <c r="P142" s="197">
        <v>117.90481680693708</v>
      </c>
      <c r="Q142" s="197">
        <v>22.052193593314762</v>
      </c>
      <c r="R142" s="197">
        <v>27.925352929800813</v>
      </c>
      <c r="S142" s="197">
        <v>28.509487465029736</v>
      </c>
      <c r="T142" s="197">
        <v>40.854352908815841</v>
      </c>
    </row>
    <row r="143" spans="2:20" s="3" customFormat="1" ht="12.75" x14ac:dyDescent="0.2">
      <c r="B143" s="196">
        <v>2014</v>
      </c>
      <c r="C143" s="195">
        <v>2</v>
      </c>
      <c r="D143" s="169">
        <v>41671</v>
      </c>
      <c r="E143" s="197">
        <v>53.99284470862284</v>
      </c>
      <c r="F143" s="197">
        <v>57.268615594118224</v>
      </c>
      <c r="G143" s="197">
        <v>55.399870803950293</v>
      </c>
      <c r="H143" s="197">
        <v>53.02187950274871</v>
      </c>
      <c r="I143" s="197" t="s">
        <v>24</v>
      </c>
      <c r="J143" s="197" t="s">
        <v>24</v>
      </c>
      <c r="K143" s="197">
        <v>65.704227307821085</v>
      </c>
      <c r="L143" s="197">
        <v>60.4022632796759</v>
      </c>
      <c r="M143" s="197">
        <v>59.078927790920048</v>
      </c>
      <c r="N143" s="197">
        <v>132.5357334744869</v>
      </c>
      <c r="O143" s="197">
        <v>85.444126216270078</v>
      </c>
      <c r="P143" s="197">
        <v>117.46008201760698</v>
      </c>
      <c r="Q143" s="197">
        <v>22.157571055045686</v>
      </c>
      <c r="R143" s="197">
        <v>28.138849315784658</v>
      </c>
      <c r="S143" s="197">
        <v>28.427361243209258</v>
      </c>
      <c r="T143" s="197">
        <v>47.013110846245532</v>
      </c>
    </row>
    <row r="144" spans="2:20" s="3" customFormat="1" ht="12.75" x14ac:dyDescent="0.2">
      <c r="B144" s="196">
        <v>2014</v>
      </c>
      <c r="C144" s="195">
        <v>1</v>
      </c>
      <c r="D144" s="169">
        <v>41640</v>
      </c>
      <c r="E144" s="197">
        <v>54.799878714183272</v>
      </c>
      <c r="F144" s="197">
        <v>57.700134809303421</v>
      </c>
      <c r="G144" s="197">
        <v>55.183341023747722</v>
      </c>
      <c r="H144" s="197">
        <v>52.91094697498329</v>
      </c>
      <c r="I144" s="197">
        <v>56.538867753399948</v>
      </c>
      <c r="J144" s="197">
        <v>48.321827363989861</v>
      </c>
      <c r="K144" s="197">
        <v>65.172982774540955</v>
      </c>
      <c r="L144" s="197">
        <v>60.69452126692341</v>
      </c>
      <c r="M144" s="197">
        <v>58.966893356136538</v>
      </c>
      <c r="N144" s="197">
        <v>132.10642532671048</v>
      </c>
      <c r="O144" s="197">
        <v>87.5513657895698</v>
      </c>
      <c r="P144" s="197">
        <v>117.4665846959475</v>
      </c>
      <c r="Q144" s="197">
        <v>22.033512886844289</v>
      </c>
      <c r="R144" s="197">
        <v>28.754815508153111</v>
      </c>
      <c r="S144" s="197">
        <v>29.170384975684289</v>
      </c>
      <c r="T144" s="197">
        <v>39.650831024930746</v>
      </c>
    </row>
    <row r="145" spans="2:20" s="3" customFormat="1" ht="12.75" x14ac:dyDescent="0.2">
      <c r="B145" s="196">
        <v>2013</v>
      </c>
      <c r="C145" s="21">
        <v>12</v>
      </c>
      <c r="D145" s="169">
        <v>41609</v>
      </c>
      <c r="E145" s="197">
        <v>48.365193423539289</v>
      </c>
      <c r="F145" s="197">
        <v>57.428020384402544</v>
      </c>
      <c r="G145" s="197">
        <v>55.881010272214382</v>
      </c>
      <c r="H145" s="197">
        <v>52.03731123580161</v>
      </c>
      <c r="I145" s="197">
        <v>55.512165714064423</v>
      </c>
      <c r="J145" s="197">
        <v>47.481029063927679</v>
      </c>
      <c r="K145" s="197">
        <v>63.619313511789528</v>
      </c>
      <c r="L145" s="197">
        <v>59.51383558457367</v>
      </c>
      <c r="M145" s="197">
        <v>58.487031019063309</v>
      </c>
      <c r="N145" s="197">
        <v>128.17032808938382</v>
      </c>
      <c r="O145" s="197">
        <v>85.900641468178151</v>
      </c>
      <c r="P145" s="197">
        <v>116.68712019620433</v>
      </c>
      <c r="Q145" s="197">
        <v>21.854383782558731</v>
      </c>
      <c r="R145" s="197">
        <v>28.940006701191518</v>
      </c>
      <c r="S145" s="197">
        <v>28.884501830954118</v>
      </c>
      <c r="T145" s="197">
        <v>43.281409477521265</v>
      </c>
    </row>
    <row r="146" spans="2:20" s="3" customFormat="1" ht="12.75" x14ac:dyDescent="0.2">
      <c r="B146" s="196">
        <v>2013</v>
      </c>
      <c r="C146" s="195">
        <v>11</v>
      </c>
      <c r="D146" s="169">
        <v>41579</v>
      </c>
      <c r="E146" s="198" t="s">
        <v>24</v>
      </c>
      <c r="F146" s="197">
        <v>57.964208957454034</v>
      </c>
      <c r="G146" s="197">
        <v>54.947999343687975</v>
      </c>
      <c r="H146" s="197">
        <v>51.586276759611458</v>
      </c>
      <c r="I146" s="198" t="s">
        <v>24</v>
      </c>
      <c r="J146" s="197">
        <v>46.567730527818924</v>
      </c>
      <c r="K146" s="197">
        <v>62.233977606386198</v>
      </c>
      <c r="L146" s="197">
        <v>59.400168133601696</v>
      </c>
      <c r="M146" s="197">
        <v>57.79603904080065</v>
      </c>
      <c r="N146" s="197">
        <v>131.49375719703636</v>
      </c>
      <c r="O146" s="197">
        <v>83.416775006463965</v>
      </c>
      <c r="P146" s="197">
        <v>115.30138501101045</v>
      </c>
      <c r="Q146" s="197">
        <v>21.510831721033007</v>
      </c>
      <c r="R146" s="197">
        <v>28.775559889937654</v>
      </c>
      <c r="S146" s="197">
        <v>28.853791743543379</v>
      </c>
      <c r="T146" s="197">
        <v>37.548429319371728</v>
      </c>
    </row>
    <row r="147" spans="2:20" s="3" customFormat="1" ht="12.75" x14ac:dyDescent="0.2">
      <c r="B147" s="196">
        <v>2013</v>
      </c>
      <c r="C147" s="195">
        <v>10</v>
      </c>
      <c r="D147" s="169">
        <v>41548</v>
      </c>
      <c r="E147" s="197">
        <v>53.590111563948</v>
      </c>
      <c r="F147" s="197">
        <v>55.078687603002876</v>
      </c>
      <c r="G147" s="197">
        <v>53.87436215060103</v>
      </c>
      <c r="H147" s="197">
        <v>52.154778223603877</v>
      </c>
      <c r="I147" s="197">
        <v>52.531814030586659</v>
      </c>
      <c r="J147" s="197">
        <v>45.173383490150592</v>
      </c>
      <c r="K147" s="197">
        <v>62.640712142554406</v>
      </c>
      <c r="L147" s="197">
        <v>58.330241620974292</v>
      </c>
      <c r="M147" s="197">
        <v>58.270883131579495</v>
      </c>
      <c r="N147" s="197">
        <v>132.70847331786544</v>
      </c>
      <c r="O147" s="197">
        <v>81.453724239714077</v>
      </c>
      <c r="P147" s="197">
        <v>116.3137945607711</v>
      </c>
      <c r="Q147" s="197">
        <v>21.595453438126992</v>
      </c>
      <c r="R147" s="197">
        <v>26.962692082587502</v>
      </c>
      <c r="S147" s="197">
        <v>28.558927566907883</v>
      </c>
      <c r="T147" s="197">
        <v>37.115598885793872</v>
      </c>
    </row>
    <row r="148" spans="2:20" s="3" customFormat="1" ht="12.75" x14ac:dyDescent="0.2">
      <c r="B148" s="196">
        <v>2013</v>
      </c>
      <c r="C148" s="195">
        <v>9</v>
      </c>
      <c r="D148" s="169">
        <v>41518</v>
      </c>
      <c r="E148" s="197">
        <v>54.121601255583478</v>
      </c>
      <c r="F148" s="197">
        <v>55.081620274745703</v>
      </c>
      <c r="G148" s="197">
        <v>53.71749387583543</v>
      </c>
      <c r="H148" s="197">
        <v>51.528380982540618</v>
      </c>
      <c r="I148" s="198" t="s">
        <v>24</v>
      </c>
      <c r="J148" s="197">
        <v>47.141068479213502</v>
      </c>
      <c r="K148" s="197">
        <v>62.383221991484731</v>
      </c>
      <c r="L148" s="197">
        <v>57.94908679745339</v>
      </c>
      <c r="M148" s="197">
        <v>56.079850673740417</v>
      </c>
      <c r="N148" s="197">
        <v>130.88560794915909</v>
      </c>
      <c r="O148" s="197">
        <v>79.304170568369173</v>
      </c>
      <c r="P148" s="197">
        <v>117.44281827241132</v>
      </c>
      <c r="Q148" s="197">
        <v>21.326141552192752</v>
      </c>
      <c r="R148" s="197">
        <v>27.507573821413125</v>
      </c>
      <c r="S148" s="197">
        <v>27.743220443795199</v>
      </c>
      <c r="T148" s="197">
        <v>42.20950485195322</v>
      </c>
    </row>
    <row r="149" spans="2:20" s="3" customFormat="1" ht="12.75" x14ac:dyDescent="0.2">
      <c r="B149" s="196">
        <v>2013</v>
      </c>
      <c r="C149" s="195">
        <v>8</v>
      </c>
      <c r="D149" s="169">
        <v>41487</v>
      </c>
      <c r="E149" s="197">
        <v>55.283300220688723</v>
      </c>
      <c r="F149" s="197">
        <v>55.014773806472689</v>
      </c>
      <c r="G149" s="197">
        <v>52.176303545436511</v>
      </c>
      <c r="H149" s="197">
        <v>50.281506706312292</v>
      </c>
      <c r="I149" s="197">
        <v>57.514899789988796</v>
      </c>
      <c r="J149" s="197">
        <v>44.882244759629238</v>
      </c>
      <c r="K149" s="197">
        <v>61.038870308663846</v>
      </c>
      <c r="L149" s="197">
        <v>57.379049603445097</v>
      </c>
      <c r="M149" s="197">
        <v>54.968953537118587</v>
      </c>
      <c r="N149" s="197">
        <v>121.40474937123471</v>
      </c>
      <c r="O149" s="197">
        <v>80.697899525421548</v>
      </c>
      <c r="P149" s="197">
        <v>114.27408145826574</v>
      </c>
      <c r="Q149" s="197">
        <v>20.916536909045988</v>
      </c>
      <c r="R149" s="197">
        <v>25.409947671715059</v>
      </c>
      <c r="S149" s="197">
        <v>27.52504422761757</v>
      </c>
      <c r="T149" s="197">
        <v>39.110039370078745</v>
      </c>
    </row>
    <row r="150" spans="2:20" s="3" customFormat="1" ht="12.75" x14ac:dyDescent="0.2">
      <c r="B150" s="196">
        <v>2013</v>
      </c>
      <c r="C150" s="195">
        <v>7</v>
      </c>
      <c r="D150" s="169">
        <v>41456</v>
      </c>
      <c r="E150" s="197">
        <v>53.673781883584041</v>
      </c>
      <c r="F150" s="197">
        <v>59.429642184439111</v>
      </c>
      <c r="G150" s="197">
        <v>56.23117941127952</v>
      </c>
      <c r="H150" s="197">
        <v>53.688810031663877</v>
      </c>
      <c r="I150" s="197">
        <v>55.625012787266705</v>
      </c>
      <c r="J150" s="197">
        <v>48.122047852126592</v>
      </c>
      <c r="K150" s="197">
        <v>63.513381319682139</v>
      </c>
      <c r="L150" s="197">
        <v>61.308387731735962</v>
      </c>
      <c r="M150" s="197">
        <v>57.513853130645835</v>
      </c>
      <c r="N150" s="197">
        <v>131.27610688008264</v>
      </c>
      <c r="O150" s="197">
        <v>75.468466504531392</v>
      </c>
      <c r="P150" s="197">
        <v>112.99345133035317</v>
      </c>
      <c r="Q150" s="197">
        <v>20.858732060077614</v>
      </c>
      <c r="R150" s="197">
        <v>25.665287674802993</v>
      </c>
      <c r="S150" s="197">
        <v>27.358540552672313</v>
      </c>
      <c r="T150" s="197">
        <v>47.067221801665404</v>
      </c>
    </row>
    <row r="151" spans="2:20" s="3" customFormat="1" ht="12.75" x14ac:dyDescent="0.2">
      <c r="B151" s="196">
        <v>2013</v>
      </c>
      <c r="C151" s="195">
        <v>6</v>
      </c>
      <c r="D151" s="169">
        <v>41426</v>
      </c>
      <c r="E151" s="138">
        <v>56.424707811979388</v>
      </c>
      <c r="F151" s="138">
        <v>60.288572227421298</v>
      </c>
      <c r="G151" s="138">
        <v>57.913381780751486</v>
      </c>
      <c r="H151" s="138">
        <v>53.048190424974351</v>
      </c>
      <c r="I151" s="138">
        <v>57.361858225426865</v>
      </c>
      <c r="J151" s="138">
        <v>47.748721194090066</v>
      </c>
      <c r="K151" s="138">
        <v>67.448717097527748</v>
      </c>
      <c r="L151" s="138">
        <v>63.763389310366065</v>
      </c>
      <c r="M151" s="138">
        <v>59.981410676284689</v>
      </c>
      <c r="N151" s="138">
        <v>134.63912652755073</v>
      </c>
      <c r="O151" s="197"/>
      <c r="P151" s="197"/>
      <c r="Q151" s="138">
        <v>22.171534608653673</v>
      </c>
      <c r="R151" s="138">
        <v>26.170297893740386</v>
      </c>
      <c r="S151" s="138">
        <v>27.512022814181087</v>
      </c>
      <c r="T151" s="138">
        <v>38.845890410958901</v>
      </c>
    </row>
    <row r="152" spans="2:20" s="3" customFormat="1" ht="12.75" x14ac:dyDescent="0.2">
      <c r="B152" s="196">
        <v>2013</v>
      </c>
      <c r="C152" s="195">
        <v>5</v>
      </c>
      <c r="D152" s="169">
        <v>41395</v>
      </c>
      <c r="E152" s="138">
        <v>56.900917404608393</v>
      </c>
      <c r="F152" s="138">
        <v>59.247970004664062</v>
      </c>
      <c r="G152" s="138">
        <v>56.792531718530306</v>
      </c>
      <c r="H152" s="138">
        <v>51.677323888911374</v>
      </c>
      <c r="I152" s="138">
        <v>54.587778664760314</v>
      </c>
      <c r="J152" s="138">
        <v>50.544737590718633</v>
      </c>
      <c r="K152" s="138">
        <v>66.782911080939854</v>
      </c>
      <c r="L152" s="138">
        <v>62.730453671008014</v>
      </c>
      <c r="M152" s="138">
        <v>59.8932060682206</v>
      </c>
      <c r="N152" s="138">
        <v>133.73079827185867</v>
      </c>
      <c r="O152" s="197"/>
      <c r="P152" s="197"/>
      <c r="Q152" s="138">
        <v>21.066430547338459</v>
      </c>
      <c r="R152" s="138">
        <v>26.263634258628674</v>
      </c>
      <c r="S152" s="138">
        <v>27.699007894611924</v>
      </c>
      <c r="T152" s="138">
        <v>39.74659742120344</v>
      </c>
    </row>
    <row r="153" spans="2:20" s="3" customFormat="1" ht="12.75" x14ac:dyDescent="0.2">
      <c r="B153" s="196">
        <v>2013</v>
      </c>
      <c r="C153" s="195">
        <v>4</v>
      </c>
      <c r="D153" s="169">
        <v>41365</v>
      </c>
      <c r="E153" s="138">
        <v>57.808846942183656</v>
      </c>
      <c r="F153" s="138">
        <v>59.284658541132977</v>
      </c>
      <c r="G153" s="138">
        <v>57.032418352946287</v>
      </c>
      <c r="H153" s="138">
        <v>51.977791381584424</v>
      </c>
      <c r="I153" s="138">
        <v>59.382577942256482</v>
      </c>
      <c r="J153" s="138">
        <v>48.986808411577556</v>
      </c>
      <c r="K153" s="138">
        <v>66.047871286944101</v>
      </c>
      <c r="L153" s="138">
        <v>62.150950322982254</v>
      </c>
      <c r="M153" s="138">
        <v>59.640051332170451</v>
      </c>
      <c r="N153" s="138">
        <v>135.21238822209014</v>
      </c>
      <c r="O153" s="138"/>
      <c r="P153" s="138"/>
      <c r="Q153" s="138">
        <v>24.417499280768507</v>
      </c>
      <c r="R153" s="138">
        <v>27.367456515268099</v>
      </c>
      <c r="S153" s="138">
        <v>27.813287196390622</v>
      </c>
      <c r="T153" s="138">
        <v>40.395172327983076</v>
      </c>
    </row>
    <row r="154" spans="2:20" s="3" customFormat="1" ht="12.75" x14ac:dyDescent="0.2">
      <c r="B154" s="196">
        <v>2013</v>
      </c>
      <c r="C154" s="195">
        <v>3</v>
      </c>
      <c r="D154" s="169">
        <v>41334</v>
      </c>
      <c r="E154" s="197">
        <v>57.260918430869161</v>
      </c>
      <c r="F154" s="197">
        <v>59.173351710985251</v>
      </c>
      <c r="G154" s="197">
        <v>56.746766277536494</v>
      </c>
      <c r="H154" s="197">
        <v>53.238765909768063</v>
      </c>
      <c r="I154" s="197">
        <v>58.216177567525129</v>
      </c>
      <c r="J154" s="197" t="s">
        <v>24</v>
      </c>
      <c r="K154" s="197">
        <v>66.187169695994854</v>
      </c>
      <c r="L154" s="197">
        <v>62.077101732646618</v>
      </c>
      <c r="M154" s="197">
        <v>58.587746408211444</v>
      </c>
      <c r="N154" s="197">
        <v>135.37788578701554</v>
      </c>
      <c r="O154" s="197"/>
      <c r="P154" s="197"/>
      <c r="Q154" s="197">
        <v>22.295653681858656</v>
      </c>
      <c r="R154" s="197">
        <v>28.249740204616309</v>
      </c>
      <c r="S154" s="197">
        <v>27.777743919605978</v>
      </c>
      <c r="T154" s="197">
        <v>35.93</v>
      </c>
    </row>
    <row r="155" spans="2:20" s="3" customFormat="1" ht="12.75" x14ac:dyDescent="0.2">
      <c r="B155" s="196">
        <v>2013</v>
      </c>
      <c r="C155" s="195">
        <v>2</v>
      </c>
      <c r="D155" s="169">
        <v>41306</v>
      </c>
      <c r="E155" s="197">
        <v>56.960346104481246</v>
      </c>
      <c r="F155" s="197">
        <v>59.138534475746475</v>
      </c>
      <c r="G155" s="197">
        <v>56.481246143814801</v>
      </c>
      <c r="H155" s="197">
        <v>54.290801830452956</v>
      </c>
      <c r="I155" s="197">
        <v>56.664645596669075</v>
      </c>
      <c r="J155" s="197">
        <v>48.919260361939941</v>
      </c>
      <c r="K155" s="197">
        <v>66.525360934829166</v>
      </c>
      <c r="L155" s="197">
        <v>61.72895657606788</v>
      </c>
      <c r="M155" s="197">
        <v>58.909227296781907</v>
      </c>
      <c r="N155" s="197">
        <v>135.61158138300328</v>
      </c>
      <c r="O155" s="197"/>
      <c r="P155" s="197"/>
      <c r="Q155" s="197">
        <v>22.312672416475003</v>
      </c>
      <c r="R155" s="197">
        <v>27.872430274296025</v>
      </c>
      <c r="S155" s="197">
        <v>30.006524022978741</v>
      </c>
      <c r="T155" s="197">
        <v>35.119999999999997</v>
      </c>
    </row>
    <row r="156" spans="2:20" s="3" customFormat="1" ht="12.75" x14ac:dyDescent="0.2">
      <c r="B156" s="196">
        <v>2013</v>
      </c>
      <c r="C156" s="195">
        <v>1</v>
      </c>
      <c r="D156" s="169">
        <v>41275</v>
      </c>
      <c r="E156" s="197">
        <v>58.302639841088293</v>
      </c>
      <c r="F156" s="197">
        <v>58.846891538466458</v>
      </c>
      <c r="G156" s="197">
        <v>55.486571204234117</v>
      </c>
      <c r="H156" s="197">
        <v>54.374837684878223</v>
      </c>
      <c r="I156" s="197" t="s">
        <v>24</v>
      </c>
      <c r="J156" s="197">
        <v>48.909520079240323</v>
      </c>
      <c r="K156" s="197">
        <v>66.44258661089944</v>
      </c>
      <c r="L156" s="197">
        <v>61.145191591111917</v>
      </c>
      <c r="M156" s="197">
        <v>59.06208704954912</v>
      </c>
      <c r="N156" s="197">
        <v>135.31633277896071</v>
      </c>
      <c r="O156" s="197"/>
      <c r="P156" s="197"/>
      <c r="Q156" s="197">
        <v>22.698389088907248</v>
      </c>
      <c r="R156" s="197">
        <v>28.152802180319025</v>
      </c>
      <c r="S156" s="197">
        <v>29.309350329866934</v>
      </c>
      <c r="T156" s="197">
        <v>37.65</v>
      </c>
    </row>
    <row r="157" spans="2:20" s="3" customFormat="1" ht="12.75" x14ac:dyDescent="0.2">
      <c r="B157" s="21">
        <v>2012</v>
      </c>
      <c r="C157" s="21">
        <v>12</v>
      </c>
      <c r="D157" s="169">
        <v>41244</v>
      </c>
      <c r="E157" s="197">
        <v>58.93552489759184</v>
      </c>
      <c r="F157" s="197">
        <v>58.199065205572559</v>
      </c>
      <c r="G157" s="197">
        <v>56.538437797337593</v>
      </c>
      <c r="H157" s="197">
        <v>51.82069713702775</v>
      </c>
      <c r="I157" s="197" t="s">
        <v>24</v>
      </c>
      <c r="J157" s="197">
        <v>47.068022218990841</v>
      </c>
      <c r="K157" s="197">
        <v>65.920284357480853</v>
      </c>
      <c r="L157" s="197">
        <v>60.863308988395218</v>
      </c>
      <c r="M157" s="197">
        <v>58.042750032317841</v>
      </c>
      <c r="N157" s="197" t="s">
        <v>24</v>
      </c>
      <c r="O157" s="197"/>
      <c r="P157" s="197"/>
      <c r="Q157" s="197">
        <v>23.023914995537503</v>
      </c>
      <c r="R157" s="197">
        <v>27.189417812233142</v>
      </c>
      <c r="S157" s="197">
        <v>28.906551609763525</v>
      </c>
      <c r="T157" s="197">
        <v>36.140495867768593</v>
      </c>
    </row>
    <row r="158" spans="2:20" s="3" customFormat="1" ht="12.75" x14ac:dyDescent="0.2">
      <c r="B158" s="21">
        <v>2012</v>
      </c>
      <c r="C158" s="195">
        <v>11</v>
      </c>
      <c r="D158" s="169">
        <v>41214</v>
      </c>
      <c r="E158" s="197">
        <v>56.523298540193842</v>
      </c>
      <c r="F158" s="197">
        <v>58.984378089045137</v>
      </c>
      <c r="G158" s="197">
        <v>57.389414653411144</v>
      </c>
      <c r="H158" s="197">
        <v>53.143243311769773</v>
      </c>
      <c r="I158" s="197" t="s">
        <v>24</v>
      </c>
      <c r="J158" s="197">
        <v>46.734827073655509</v>
      </c>
      <c r="K158" s="197">
        <v>65.136574796787841</v>
      </c>
      <c r="L158" s="197">
        <v>60.2</v>
      </c>
      <c r="M158" s="197">
        <v>58.015879159024735</v>
      </c>
      <c r="N158" s="197">
        <v>134.04434627506404</v>
      </c>
      <c r="O158" s="197"/>
      <c r="P158" s="197"/>
      <c r="Q158" s="197">
        <v>21.949453161211427</v>
      </c>
      <c r="R158" s="197">
        <v>27.097341323139442</v>
      </c>
      <c r="S158" s="197">
        <v>29.130945885620758</v>
      </c>
      <c r="T158" s="197">
        <v>36.356929510155318</v>
      </c>
    </row>
    <row r="159" spans="2:20" s="3" customFormat="1" ht="12.75" x14ac:dyDescent="0.2">
      <c r="B159" s="21">
        <v>2012</v>
      </c>
      <c r="C159" s="195">
        <v>10</v>
      </c>
      <c r="D159" s="169">
        <v>41183</v>
      </c>
      <c r="E159" s="197">
        <v>55.282776279004985</v>
      </c>
      <c r="F159" s="197">
        <v>58.104205516048786</v>
      </c>
      <c r="G159" s="197">
        <v>55.310799361592295</v>
      </c>
      <c r="H159" s="197">
        <v>53.641521056224008</v>
      </c>
      <c r="I159" s="197">
        <v>60.050214691559781</v>
      </c>
      <c r="J159" s="197">
        <v>47.408844096040028</v>
      </c>
      <c r="K159" s="197">
        <v>65.118350222117542</v>
      </c>
      <c r="L159" s="197">
        <v>59.743930351514038</v>
      </c>
      <c r="M159" s="197">
        <v>57.252572299361709</v>
      </c>
      <c r="N159" s="197">
        <v>135.8305411805982</v>
      </c>
      <c r="O159" s="197"/>
      <c r="P159" s="197"/>
      <c r="Q159" s="197">
        <v>21.82541214589909</v>
      </c>
      <c r="R159" s="197">
        <v>26.53087621766964</v>
      </c>
      <c r="S159" s="197">
        <v>29.346988910847607</v>
      </c>
      <c r="T159" s="197">
        <v>33.883971291866025</v>
      </c>
    </row>
    <row r="160" spans="2:20" s="3" customFormat="1" ht="12.75" x14ac:dyDescent="0.2">
      <c r="B160" s="21">
        <v>2012</v>
      </c>
      <c r="C160" s="195">
        <v>9</v>
      </c>
      <c r="D160" s="169">
        <v>41153</v>
      </c>
      <c r="E160" s="197">
        <v>60.666310521521211</v>
      </c>
      <c r="F160" s="197">
        <v>57.7929852640398</v>
      </c>
      <c r="G160" s="197">
        <v>54.488730341210129</v>
      </c>
      <c r="H160" s="197">
        <v>51.958679051565746</v>
      </c>
      <c r="I160" s="197" t="s">
        <v>24</v>
      </c>
      <c r="J160" s="197">
        <v>47.020373187309254</v>
      </c>
      <c r="K160" s="197">
        <v>64.125737817281234</v>
      </c>
      <c r="L160" s="197">
        <v>59.443317602503129</v>
      </c>
      <c r="M160" s="197">
        <v>57.100069783806269</v>
      </c>
      <c r="N160" s="197" t="s">
        <v>24</v>
      </c>
      <c r="O160" s="197"/>
      <c r="P160" s="197"/>
      <c r="Q160" s="197">
        <v>21.589787520853672</v>
      </c>
      <c r="R160" s="197">
        <v>25.63840695041943</v>
      </c>
      <c r="S160" s="197">
        <v>30.043551127285433</v>
      </c>
      <c r="T160" s="197">
        <v>29.968692786525082</v>
      </c>
    </row>
    <row r="161" spans="2:20" s="3" customFormat="1" ht="12.75" x14ac:dyDescent="0.2">
      <c r="B161" s="21">
        <v>2012</v>
      </c>
      <c r="C161" s="195">
        <v>8</v>
      </c>
      <c r="D161" s="169">
        <v>41122</v>
      </c>
      <c r="E161" s="197">
        <v>58.16271799893606</v>
      </c>
      <c r="F161" s="197">
        <v>57.956699286316478</v>
      </c>
      <c r="G161" s="197">
        <v>54.364621638131432</v>
      </c>
      <c r="H161" s="197">
        <v>50.906584703217725</v>
      </c>
      <c r="I161" s="197">
        <v>56.698964945344891</v>
      </c>
      <c r="J161" s="197">
        <v>46.666597428795683</v>
      </c>
      <c r="K161" s="197">
        <v>63.943879451720427</v>
      </c>
      <c r="L161" s="197">
        <v>59.766805868103717</v>
      </c>
      <c r="M161" s="197">
        <v>56.818233218381586</v>
      </c>
      <c r="N161" s="197" t="s">
        <v>24</v>
      </c>
      <c r="O161" s="197"/>
      <c r="P161" s="197"/>
      <c r="Q161" s="197">
        <v>20.642157702318954</v>
      </c>
      <c r="R161" s="197">
        <v>24.920133916002595</v>
      </c>
      <c r="S161" s="197">
        <v>27.720523727726455</v>
      </c>
      <c r="T161" s="197">
        <v>35.370892018779344</v>
      </c>
    </row>
    <row r="162" spans="2:20" s="3" customFormat="1" ht="12.75" x14ac:dyDescent="0.2">
      <c r="B162" s="21">
        <v>2012</v>
      </c>
      <c r="C162" s="195">
        <v>7</v>
      </c>
      <c r="D162" s="169">
        <v>41091</v>
      </c>
      <c r="E162" s="197">
        <v>53.877696378317289</v>
      </c>
      <c r="F162" s="197">
        <v>58.603598521691282</v>
      </c>
      <c r="G162" s="197">
        <v>55.894872320427865</v>
      </c>
      <c r="H162" s="197">
        <v>52.838796366397766</v>
      </c>
      <c r="I162" s="197">
        <v>57.819100548489459</v>
      </c>
      <c r="J162" s="197">
        <v>44.400664776161022</v>
      </c>
      <c r="K162" s="197">
        <v>65.174885479322953</v>
      </c>
      <c r="L162" s="197">
        <v>62.205273401670809</v>
      </c>
      <c r="M162" s="197">
        <v>56.906342501233347</v>
      </c>
      <c r="N162" s="197">
        <v>135.04614057519714</v>
      </c>
      <c r="O162" s="197"/>
      <c r="P162" s="197"/>
      <c r="Q162" s="197">
        <v>20.968481684882761</v>
      </c>
      <c r="R162" s="197">
        <v>25.174116132316282</v>
      </c>
      <c r="S162" s="197">
        <v>27.58958783666694</v>
      </c>
      <c r="T162" s="197">
        <v>28.887224302954639</v>
      </c>
    </row>
    <row r="163" spans="2:20" s="3" customFormat="1" ht="12.75" x14ac:dyDescent="0.2">
      <c r="B163" s="21">
        <v>2012</v>
      </c>
      <c r="C163" s="195">
        <v>6</v>
      </c>
      <c r="D163" s="169">
        <v>41061</v>
      </c>
      <c r="E163" s="138">
        <v>55.667285330877597</v>
      </c>
      <c r="F163" s="138">
        <v>56.92669508818495</v>
      </c>
      <c r="G163" s="138">
        <v>56.42625703283688</v>
      </c>
      <c r="H163" s="138">
        <v>52.529232499152819</v>
      </c>
      <c r="I163" s="138">
        <v>59.368641673528202</v>
      </c>
      <c r="J163" s="138">
        <v>49.002364208599182</v>
      </c>
      <c r="K163" s="138">
        <v>66.219524120957317</v>
      </c>
      <c r="L163" s="138">
        <v>62.15759251498497</v>
      </c>
      <c r="M163" s="138">
        <v>58.37184653332011</v>
      </c>
      <c r="N163" s="138">
        <v>135.39208922921898</v>
      </c>
      <c r="O163" s="138"/>
      <c r="P163" s="138"/>
      <c r="Q163" s="138">
        <v>22.24184156414173</v>
      </c>
      <c r="R163" s="138">
        <v>25.181658282859392</v>
      </c>
      <c r="S163" s="138">
        <v>27.772091179164157</v>
      </c>
      <c r="T163" s="138">
        <v>34.034812880765884</v>
      </c>
    </row>
    <row r="164" spans="2:20" s="3" customFormat="1" ht="12.75" x14ac:dyDescent="0.2">
      <c r="B164" s="21">
        <v>2012</v>
      </c>
      <c r="C164" s="195">
        <v>5</v>
      </c>
      <c r="D164" s="169">
        <v>41030</v>
      </c>
      <c r="E164" s="138">
        <v>56.244730184229212</v>
      </c>
      <c r="F164" s="138">
        <v>58.636964126008422</v>
      </c>
      <c r="G164" s="138">
        <v>55.745725436098539</v>
      </c>
      <c r="H164" s="138">
        <v>53.440117627058314</v>
      </c>
      <c r="I164" s="138">
        <v>55.694077189047761</v>
      </c>
      <c r="J164" s="138">
        <v>49.364023378194538</v>
      </c>
      <c r="K164" s="138">
        <v>65.604458665473047</v>
      </c>
      <c r="L164" s="138">
        <v>61.988297605758305</v>
      </c>
      <c r="M164" s="138">
        <v>57.747592494537592</v>
      </c>
      <c r="N164" s="138">
        <v>135.79484217657392</v>
      </c>
      <c r="O164" s="138"/>
      <c r="P164" s="138"/>
      <c r="Q164" s="138">
        <v>21.234570217703265</v>
      </c>
      <c r="R164" s="138">
        <v>25.710168208708549</v>
      </c>
      <c r="S164" s="138">
        <v>27.469430607410587</v>
      </c>
      <c r="T164" s="138">
        <v>35.436694145001049</v>
      </c>
    </row>
    <row r="165" spans="2:20" s="3" customFormat="1" ht="12.75" x14ac:dyDescent="0.2">
      <c r="B165" s="21">
        <v>2012</v>
      </c>
      <c r="C165" s="195">
        <v>4</v>
      </c>
      <c r="D165" s="169">
        <v>41000</v>
      </c>
      <c r="E165" s="138">
        <v>57.485020364327951</v>
      </c>
      <c r="F165" s="138">
        <v>58.525050354451722</v>
      </c>
      <c r="G165" s="138">
        <v>55.408342119091301</v>
      </c>
      <c r="H165" s="138">
        <v>52.444142628420877</v>
      </c>
      <c r="I165" s="138">
        <v>57.136013321730807</v>
      </c>
      <c r="J165" s="138">
        <v>49.428424318896539</v>
      </c>
      <c r="K165" s="138">
        <v>65.44555212149001</v>
      </c>
      <c r="L165" s="138">
        <v>62.007788052411009</v>
      </c>
      <c r="M165" s="138">
        <v>58.350510770015369</v>
      </c>
      <c r="N165" s="138">
        <v>133.56543831367782</v>
      </c>
      <c r="O165" s="138"/>
      <c r="P165" s="138"/>
      <c r="Q165" s="138">
        <v>21.71967639104124</v>
      </c>
      <c r="R165" s="138">
        <v>26.131662075069496</v>
      </c>
      <c r="S165" s="138">
        <v>27.388101140122995</v>
      </c>
      <c r="T165" s="138">
        <v>37.561387631975869</v>
      </c>
    </row>
    <row r="166" spans="2:20" s="3" customFormat="1" ht="12.75" x14ac:dyDescent="0.2">
      <c r="B166" s="21">
        <v>2012</v>
      </c>
      <c r="C166" s="195">
        <v>3</v>
      </c>
      <c r="D166" s="169">
        <v>40969</v>
      </c>
      <c r="E166" s="197">
        <v>55.433121118018931</v>
      </c>
      <c r="F166" s="197">
        <v>58.048285282216135</v>
      </c>
      <c r="G166" s="197">
        <v>55.501020502033782</v>
      </c>
      <c r="H166" s="197">
        <v>52.102622252454374</v>
      </c>
      <c r="I166" s="197">
        <v>56.048781486921911</v>
      </c>
      <c r="J166" s="197">
        <v>50.208089882423948</v>
      </c>
      <c r="K166" s="197">
        <v>64.855881673869604</v>
      </c>
      <c r="L166" s="197">
        <v>61.642543085789093</v>
      </c>
      <c r="M166" s="197">
        <v>57.615485451980774</v>
      </c>
      <c r="N166" s="197">
        <v>134.20933356955149</v>
      </c>
      <c r="O166" s="197"/>
      <c r="P166" s="197"/>
      <c r="Q166" s="197">
        <v>22.381455878453103</v>
      </c>
      <c r="R166" s="197">
        <v>27.548941583615196</v>
      </c>
      <c r="S166" s="197">
        <v>28.736128630382311</v>
      </c>
      <c r="T166" s="197">
        <v>35.712437185929652</v>
      </c>
    </row>
    <row r="167" spans="2:20" s="3" customFormat="1" ht="12.75" x14ac:dyDescent="0.2">
      <c r="B167" s="21">
        <v>2012</v>
      </c>
      <c r="C167" s="195">
        <v>2</v>
      </c>
      <c r="D167" s="169">
        <v>40940</v>
      </c>
      <c r="E167" s="197">
        <v>55.450219612244105</v>
      </c>
      <c r="F167" s="197">
        <v>58.929092479342707</v>
      </c>
      <c r="G167" s="197">
        <v>56.266131935869289</v>
      </c>
      <c r="H167" s="197">
        <v>51.883379452252278</v>
      </c>
      <c r="I167" s="197">
        <v>57.893141228847135</v>
      </c>
      <c r="J167" s="197">
        <v>49.457921052631576</v>
      </c>
      <c r="K167" s="197">
        <v>65.447472288956689</v>
      </c>
      <c r="L167" s="197">
        <v>61.926427754089012</v>
      </c>
      <c r="M167" s="197">
        <v>57.286208380912313</v>
      </c>
      <c r="N167" s="197">
        <v>135.55400956668544</v>
      </c>
      <c r="O167" s="197"/>
      <c r="P167" s="197"/>
      <c r="Q167" s="197">
        <v>22.58699207484349</v>
      </c>
      <c r="R167" s="197">
        <v>27.233971253676177</v>
      </c>
      <c r="S167" s="197">
        <v>28.308600975973917</v>
      </c>
      <c r="T167" s="197">
        <v>36.094881398252184</v>
      </c>
    </row>
    <row r="168" spans="2:20" s="3" customFormat="1" ht="12.75" x14ac:dyDescent="0.2">
      <c r="B168" s="21">
        <v>2012</v>
      </c>
      <c r="C168" s="195">
        <v>1</v>
      </c>
      <c r="D168" s="169">
        <v>40909</v>
      </c>
      <c r="E168" s="197">
        <v>56.069936976520829</v>
      </c>
      <c r="F168" s="197">
        <v>59.106631446859737</v>
      </c>
      <c r="G168" s="197">
        <v>55.647037859105161</v>
      </c>
      <c r="H168" s="197">
        <v>52.306701064425425</v>
      </c>
      <c r="I168" s="197" t="s">
        <v>24</v>
      </c>
      <c r="J168" s="197">
        <v>45.541718324492813</v>
      </c>
      <c r="K168" s="197">
        <v>64.499668650214119</v>
      </c>
      <c r="L168" s="197">
        <v>61.075693694017126</v>
      </c>
      <c r="M168" s="197">
        <v>57.127471570170513</v>
      </c>
      <c r="N168" s="197">
        <v>133.84690250140895</v>
      </c>
      <c r="O168" s="197"/>
      <c r="P168" s="197"/>
      <c r="Q168" s="197">
        <v>22.785738963605763</v>
      </c>
      <c r="R168" s="197">
        <v>27.019779542521842</v>
      </c>
      <c r="S168" s="197">
        <v>28.22846619935844</v>
      </c>
      <c r="T168" s="197">
        <v>34.31520562770563</v>
      </c>
    </row>
    <row r="169" spans="2:20" s="3" customFormat="1" ht="12.75" x14ac:dyDescent="0.2">
      <c r="B169" s="21">
        <v>2011</v>
      </c>
      <c r="C169" s="21">
        <v>12</v>
      </c>
      <c r="D169" s="169">
        <v>40878</v>
      </c>
      <c r="E169" s="197">
        <v>53.76860286128764</v>
      </c>
      <c r="F169" s="197">
        <v>58.60019958445632</v>
      </c>
      <c r="G169" s="197">
        <v>55.123496211968259</v>
      </c>
      <c r="H169" s="197">
        <v>51.790474091860993</v>
      </c>
      <c r="I169" s="197" t="s">
        <v>24</v>
      </c>
      <c r="J169" s="197">
        <v>47.718140845241642</v>
      </c>
      <c r="K169" s="197">
        <v>64.505302034875868</v>
      </c>
      <c r="L169" s="197">
        <v>60.628175109057587</v>
      </c>
      <c r="M169" s="197">
        <v>57.233107829654394</v>
      </c>
      <c r="N169" s="197">
        <v>134.35228470528494</v>
      </c>
      <c r="O169" s="197"/>
      <c r="P169" s="197"/>
      <c r="Q169" s="197">
        <v>22.588240534088293</v>
      </c>
      <c r="R169" s="197">
        <v>27.153932507746966</v>
      </c>
      <c r="S169" s="197">
        <v>29.608214243737859</v>
      </c>
      <c r="T169" s="197">
        <v>34.592259577795154</v>
      </c>
    </row>
    <row r="170" spans="2:20" s="3" customFormat="1" ht="12.75" x14ac:dyDescent="0.2">
      <c r="B170" s="21">
        <v>2011</v>
      </c>
      <c r="C170" s="195">
        <v>11</v>
      </c>
      <c r="D170" s="169">
        <v>40848</v>
      </c>
      <c r="E170" s="197">
        <v>59.619266133699121</v>
      </c>
      <c r="F170" s="197">
        <v>58.602170207962629</v>
      </c>
      <c r="G170" s="197">
        <v>55.64573369870989</v>
      </c>
      <c r="H170" s="197">
        <v>53.071670615056291</v>
      </c>
      <c r="I170" s="197" t="s">
        <v>24</v>
      </c>
      <c r="J170" s="197">
        <v>46.56863791448982</v>
      </c>
      <c r="K170" s="197">
        <v>64.079568562725754</v>
      </c>
      <c r="L170" s="197">
        <v>60.815233659591556</v>
      </c>
      <c r="M170" s="197">
        <v>56.739983852502142</v>
      </c>
      <c r="N170" s="197">
        <v>134.89867190386374</v>
      </c>
      <c r="O170" s="197"/>
      <c r="P170" s="197"/>
      <c r="Q170" s="197">
        <v>21.472177671408062</v>
      </c>
      <c r="R170" s="197">
        <v>26.340373241148352</v>
      </c>
      <c r="S170" s="197">
        <v>28.063785605140463</v>
      </c>
      <c r="T170" s="197">
        <v>39.448751076658056</v>
      </c>
    </row>
    <row r="171" spans="2:20" s="3" customFormat="1" ht="12.75" x14ac:dyDescent="0.2">
      <c r="B171" s="21">
        <v>2011</v>
      </c>
      <c r="C171" s="195">
        <v>10</v>
      </c>
      <c r="D171" s="169">
        <v>40817</v>
      </c>
      <c r="E171" s="197">
        <v>50.468615526180471</v>
      </c>
      <c r="F171" s="197">
        <v>58.61163501644409</v>
      </c>
      <c r="G171" s="197">
        <v>55.603356062257284</v>
      </c>
      <c r="H171" s="197">
        <v>52.986539636056122</v>
      </c>
      <c r="I171" s="197">
        <v>56.415384606422371</v>
      </c>
      <c r="J171" s="197">
        <v>49.582185495573633</v>
      </c>
      <c r="K171" s="197">
        <v>64.68248701634775</v>
      </c>
      <c r="L171" s="197">
        <v>60.591232102125986</v>
      </c>
      <c r="M171" s="197">
        <v>56.5604940292652</v>
      </c>
      <c r="N171" s="197">
        <v>133.7770674016424</v>
      </c>
      <c r="O171" s="197"/>
      <c r="P171" s="197"/>
      <c r="Q171" s="197">
        <v>20.799514336336816</v>
      </c>
      <c r="R171" s="197">
        <v>25.452043625006795</v>
      </c>
      <c r="S171" s="197">
        <v>27.784774574021061</v>
      </c>
      <c r="T171" s="197">
        <v>33.733635929288106</v>
      </c>
    </row>
    <row r="172" spans="2:20" s="3" customFormat="1" ht="12.75" x14ac:dyDescent="0.2">
      <c r="B172" s="21">
        <v>2011</v>
      </c>
      <c r="C172" s="195">
        <v>9</v>
      </c>
      <c r="D172" s="169">
        <v>40787</v>
      </c>
      <c r="E172" s="197">
        <v>59.419453524579772</v>
      </c>
      <c r="F172" s="197">
        <v>57.53243435264848</v>
      </c>
      <c r="G172" s="197">
        <v>53.945600585988856</v>
      </c>
      <c r="H172" s="197">
        <v>50.925952427422416</v>
      </c>
      <c r="I172" s="197">
        <v>57.858402623761464</v>
      </c>
      <c r="J172" s="197">
        <v>45.809501120136687</v>
      </c>
      <c r="K172" s="197">
        <v>64.491986453969915</v>
      </c>
      <c r="L172" s="197">
        <v>60.670584319344258</v>
      </c>
      <c r="M172" s="197">
        <v>57.570181483747596</v>
      </c>
      <c r="N172" s="197">
        <v>133.61243892075629</v>
      </c>
      <c r="O172" s="197"/>
      <c r="P172" s="197"/>
      <c r="Q172" s="197">
        <v>20.224916840012096</v>
      </c>
      <c r="R172" s="197">
        <v>24.812048728706465</v>
      </c>
      <c r="S172" s="197">
        <v>26.782273340679208</v>
      </c>
      <c r="T172" s="197">
        <v>26.977060695862146</v>
      </c>
    </row>
    <row r="173" spans="2:20" s="3" customFormat="1" ht="12.75" x14ac:dyDescent="0.2">
      <c r="B173" s="21">
        <v>2011</v>
      </c>
      <c r="C173" s="195">
        <v>8</v>
      </c>
      <c r="D173" s="169">
        <v>40756</v>
      </c>
      <c r="E173" s="197">
        <v>56.869499902722843</v>
      </c>
      <c r="F173" s="197">
        <v>57.473198197409481</v>
      </c>
      <c r="G173" s="197">
        <v>54.11513732507732</v>
      </c>
      <c r="H173" s="197">
        <v>51.434871328398309</v>
      </c>
      <c r="I173" s="197">
        <v>54.556702577643591</v>
      </c>
      <c r="J173" s="197">
        <v>43.643143422671578</v>
      </c>
      <c r="K173" s="197">
        <v>64.001956148276903</v>
      </c>
      <c r="L173" s="197">
        <v>59.726741937368203</v>
      </c>
      <c r="M173" s="197">
        <v>56.394768565854882</v>
      </c>
      <c r="N173" s="197" t="s">
        <v>24</v>
      </c>
      <c r="O173" s="197"/>
      <c r="P173" s="197"/>
      <c r="Q173" s="197">
        <v>19.960119582419669</v>
      </c>
      <c r="R173" s="197">
        <v>24.238645796211518</v>
      </c>
      <c r="S173" s="197">
        <v>28.003055181363393</v>
      </c>
      <c r="T173" s="197">
        <v>32.183908045977013</v>
      </c>
    </row>
    <row r="174" spans="2:20" s="3" customFormat="1" ht="12.75" x14ac:dyDescent="0.2">
      <c r="B174" s="21">
        <v>2011</v>
      </c>
      <c r="C174" s="195">
        <v>7</v>
      </c>
      <c r="D174" s="169">
        <v>40725</v>
      </c>
      <c r="E174" s="197">
        <v>61.024970251874663</v>
      </c>
      <c r="F174" s="197">
        <v>59.967218967121283</v>
      </c>
      <c r="G174" s="197">
        <v>55.71885280607502</v>
      </c>
      <c r="H174" s="197">
        <v>56.02189619194111</v>
      </c>
      <c r="I174" s="197" t="s">
        <v>24</v>
      </c>
      <c r="J174" s="197">
        <v>49.23433439020728</v>
      </c>
      <c r="K174" s="197">
        <v>64.735385949913137</v>
      </c>
      <c r="L174" s="197">
        <v>60.987132676111479</v>
      </c>
      <c r="M174" s="197">
        <v>59.079270155975124</v>
      </c>
      <c r="N174" s="197">
        <v>134.57049535387409</v>
      </c>
      <c r="O174" s="197"/>
      <c r="P174" s="197"/>
      <c r="Q174" s="197">
        <v>20.741192308516798</v>
      </c>
      <c r="R174" s="197">
        <v>25.491830065359476</v>
      </c>
      <c r="S174" s="197">
        <v>28.096045560775465</v>
      </c>
      <c r="T174" s="197">
        <v>31.856104651162788</v>
      </c>
    </row>
    <row r="175" spans="2:20" x14ac:dyDescent="0.2">
      <c r="B175" s="133"/>
    </row>
    <row r="176" spans="2:20" x14ac:dyDescent="0.2">
      <c r="B176" s="133"/>
    </row>
    <row r="177" spans="2:3" x14ac:dyDescent="0.2">
      <c r="B177" s="133"/>
    </row>
    <row r="178" spans="2:3" x14ac:dyDescent="0.2">
      <c r="B178" s="133"/>
    </row>
    <row r="179" spans="2:3" x14ac:dyDescent="0.2">
      <c r="B179" s="133"/>
      <c r="C179" s="1"/>
    </row>
    <row r="180" spans="2:3" x14ac:dyDescent="0.2">
      <c r="B180" s="133"/>
      <c r="C180" s="1"/>
    </row>
  </sheetData>
  <mergeCells count="1">
    <mergeCell ref="N1:R3"/>
  </mergeCells>
  <hyperlinks>
    <hyperlink ref="A5" location="Inhaltsverzeichnis!A1" display="Inhaltsverzeichnis!A1" xr:uid="{00000000-0004-0000-0200-000000000000}"/>
  </hyperlinks>
  <pageMargins left="0.7" right="0.7" top="0.78740157499999996" bottom="0.78740157499999996" header="0.3" footer="0.3"/>
  <pageSetup paperSize="9" orientation="portrait" r:id="rId1"/>
  <ignoredErrors>
    <ignoredError sqref="E173:T174 R52:R71 F139:N140 P139:T140 O139:O140 O52:O138 F141:T172 E139:E140 E141:E172 E54:E138 U36 E29:E30 E31:H31 O36 I34:T34 M35 T35 I35:J35 T36 R36 P37 E36:E37 O39:O51 R40:R51 R37:T37 T38:T39 E28:G28 E51:H51 E38:H38 S51 P40:Q51 E39:H39 P39:S39 F36:H36 Q37 S36 E35:H35 K35:L35 N35:S35 E34:H34 P36:Q36 E33:H33 E32:H32 F29:G29 F30:G30 E26 I33:M33 I32:T32 N33:T33 I31:T31 P26:Q26 N26 K26:L26 I24:T24 P29:Q29 N29 K29:L29 I28:T28 I30:T30 I29:J29 M29 O29 R29:T29 I27:Q27 S27 T27 R27 R26:T26 M26 I26:J26 I25:T25 O26 H25 H30 H29 H28 H22:T23 H27 H26 H24 K36:L36 N36 K37:L37 N37:O37 K38:L38 N38:S38 K39:L39 N39 E40:H40 K40:L40 N40 E41:H41 K41:L41 N41 E42:H42 K42:L42 N42 E43:H43 E44:H44 E45:H45 E46:H46 E47:H47 E48:H48 E49:H49 E50:H50 S40 S41 S42 S43 S44 S45 S46 S47 S48 S49 S50"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42" r:id="rId4" name="Drop Down 2">
              <controlPr defaultSize="0" autoLine="0" autoPict="0">
                <anchor moveWithCells="1">
                  <from>
                    <xdr:col>6</xdr:col>
                    <xdr:colOff>0</xdr:colOff>
                    <xdr:row>4</xdr:row>
                    <xdr:rowOff>38100</xdr:rowOff>
                  </from>
                  <to>
                    <xdr:col>8</xdr:col>
                    <xdr:colOff>85725</xdr:colOff>
                    <xdr:row>5</xdr:row>
                    <xdr:rowOff>114300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99"/>
  <sheetViews>
    <sheetView showGridLines="0" topLeftCell="A19" workbookViewId="0">
      <selection activeCell="F21" sqref="F21"/>
    </sheetView>
  </sheetViews>
  <sheetFormatPr baseColWidth="10" defaultRowHeight="14.25" x14ac:dyDescent="0.2"/>
  <cols>
    <col min="2" max="2" width="5" customWidth="1"/>
    <col min="3" max="3" width="3.25" customWidth="1"/>
    <col min="4" max="4" width="6.375" style="141" customWidth="1"/>
    <col min="5" max="5" width="18.25" customWidth="1"/>
  </cols>
  <sheetData>
    <row r="1" spans="1:19" ht="9.9499999999999993" customHeight="1" x14ac:dyDescent="0.2">
      <c r="H1" s="112" t="str">
        <f>Codierung!$I$140</f>
        <v>Eidgenössisches Departement für  Wirtschaft, Bildung und Forschung WBF</v>
      </c>
      <c r="I1" s="98"/>
      <c r="J1" s="98"/>
      <c r="K1" s="98"/>
      <c r="L1" s="98"/>
    </row>
    <row r="2" spans="1:19" ht="9.9499999999999993" customHeight="1" x14ac:dyDescent="0.25">
      <c r="A2" s="5"/>
      <c r="B2" s="5"/>
      <c r="H2" s="113" t="str">
        <f>Codierung!$I$141</f>
        <v>Bundesamt für Landwirtschaft BLW</v>
      </c>
      <c r="I2" s="98"/>
      <c r="J2" s="98"/>
      <c r="K2" s="98"/>
      <c r="L2" s="98"/>
    </row>
    <row r="3" spans="1:19" ht="9.9499999999999993" customHeight="1" x14ac:dyDescent="0.25">
      <c r="A3" s="5"/>
      <c r="B3" s="5"/>
      <c r="H3" s="112" t="str">
        <f>Codierung!$I$142</f>
        <v>Fachbereich Marktanalysen</v>
      </c>
      <c r="I3" s="98"/>
      <c r="J3" s="98"/>
      <c r="K3" s="98"/>
      <c r="L3" s="98"/>
    </row>
    <row r="4" spans="1:19" ht="9.9499999999999993" customHeight="1" x14ac:dyDescent="0.25">
      <c r="A4" s="5"/>
      <c r="B4" s="5"/>
      <c r="H4" s="112"/>
      <c r="I4" s="107"/>
      <c r="J4" s="107"/>
      <c r="K4" s="107"/>
      <c r="L4" s="107"/>
    </row>
    <row r="5" spans="1:19" s="1" customFormat="1" x14ac:dyDescent="0.2">
      <c r="A5" s="100" t="str">
        <f>Codierung!$I$136</f>
        <v>Zurück zum Inhaltsverzeichnis</v>
      </c>
      <c r="B5" s="100"/>
      <c r="D5" s="170"/>
      <c r="O5" s="208"/>
      <c r="P5" s="208"/>
      <c r="Q5" s="208"/>
      <c r="R5" s="208"/>
      <c r="S5" s="208"/>
    </row>
    <row r="6" spans="1:19" ht="15" x14ac:dyDescent="0.25">
      <c r="A6" s="5"/>
      <c r="B6" s="5"/>
      <c r="I6" s="50"/>
      <c r="J6" s="50"/>
      <c r="K6" s="50"/>
      <c r="L6" s="50"/>
      <c r="M6" s="50"/>
    </row>
    <row r="7" spans="1:19" x14ac:dyDescent="0.2">
      <c r="A7" s="137" t="str">
        <f>Codierung!I47</f>
        <v>Mehl</v>
      </c>
      <c r="B7" s="6"/>
    </row>
    <row r="8" spans="1:19" ht="15" x14ac:dyDescent="0.25">
      <c r="A8" s="5" t="str">
        <f>Codierung!I48</f>
        <v>Industriemehl konventionell</v>
      </c>
      <c r="B8" s="5"/>
    </row>
    <row r="9" spans="1:19" x14ac:dyDescent="0.2">
      <c r="A9" t="str">
        <f>Codierung!I46</f>
        <v>Mehl franko Kunde</v>
      </c>
    </row>
    <row r="10" spans="1:19" x14ac:dyDescent="0.2">
      <c r="A10" t="str">
        <f>Codierung!I49</f>
        <v>CHF / 100 kg</v>
      </c>
    </row>
    <row r="11" spans="1:19" x14ac:dyDescent="0.2">
      <c r="A11" s="47" t="str">
        <f>Codierung!I50</f>
        <v>Quelle: BLW, Fachbereich Marktanalysen (Umfrage bei Mühlen)</v>
      </c>
      <c r="B11" s="47"/>
    </row>
    <row r="12" spans="1:19" x14ac:dyDescent="0.2">
      <c r="A12" s="47" t="str">
        <f>Codierung!I51</f>
        <v>Bemerkungen: Der Preis für Industriemehl enthält alle Weissmehle bis max. 0.63 Massenprozent Aschegehalt (Mehltypen: 380-550) und die meist verwendeten Mehle für Industriezwecke (Biscuitmehl inkl. Halbweissmehl (Mehltypen: 400-720)). Die ausgewiesenen Mehl-Preise sind mengengewichtete Nettopreise (ohne MwSt.) franko Kunde für die verarbeitende Industrie nach Abzug von Skonti, Rabatten und anderen Vergünstigungen von loser und gesackter Ware.</v>
      </c>
      <c r="B12" s="47"/>
    </row>
    <row r="13" spans="1:19" x14ac:dyDescent="0.2">
      <c r="C13" s="47"/>
      <c r="D13" s="178"/>
    </row>
    <row r="14" spans="1:19" x14ac:dyDescent="0.2">
      <c r="C14" s="47"/>
    </row>
    <row r="15" spans="1:19" s="51" customFormat="1" ht="42.95" customHeight="1" x14ac:dyDescent="0.25">
      <c r="A15" s="209" t="str">
        <f>Codierung!I48</f>
        <v>Industriemehl konventionell</v>
      </c>
      <c r="B15" s="209"/>
      <c r="C15" s="209"/>
      <c r="D15" s="209"/>
      <c r="E15" s="180" t="str">
        <f>Codierung!I52</f>
        <v xml:space="preserve">mengengewichteter Durchschnittpreis </v>
      </c>
      <c r="F15" s="180"/>
      <c r="G15" s="180"/>
      <c r="H15" s="180"/>
    </row>
    <row r="16" spans="1:19" s="51" customFormat="1" ht="3" customHeight="1" x14ac:dyDescent="0.25">
      <c r="A16" s="154"/>
      <c r="B16" s="154"/>
      <c r="C16" s="154"/>
      <c r="D16" s="154"/>
      <c r="E16" s="154"/>
      <c r="F16" s="161"/>
    </row>
    <row r="17" spans="1:7" s="51" customFormat="1" ht="12.75" x14ac:dyDescent="0.2">
      <c r="A17" s="163" t="s">
        <v>397</v>
      </c>
      <c r="B17" s="163">
        <v>2024</v>
      </c>
      <c r="C17" s="163">
        <v>3</v>
      </c>
      <c r="D17" s="179">
        <v>44835</v>
      </c>
      <c r="E17" s="164">
        <f>E21</f>
        <v>98.804484823902897</v>
      </c>
    </row>
    <row r="18" spans="1:7" s="51" customFormat="1" ht="12.75" x14ac:dyDescent="0.2">
      <c r="A18" s="163" t="s">
        <v>398</v>
      </c>
      <c r="B18" s="163">
        <v>2024</v>
      </c>
      <c r="C18" s="163">
        <v>2</v>
      </c>
      <c r="D18" s="179">
        <v>45170</v>
      </c>
      <c r="E18" s="164">
        <f>E22</f>
        <v>99.675364453265203</v>
      </c>
      <c r="F18" s="162"/>
      <c r="G18" s="140"/>
    </row>
    <row r="19" spans="1:7" s="51" customFormat="1" ht="12.75" x14ac:dyDescent="0.2">
      <c r="A19" s="163" t="s">
        <v>399</v>
      </c>
      <c r="B19" s="163">
        <v>2023</v>
      </c>
      <c r="C19" s="163">
        <v>3</v>
      </c>
      <c r="D19" s="179">
        <v>44835</v>
      </c>
      <c r="E19" s="164">
        <f>E34</f>
        <v>103.494185987896</v>
      </c>
      <c r="F19" s="162"/>
      <c r="G19" s="140"/>
    </row>
    <row r="20" spans="1:7" s="51" customFormat="1" ht="6.6" customHeight="1" x14ac:dyDescent="0.2">
      <c r="D20" s="169"/>
      <c r="E20" s="140"/>
      <c r="G20" s="140"/>
    </row>
    <row r="21" spans="1:7" s="51" customFormat="1" ht="12.75" x14ac:dyDescent="0.2">
      <c r="B21" s="51">
        <v>2024</v>
      </c>
      <c r="C21" s="51">
        <v>3</v>
      </c>
      <c r="D21" s="169"/>
      <c r="E21" s="140">
        <v>98.804484823902897</v>
      </c>
      <c r="G21" s="140"/>
    </row>
    <row r="22" spans="1:7" s="51" customFormat="1" ht="12.75" x14ac:dyDescent="0.2">
      <c r="B22" s="51">
        <v>2024</v>
      </c>
      <c r="C22" s="51">
        <v>2</v>
      </c>
      <c r="D22" s="169"/>
      <c r="E22" s="140">
        <v>99.675364453265203</v>
      </c>
      <c r="G22" s="140"/>
    </row>
    <row r="23" spans="1:7" s="51" customFormat="1" ht="12.75" x14ac:dyDescent="0.2">
      <c r="B23" s="51">
        <v>2024</v>
      </c>
      <c r="C23" s="51">
        <v>1</v>
      </c>
      <c r="D23" s="169"/>
      <c r="E23" s="140">
        <v>100.274080454824</v>
      </c>
      <c r="G23" s="140"/>
    </row>
    <row r="24" spans="1:7" s="51" customFormat="1" ht="12.75" x14ac:dyDescent="0.2">
      <c r="B24" s="51">
        <v>2023</v>
      </c>
      <c r="C24" s="51">
        <v>12</v>
      </c>
      <c r="D24" s="169"/>
      <c r="E24" s="140">
        <v>103.307648012074</v>
      </c>
      <c r="G24" s="140"/>
    </row>
    <row r="25" spans="1:7" s="51" customFormat="1" ht="12.75" x14ac:dyDescent="0.2">
      <c r="B25" s="51">
        <v>2023</v>
      </c>
      <c r="C25" s="51">
        <v>11</v>
      </c>
      <c r="D25" s="169"/>
      <c r="E25" s="140">
        <v>102.70023511253601</v>
      </c>
      <c r="G25" s="140"/>
    </row>
    <row r="26" spans="1:7" s="51" customFormat="1" ht="12.75" x14ac:dyDescent="0.2">
      <c r="B26" s="51">
        <v>2023</v>
      </c>
      <c r="C26" s="51">
        <v>10</v>
      </c>
      <c r="D26" s="169">
        <v>45200</v>
      </c>
      <c r="E26" s="140">
        <v>102.77</v>
      </c>
      <c r="G26" s="140"/>
    </row>
    <row r="27" spans="1:7" s="51" customFormat="1" ht="12.75" x14ac:dyDescent="0.2">
      <c r="B27" s="51">
        <v>2023</v>
      </c>
      <c r="C27" s="51">
        <v>9</v>
      </c>
      <c r="D27" s="169">
        <v>45170</v>
      </c>
      <c r="E27" s="140">
        <v>102.961783223176</v>
      </c>
      <c r="G27" s="140"/>
    </row>
    <row r="28" spans="1:7" s="51" customFormat="1" ht="12.75" x14ac:dyDescent="0.2">
      <c r="B28" s="51">
        <v>2023</v>
      </c>
      <c r="C28" s="51">
        <v>8</v>
      </c>
      <c r="D28" s="169">
        <v>45139</v>
      </c>
      <c r="E28" s="140">
        <v>102.62125893242801</v>
      </c>
      <c r="G28" s="140"/>
    </row>
    <row r="29" spans="1:7" s="51" customFormat="1" ht="12.75" x14ac:dyDescent="0.2">
      <c r="B29" s="51">
        <v>2023</v>
      </c>
      <c r="C29" s="51">
        <v>7</v>
      </c>
      <c r="D29" s="169">
        <v>45108</v>
      </c>
      <c r="E29" s="140">
        <v>102.73337954239</v>
      </c>
      <c r="G29" s="140"/>
    </row>
    <row r="30" spans="1:7" s="51" customFormat="1" ht="12.75" x14ac:dyDescent="0.2">
      <c r="B30" s="51">
        <v>2023</v>
      </c>
      <c r="C30" s="51">
        <v>6</v>
      </c>
      <c r="D30" s="169">
        <v>45078</v>
      </c>
      <c r="E30" s="140">
        <v>102.950616227243</v>
      </c>
      <c r="G30" s="140"/>
    </row>
    <row r="31" spans="1:7" s="51" customFormat="1" ht="12.75" x14ac:dyDescent="0.2">
      <c r="B31" s="51">
        <v>2023</v>
      </c>
      <c r="C31" s="51">
        <v>5</v>
      </c>
      <c r="D31" s="169">
        <v>45047</v>
      </c>
      <c r="E31" s="140">
        <v>103.216051640461</v>
      </c>
      <c r="G31" s="140"/>
    </row>
    <row r="32" spans="1:7" s="51" customFormat="1" ht="12.75" x14ac:dyDescent="0.2">
      <c r="B32" s="51">
        <v>2023</v>
      </c>
      <c r="C32" s="51">
        <v>4</v>
      </c>
      <c r="D32" s="169">
        <v>45017</v>
      </c>
      <c r="E32" s="140">
        <v>102.999531071322</v>
      </c>
      <c r="G32" s="140"/>
    </row>
    <row r="33" spans="2:7" s="51" customFormat="1" ht="12.75" x14ac:dyDescent="0.2">
      <c r="B33" s="51">
        <v>2023</v>
      </c>
      <c r="C33" s="51">
        <v>3</v>
      </c>
      <c r="D33" s="169">
        <v>44986</v>
      </c>
      <c r="E33" s="140">
        <v>103.36291769504</v>
      </c>
      <c r="G33" s="140"/>
    </row>
    <row r="34" spans="2:7" s="51" customFormat="1" ht="12.75" x14ac:dyDescent="0.2">
      <c r="B34" s="51">
        <v>2023</v>
      </c>
      <c r="C34" s="51">
        <v>2</v>
      </c>
      <c r="D34" s="169">
        <v>44958</v>
      </c>
      <c r="E34" s="140">
        <v>103.494185987896</v>
      </c>
      <c r="G34" s="140"/>
    </row>
    <row r="35" spans="2:7" s="51" customFormat="1" ht="12.75" x14ac:dyDescent="0.2">
      <c r="B35" s="51">
        <v>2023</v>
      </c>
      <c r="C35" s="51">
        <v>1</v>
      </c>
      <c r="D35" s="169">
        <v>44927</v>
      </c>
      <c r="E35" s="140">
        <v>102.832153693957</v>
      </c>
      <c r="G35" s="140"/>
    </row>
    <row r="36" spans="2:7" s="51" customFormat="1" ht="12.75" x14ac:dyDescent="0.2">
      <c r="B36" s="51">
        <v>2022</v>
      </c>
      <c r="C36" s="51">
        <v>12</v>
      </c>
      <c r="D36" s="169">
        <v>44896</v>
      </c>
      <c r="E36" s="140">
        <v>99.003286618248495</v>
      </c>
      <c r="G36" s="140"/>
    </row>
    <row r="37" spans="2:7" s="51" customFormat="1" ht="12.75" x14ac:dyDescent="0.2">
      <c r="B37" s="51">
        <v>2022</v>
      </c>
      <c r="C37" s="51">
        <v>11</v>
      </c>
      <c r="D37" s="169">
        <v>44866</v>
      </c>
      <c r="E37" s="140">
        <v>98.076083589058499</v>
      </c>
      <c r="G37" s="140"/>
    </row>
    <row r="38" spans="2:7" s="51" customFormat="1" ht="12.75" x14ac:dyDescent="0.2">
      <c r="B38" s="51">
        <v>2022</v>
      </c>
      <c r="C38" s="51">
        <v>10</v>
      </c>
      <c r="D38" s="169">
        <v>44835</v>
      </c>
      <c r="E38" s="140">
        <v>97.081898117597106</v>
      </c>
      <c r="G38" s="140"/>
    </row>
    <row r="39" spans="2:7" s="51" customFormat="1" ht="12.75" x14ac:dyDescent="0.2">
      <c r="B39" s="51">
        <v>2022</v>
      </c>
      <c r="C39" s="51">
        <v>9</v>
      </c>
      <c r="D39" s="169">
        <v>44805</v>
      </c>
      <c r="E39" s="140">
        <v>96.959104468560298</v>
      </c>
      <c r="G39" s="140"/>
    </row>
    <row r="40" spans="2:7" s="51" customFormat="1" ht="12.75" x14ac:dyDescent="0.2">
      <c r="B40" s="51">
        <v>2022</v>
      </c>
      <c r="C40" s="51">
        <v>8</v>
      </c>
      <c r="D40" s="169">
        <v>44774</v>
      </c>
      <c r="E40" s="140">
        <v>96.128144345810199</v>
      </c>
      <c r="G40" s="140"/>
    </row>
    <row r="41" spans="2:7" s="51" customFormat="1" ht="12.75" x14ac:dyDescent="0.2">
      <c r="B41" s="51">
        <v>2022</v>
      </c>
      <c r="C41" s="51">
        <v>7</v>
      </c>
      <c r="D41" s="169">
        <v>44743</v>
      </c>
      <c r="E41" s="140">
        <v>96.119979577524205</v>
      </c>
      <c r="G41" s="140"/>
    </row>
    <row r="42" spans="2:7" s="51" customFormat="1" ht="12.75" x14ac:dyDescent="0.2">
      <c r="B42" s="51">
        <v>2022</v>
      </c>
      <c r="C42" s="51">
        <v>6</v>
      </c>
      <c r="D42" s="169">
        <v>44713</v>
      </c>
      <c r="E42" s="165">
        <v>96.686104722275005</v>
      </c>
      <c r="G42" s="140"/>
    </row>
    <row r="43" spans="2:7" s="51" customFormat="1" ht="12.75" x14ac:dyDescent="0.2">
      <c r="B43" s="51">
        <v>2022</v>
      </c>
      <c r="C43" s="51">
        <v>5</v>
      </c>
      <c r="D43" s="169">
        <v>44682</v>
      </c>
      <c r="E43" s="165">
        <v>96.205977244575294</v>
      </c>
      <c r="G43" s="140"/>
    </row>
    <row r="44" spans="2:7" s="51" customFormat="1" ht="12.75" x14ac:dyDescent="0.2">
      <c r="B44" s="51">
        <v>2022</v>
      </c>
      <c r="C44" s="51">
        <v>4</v>
      </c>
      <c r="D44" s="169">
        <v>44652</v>
      </c>
      <c r="E44" s="165">
        <v>96.952707751499503</v>
      </c>
      <c r="G44" s="140"/>
    </row>
    <row r="45" spans="2:7" s="51" customFormat="1" ht="12.75" x14ac:dyDescent="0.2">
      <c r="B45" s="51">
        <v>2022</v>
      </c>
      <c r="C45" s="51">
        <v>3</v>
      </c>
      <c r="D45" s="169">
        <v>44621</v>
      </c>
      <c r="E45" s="165">
        <v>97.105308284475598</v>
      </c>
      <c r="G45" s="140"/>
    </row>
    <row r="46" spans="2:7" s="51" customFormat="1" ht="12.75" x14ac:dyDescent="0.2">
      <c r="B46" s="51">
        <v>2022</v>
      </c>
      <c r="C46" s="51">
        <v>2</v>
      </c>
      <c r="D46" s="169">
        <v>44593</v>
      </c>
      <c r="E46" s="165">
        <v>96.474490795369405</v>
      </c>
      <c r="G46" s="140"/>
    </row>
    <row r="47" spans="2:7" s="51" customFormat="1" ht="12.75" x14ac:dyDescent="0.2">
      <c r="B47" s="51">
        <v>2022</v>
      </c>
      <c r="C47" s="51">
        <v>1</v>
      </c>
      <c r="D47" s="169">
        <v>44562</v>
      </c>
      <c r="E47" s="165">
        <v>95.257358793795106</v>
      </c>
      <c r="G47" s="140"/>
    </row>
    <row r="48" spans="2:7" s="51" customFormat="1" ht="12.75" x14ac:dyDescent="0.2">
      <c r="B48" s="51">
        <v>2021</v>
      </c>
      <c r="C48" s="51">
        <v>12</v>
      </c>
      <c r="D48" s="169">
        <v>44531</v>
      </c>
      <c r="E48" s="165">
        <v>93.262583089879897</v>
      </c>
      <c r="G48" s="140"/>
    </row>
    <row r="49" spans="2:7" s="51" customFormat="1" ht="12.75" x14ac:dyDescent="0.2">
      <c r="B49" s="51">
        <v>2021</v>
      </c>
      <c r="C49" s="51">
        <v>11</v>
      </c>
      <c r="D49" s="169">
        <v>44501</v>
      </c>
      <c r="E49" s="165">
        <v>93.360873834526998</v>
      </c>
      <c r="G49" s="140"/>
    </row>
    <row r="50" spans="2:7" s="51" customFormat="1" ht="12.75" x14ac:dyDescent="0.2">
      <c r="B50" s="51">
        <v>2021</v>
      </c>
      <c r="C50" s="51">
        <v>10</v>
      </c>
      <c r="D50" s="169">
        <v>44470</v>
      </c>
      <c r="E50" s="165">
        <v>93.237696213462996</v>
      </c>
      <c r="G50" s="140"/>
    </row>
    <row r="51" spans="2:7" s="51" customFormat="1" ht="12.75" x14ac:dyDescent="0.2">
      <c r="B51" s="51">
        <v>2021</v>
      </c>
      <c r="C51" s="51">
        <v>9</v>
      </c>
      <c r="D51" s="169">
        <v>44440</v>
      </c>
      <c r="E51" s="165">
        <v>92.048841367587002</v>
      </c>
      <c r="G51" s="140"/>
    </row>
    <row r="52" spans="2:7" s="51" customFormat="1" ht="12.75" x14ac:dyDescent="0.2">
      <c r="B52" s="51">
        <v>2021</v>
      </c>
      <c r="C52" s="51">
        <v>8</v>
      </c>
      <c r="D52" s="169">
        <v>44409</v>
      </c>
      <c r="E52" s="165">
        <v>91.744340878639093</v>
      </c>
      <c r="G52" s="140"/>
    </row>
    <row r="53" spans="2:7" s="51" customFormat="1" ht="12.75" x14ac:dyDescent="0.2">
      <c r="B53" s="51">
        <v>2021</v>
      </c>
      <c r="C53" s="51">
        <v>7</v>
      </c>
      <c r="D53" s="169">
        <v>44378</v>
      </c>
      <c r="E53" s="165">
        <v>92.052565136865198</v>
      </c>
      <c r="G53" s="140"/>
    </row>
    <row r="54" spans="2:7" s="51" customFormat="1" ht="12.75" x14ac:dyDescent="0.2">
      <c r="B54" s="51">
        <v>2021</v>
      </c>
      <c r="C54" s="51">
        <v>6</v>
      </c>
      <c r="D54" s="169">
        <v>44348</v>
      </c>
      <c r="E54" s="165">
        <v>91.722491442486003</v>
      </c>
      <c r="G54" s="140"/>
    </row>
    <row r="55" spans="2:7" s="51" customFormat="1" ht="12.75" x14ac:dyDescent="0.2">
      <c r="B55" s="51">
        <v>2021</v>
      </c>
      <c r="C55" s="51">
        <v>5</v>
      </c>
      <c r="D55" s="169">
        <v>44317</v>
      </c>
      <c r="E55" s="165">
        <v>91.624103616946996</v>
      </c>
      <c r="G55" s="140"/>
    </row>
    <row r="56" spans="2:7" s="51" customFormat="1" ht="12.75" x14ac:dyDescent="0.2">
      <c r="B56" s="51">
        <v>2021</v>
      </c>
      <c r="C56" s="51">
        <v>4</v>
      </c>
      <c r="D56" s="169">
        <v>44287</v>
      </c>
      <c r="E56" s="165">
        <v>91.704563814798703</v>
      </c>
      <c r="G56" s="140"/>
    </row>
    <row r="57" spans="2:7" s="51" customFormat="1" ht="12.75" x14ac:dyDescent="0.2">
      <c r="B57" s="51">
        <v>2021</v>
      </c>
      <c r="C57" s="51">
        <v>3</v>
      </c>
      <c r="D57" s="169">
        <v>44256</v>
      </c>
      <c r="E57" s="165">
        <v>91.520673673432896</v>
      </c>
      <c r="G57" s="140"/>
    </row>
    <row r="58" spans="2:7" s="51" customFormat="1" ht="12.75" x14ac:dyDescent="0.2">
      <c r="B58" s="51">
        <v>2021</v>
      </c>
      <c r="C58" s="51">
        <v>2</v>
      </c>
      <c r="D58" s="169">
        <v>44228</v>
      </c>
      <c r="E58" s="165">
        <v>91.496873818313006</v>
      </c>
      <c r="G58" s="140"/>
    </row>
    <row r="59" spans="2:7" s="51" customFormat="1" ht="12.75" x14ac:dyDescent="0.2">
      <c r="B59" s="51">
        <v>2021</v>
      </c>
      <c r="C59" s="51">
        <v>1</v>
      </c>
      <c r="D59" s="169">
        <v>44197</v>
      </c>
      <c r="E59" s="165">
        <v>91.424754024488905</v>
      </c>
      <c r="G59" s="140"/>
    </row>
    <row r="60" spans="2:7" s="51" customFormat="1" ht="12.75" x14ac:dyDescent="0.2">
      <c r="B60" s="51">
        <v>2020</v>
      </c>
      <c r="C60" s="51">
        <v>12</v>
      </c>
      <c r="D60" s="169">
        <v>44166</v>
      </c>
      <c r="E60" s="165">
        <v>91.959611051600106</v>
      </c>
      <c r="G60" s="140"/>
    </row>
    <row r="61" spans="2:7" s="51" customFormat="1" ht="12.75" x14ac:dyDescent="0.2">
      <c r="B61" s="51">
        <v>2020</v>
      </c>
      <c r="C61" s="51">
        <v>11</v>
      </c>
      <c r="D61" s="169">
        <v>44136</v>
      </c>
      <c r="E61" s="165">
        <v>91.653460050579099</v>
      </c>
      <c r="G61" s="140"/>
    </row>
    <row r="62" spans="2:7" s="51" customFormat="1" ht="12.75" x14ac:dyDescent="0.2">
      <c r="B62" s="51">
        <v>2020</v>
      </c>
      <c r="C62" s="51">
        <v>10</v>
      </c>
      <c r="D62" s="169">
        <v>44105</v>
      </c>
      <c r="E62" s="165">
        <v>91.706936272918398</v>
      </c>
      <c r="G62" s="140"/>
    </row>
    <row r="63" spans="2:7" s="51" customFormat="1" ht="12.75" x14ac:dyDescent="0.2">
      <c r="B63" s="51">
        <v>2020</v>
      </c>
      <c r="C63" s="51">
        <v>9</v>
      </c>
      <c r="D63" s="169">
        <v>44075</v>
      </c>
      <c r="E63" s="165">
        <v>91.143672087559295</v>
      </c>
      <c r="G63" s="140"/>
    </row>
    <row r="64" spans="2:7" s="51" customFormat="1" ht="12.75" x14ac:dyDescent="0.2">
      <c r="B64" s="51">
        <v>2020</v>
      </c>
      <c r="C64" s="51">
        <v>8</v>
      </c>
      <c r="D64" s="169">
        <v>44044</v>
      </c>
      <c r="E64" s="165">
        <v>90.837696877011297</v>
      </c>
      <c r="G64" s="140"/>
    </row>
    <row r="65" spans="1:12" s="51" customFormat="1" ht="12.75" x14ac:dyDescent="0.2">
      <c r="B65" s="51">
        <v>2020</v>
      </c>
      <c r="C65" s="51">
        <v>7</v>
      </c>
      <c r="D65" s="169">
        <v>44013</v>
      </c>
      <c r="E65" s="165">
        <v>91.849212841868393</v>
      </c>
      <c r="G65" s="140"/>
    </row>
    <row r="66" spans="1:12" s="51" customFormat="1" ht="12.75" x14ac:dyDescent="0.2">
      <c r="B66" s="51">
        <v>2020</v>
      </c>
      <c r="C66" s="51">
        <v>6</v>
      </c>
      <c r="D66" s="169">
        <v>43983</v>
      </c>
      <c r="E66" s="165">
        <v>91.836789462194403</v>
      </c>
      <c r="G66" s="140"/>
    </row>
    <row r="67" spans="1:12" s="51" customFormat="1" ht="12.75" x14ac:dyDescent="0.2">
      <c r="B67" s="51">
        <v>2020</v>
      </c>
      <c r="C67" s="51">
        <v>5</v>
      </c>
      <c r="D67" s="169">
        <v>43952</v>
      </c>
      <c r="E67" s="165">
        <v>91.947457034139305</v>
      </c>
      <c r="G67" s="140"/>
    </row>
    <row r="68" spans="1:12" s="51" customFormat="1" ht="12.75" x14ac:dyDescent="0.2">
      <c r="B68" s="51">
        <v>2020</v>
      </c>
      <c r="C68" s="51">
        <v>4</v>
      </c>
      <c r="D68" s="169">
        <v>43922</v>
      </c>
      <c r="E68" s="165">
        <v>90.972314265588395</v>
      </c>
      <c r="G68" s="140"/>
    </row>
    <row r="69" spans="1:12" s="51" customFormat="1" ht="12.75" x14ac:dyDescent="0.2">
      <c r="B69" s="51">
        <v>2020</v>
      </c>
      <c r="C69" s="51">
        <v>3</v>
      </c>
      <c r="D69" s="169">
        <v>43891</v>
      </c>
      <c r="E69" s="165">
        <v>91.524892386065105</v>
      </c>
      <c r="G69" s="140"/>
    </row>
    <row r="70" spans="1:12" s="51" customFormat="1" ht="12.75" x14ac:dyDescent="0.2">
      <c r="B70" s="51">
        <v>2020</v>
      </c>
      <c r="C70" s="51">
        <v>2</v>
      </c>
      <c r="D70" s="169">
        <v>43862</v>
      </c>
      <c r="E70" s="165">
        <v>91.029311550096494</v>
      </c>
      <c r="G70" s="140"/>
    </row>
    <row r="71" spans="1:12" s="51" customFormat="1" ht="12.75" x14ac:dyDescent="0.2">
      <c r="B71" s="51">
        <v>2020</v>
      </c>
      <c r="C71" s="51">
        <v>1</v>
      </c>
      <c r="D71" s="169">
        <v>43831</v>
      </c>
      <c r="E71" s="165">
        <v>91.193128700812693</v>
      </c>
      <c r="G71" s="140"/>
      <c r="K71" s="7"/>
      <c r="L71" s="136"/>
    </row>
    <row r="72" spans="1:12" s="51" customFormat="1" ht="12.75" x14ac:dyDescent="0.2">
      <c r="B72" s="51">
        <v>2019</v>
      </c>
      <c r="C72" s="51">
        <v>12</v>
      </c>
      <c r="D72" s="169">
        <v>43800</v>
      </c>
      <c r="E72" s="165">
        <v>90.987050661848997</v>
      </c>
      <c r="G72" s="140"/>
    </row>
    <row r="73" spans="1:12" s="51" customFormat="1" ht="12.75" x14ac:dyDescent="0.2">
      <c r="B73" s="51">
        <v>2019</v>
      </c>
      <c r="C73" s="51">
        <v>11</v>
      </c>
      <c r="D73" s="169">
        <v>43770</v>
      </c>
      <c r="E73" s="165">
        <v>90.937247481779593</v>
      </c>
      <c r="G73" s="140"/>
    </row>
    <row r="74" spans="1:12" s="51" customFormat="1" ht="12.75" x14ac:dyDescent="0.2">
      <c r="B74" s="51">
        <v>2019</v>
      </c>
      <c r="C74" s="51">
        <v>10</v>
      </c>
      <c r="D74" s="169">
        <v>43739</v>
      </c>
      <c r="E74" s="165">
        <v>90.592592586549301</v>
      </c>
      <c r="G74" s="140"/>
    </row>
    <row r="75" spans="1:12" s="51" customFormat="1" ht="12.75" x14ac:dyDescent="0.2">
      <c r="B75" s="51">
        <v>2019</v>
      </c>
      <c r="C75" s="51">
        <v>9</v>
      </c>
      <c r="D75" s="169">
        <v>43709</v>
      </c>
      <c r="E75" s="165">
        <v>91.357949741683598</v>
      </c>
      <c r="G75" s="140"/>
    </row>
    <row r="76" spans="1:12" s="51" customFormat="1" ht="12.75" x14ac:dyDescent="0.2">
      <c r="B76" s="51">
        <v>2019</v>
      </c>
      <c r="C76" s="51">
        <v>8</v>
      </c>
      <c r="D76" s="169">
        <v>43678</v>
      </c>
      <c r="E76" s="165">
        <v>91.046903077864698</v>
      </c>
      <c r="G76" s="140"/>
    </row>
    <row r="77" spans="1:12" s="51" customFormat="1" ht="12.75" x14ac:dyDescent="0.2">
      <c r="B77" s="51">
        <v>2019</v>
      </c>
      <c r="C77" s="51">
        <v>7</v>
      </c>
      <c r="D77" s="169">
        <v>43647</v>
      </c>
      <c r="E77" s="165">
        <v>91.198303991510002</v>
      </c>
      <c r="G77" s="140"/>
    </row>
    <row r="78" spans="1:12" x14ac:dyDescent="0.2">
      <c r="A78" s="51"/>
      <c r="B78" s="51">
        <v>2019</v>
      </c>
      <c r="C78" s="51">
        <v>6</v>
      </c>
      <c r="D78" s="169">
        <v>43617</v>
      </c>
      <c r="E78" s="165">
        <v>91.406643246626899</v>
      </c>
      <c r="F78" s="51"/>
      <c r="G78" s="140"/>
    </row>
    <row r="79" spans="1:12" x14ac:dyDescent="0.2">
      <c r="A79" s="51"/>
      <c r="B79" s="51">
        <v>2019</v>
      </c>
      <c r="C79" s="51">
        <v>5</v>
      </c>
      <c r="D79" s="169">
        <v>43586</v>
      </c>
      <c r="E79" s="165">
        <v>91.621555393788796</v>
      </c>
      <c r="G79" s="140"/>
    </row>
    <row r="80" spans="1:12" x14ac:dyDescent="0.2">
      <c r="A80" s="51"/>
      <c r="B80" s="51">
        <v>2019</v>
      </c>
      <c r="C80" s="51">
        <v>4</v>
      </c>
      <c r="D80" s="169">
        <v>43556</v>
      </c>
      <c r="E80" s="165">
        <v>91.902627424462807</v>
      </c>
      <c r="G80" s="140"/>
    </row>
    <row r="81" spans="1:7" x14ac:dyDescent="0.2">
      <c r="A81" s="51"/>
      <c r="B81" s="51">
        <v>2019</v>
      </c>
      <c r="C81" s="51">
        <v>3</v>
      </c>
      <c r="D81" s="169">
        <v>43525</v>
      </c>
      <c r="E81" s="165">
        <v>91.654638238229495</v>
      </c>
      <c r="G81" s="140"/>
    </row>
    <row r="82" spans="1:7" x14ac:dyDescent="0.2">
      <c r="A82" s="51"/>
      <c r="B82" s="51">
        <v>2019</v>
      </c>
      <c r="C82" s="51">
        <v>2</v>
      </c>
      <c r="D82" s="169">
        <v>43497</v>
      </c>
      <c r="E82" s="165">
        <v>91.599279994702599</v>
      </c>
    </row>
    <row r="83" spans="1:7" x14ac:dyDescent="0.2">
      <c r="A83" s="51"/>
      <c r="B83" s="51">
        <v>2019</v>
      </c>
      <c r="C83" s="51">
        <v>1</v>
      </c>
      <c r="D83" s="169">
        <v>43466</v>
      </c>
      <c r="E83" s="165">
        <v>91.621993329357196</v>
      </c>
    </row>
    <row r="84" spans="1:7" x14ac:dyDescent="0.2">
      <c r="B84" s="51">
        <v>2018</v>
      </c>
      <c r="C84" s="51">
        <v>12</v>
      </c>
      <c r="D84" s="169">
        <v>43435</v>
      </c>
      <c r="E84" s="165">
        <v>92.403573726858099</v>
      </c>
    </row>
    <row r="85" spans="1:7" x14ac:dyDescent="0.2">
      <c r="B85" s="51">
        <v>2018</v>
      </c>
      <c r="C85" s="51">
        <v>11</v>
      </c>
      <c r="D85" s="169">
        <v>43405</v>
      </c>
      <c r="E85" s="165">
        <v>92.381590168247698</v>
      </c>
    </row>
    <row r="86" spans="1:7" x14ac:dyDescent="0.2">
      <c r="B86" s="51">
        <v>2018</v>
      </c>
      <c r="C86" s="51">
        <v>10</v>
      </c>
      <c r="D86" s="169">
        <v>43374</v>
      </c>
      <c r="E86" s="165">
        <v>92.219272453698593</v>
      </c>
    </row>
    <row r="87" spans="1:7" x14ac:dyDescent="0.2">
      <c r="B87" s="51">
        <v>2018</v>
      </c>
      <c r="C87" s="51">
        <v>9</v>
      </c>
      <c r="D87" s="169">
        <v>43344</v>
      </c>
      <c r="E87" s="165">
        <v>92.522146531603696</v>
      </c>
    </row>
    <row r="88" spans="1:7" x14ac:dyDescent="0.2">
      <c r="B88" s="51">
        <v>2018</v>
      </c>
      <c r="C88" s="51">
        <v>8</v>
      </c>
      <c r="D88" s="169">
        <v>43313</v>
      </c>
      <c r="E88" s="165">
        <v>92.822892664655299</v>
      </c>
    </row>
    <row r="89" spans="1:7" x14ac:dyDescent="0.2">
      <c r="B89" s="51">
        <v>2018</v>
      </c>
      <c r="C89" s="51">
        <v>7</v>
      </c>
      <c r="D89" s="169">
        <v>43282</v>
      </c>
      <c r="E89" s="165">
        <v>92.496444638209994</v>
      </c>
    </row>
    <row r="90" spans="1:7" x14ac:dyDescent="0.2">
      <c r="D90" s="171"/>
    </row>
    <row r="91" spans="1:7" x14ac:dyDescent="0.2">
      <c r="C91" s="7"/>
      <c r="D91" s="171"/>
    </row>
    <row r="92" spans="1:7" x14ac:dyDescent="0.2">
      <c r="D92" s="171"/>
    </row>
    <row r="93" spans="1:7" x14ac:dyDescent="0.2">
      <c r="D93" s="171"/>
    </row>
    <row r="94" spans="1:7" x14ac:dyDescent="0.2">
      <c r="D94" s="172"/>
    </row>
    <row r="95" spans="1:7" x14ac:dyDescent="0.2">
      <c r="C95" s="7"/>
      <c r="D95" s="172"/>
    </row>
    <row r="96" spans="1:7" x14ac:dyDescent="0.2">
      <c r="C96" s="7"/>
      <c r="D96" s="172"/>
    </row>
    <row r="97" spans="3:5" x14ac:dyDescent="0.2">
      <c r="C97" s="7"/>
      <c r="D97" s="172"/>
      <c r="E97" s="8"/>
    </row>
    <row r="98" spans="3:5" x14ac:dyDescent="0.2">
      <c r="C98" s="3"/>
      <c r="D98" s="172"/>
    </row>
    <row r="99" spans="3:5" x14ac:dyDescent="0.2">
      <c r="C99" s="7"/>
      <c r="D99" s="172"/>
    </row>
  </sheetData>
  <sortState xmlns:xlrd2="http://schemas.microsoft.com/office/spreadsheetml/2017/richdata2" ref="B9:C39">
    <sortCondition descending="1" ref="B9:B39"/>
  </sortState>
  <mergeCells count="2">
    <mergeCell ref="O5:S5"/>
    <mergeCell ref="A15:D15"/>
  </mergeCells>
  <hyperlinks>
    <hyperlink ref="A5" location="Inhaltsverzeichnis!A1" display="Inhaltsverzeichnis!A1" xr:uid="{00000000-0004-0000-0300-000000000000}"/>
  </hyperlink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6" r:id="rId4" name="Drop Down 2">
              <controlPr defaultSize="0" autoLine="0" autoPict="0">
                <anchor moveWithCells="1">
                  <from>
                    <xdr:col>4</xdr:col>
                    <xdr:colOff>476250</xdr:colOff>
                    <xdr:row>4</xdr:row>
                    <xdr:rowOff>19050</xdr:rowOff>
                  </from>
                  <to>
                    <xdr:col>6</xdr:col>
                    <xdr:colOff>123825</xdr:colOff>
                    <xdr:row>5</xdr:row>
                    <xdr:rowOff>95250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58"/>
  <sheetViews>
    <sheetView showGridLines="0" topLeftCell="A19" workbookViewId="0">
      <selection activeCell="Q48" sqref="Q48"/>
    </sheetView>
  </sheetViews>
  <sheetFormatPr baseColWidth="10" defaultRowHeight="14.25" x14ac:dyDescent="0.2"/>
  <cols>
    <col min="2" max="5" width="13.625" customWidth="1"/>
    <col min="6" max="6" width="18.25" customWidth="1"/>
    <col min="7" max="8" width="13.625" customWidth="1"/>
    <col min="9" max="9" width="14.25" customWidth="1"/>
  </cols>
  <sheetData>
    <row r="1" spans="1:16" ht="9.9499999999999993" customHeight="1" x14ac:dyDescent="0.2">
      <c r="B1" s="16"/>
      <c r="C1" s="99"/>
      <c r="D1" s="99"/>
      <c r="E1" s="99"/>
      <c r="F1" s="99"/>
      <c r="G1" s="112" t="str">
        <f>Codierung!$I$140</f>
        <v>Eidgenössisches Departement für  Wirtschaft, Bildung und Forschung WBF</v>
      </c>
      <c r="H1" s="99"/>
      <c r="I1" s="99"/>
      <c r="J1" s="99"/>
    </row>
    <row r="2" spans="1:16" ht="9.9499999999999993" customHeight="1" x14ac:dyDescent="0.2">
      <c r="B2" s="16"/>
      <c r="C2" s="99"/>
      <c r="D2" s="99"/>
      <c r="E2" s="99"/>
      <c r="F2" s="99"/>
      <c r="G2" s="113" t="str">
        <f>Codierung!$I$141</f>
        <v>Bundesamt für Landwirtschaft BLW</v>
      </c>
      <c r="H2" s="99"/>
      <c r="I2" s="99"/>
      <c r="J2" s="99"/>
    </row>
    <row r="3" spans="1:16" ht="9.9499999999999993" customHeight="1" x14ac:dyDescent="0.2">
      <c r="B3" s="16"/>
      <c r="C3" s="99"/>
      <c r="D3" s="99"/>
      <c r="E3" s="99"/>
      <c r="F3" s="99"/>
      <c r="G3" s="112" t="str">
        <f>Codierung!$I$142</f>
        <v>Fachbereich Marktanalysen</v>
      </c>
      <c r="H3" s="99"/>
      <c r="I3" s="99"/>
      <c r="J3" s="99"/>
    </row>
    <row r="4" spans="1:16" x14ac:dyDescent="0.2">
      <c r="B4" s="16"/>
    </row>
    <row r="5" spans="1:16" x14ac:dyDescent="0.2">
      <c r="A5" s="100" t="str">
        <f>Codierung!$I$136</f>
        <v>Zurück zum Inhaltsverzeichnis</v>
      </c>
      <c r="B5" s="16"/>
    </row>
    <row r="6" spans="1:16" x14ac:dyDescent="0.2">
      <c r="B6" s="16"/>
    </row>
    <row r="7" spans="1:16" ht="12.75" customHeight="1" x14ac:dyDescent="0.2">
      <c r="A7" s="17" t="str">
        <f>Codierung!I54</f>
        <v>Mehl und Brot, vorwiegend industriell hergestellt</v>
      </c>
      <c r="B7" s="18"/>
      <c r="C7" s="19"/>
      <c r="D7" s="19"/>
    </row>
    <row r="8" spans="1:16" ht="12.75" customHeight="1" x14ac:dyDescent="0.2">
      <c r="A8" s="20" t="str">
        <f>Codierung!I55</f>
        <v xml:space="preserve">Schweizer Detailhandelspreise </v>
      </c>
      <c r="B8" s="16"/>
      <c r="C8" s="19"/>
      <c r="D8" s="19"/>
    </row>
    <row r="9" spans="1:16" x14ac:dyDescent="0.2">
      <c r="A9" s="21" t="str">
        <f>Codierung!I56</f>
        <v>2018..2024, Quartal</v>
      </c>
      <c r="B9" s="22"/>
      <c r="C9" s="1"/>
      <c r="D9" s="1"/>
    </row>
    <row r="10" spans="1:16" x14ac:dyDescent="0.2">
      <c r="A10" s="55" t="str">
        <f>Codierung!I57</f>
        <v>Quelle: BLW, Fachbereich Marktanalysen</v>
      </c>
      <c r="B10" s="56"/>
      <c r="C10" s="57"/>
      <c r="D10" s="57"/>
      <c r="E10" s="57"/>
      <c r="F10" s="57"/>
      <c r="G10" s="57"/>
      <c r="H10" s="57"/>
      <c r="I10" s="57"/>
      <c r="J10" s="57"/>
      <c r="K10" s="57"/>
    </row>
    <row r="11" spans="1:16" ht="27.6" customHeight="1" x14ac:dyDescent="0.2">
      <c r="A11" s="212" t="str">
        <f>Codierung!I58</f>
        <v xml:space="preserve">Bemerkungen zu den Schweizer Preisen: Erhebungen in Läden von 8 Detailhändlern. Die Preise sind nach den Umsätzen des Lebensmitttel-Detailhandels gemäss NielsenIQ Switzerland gewichtet. Die Schweizer Preise enthalten keine Preise von Billiglinien und keine Discounterpreise. Ausnahme ist die Kategorie Mehl im Tiefpreissegment, diese Kategorie enthält ausschliesslich Preise von Billiglinien und Discountern. </v>
      </c>
      <c r="B11" s="212"/>
      <c r="C11" s="212"/>
      <c r="D11" s="212"/>
      <c r="E11" s="212"/>
      <c r="F11" s="212"/>
      <c r="G11" s="212"/>
      <c r="H11" s="212"/>
      <c r="I11" s="212"/>
      <c r="J11" s="212"/>
      <c r="K11" s="212"/>
    </row>
    <row r="12" spans="1:16" x14ac:dyDescent="0.2">
      <c r="A12" s="213"/>
      <c r="B12" s="213"/>
      <c r="C12" s="213"/>
      <c r="D12" s="213"/>
      <c r="E12" s="213"/>
      <c r="F12" s="213"/>
      <c r="G12" s="213"/>
      <c r="H12" s="213"/>
      <c r="I12" s="213"/>
      <c r="J12" s="213"/>
      <c r="K12" s="213"/>
      <c r="L12" s="213"/>
      <c r="M12" s="213"/>
      <c r="N12" s="213"/>
    </row>
    <row r="13" spans="1:16" ht="15" x14ac:dyDescent="0.25">
      <c r="A13" s="143" t="str">
        <f>Codierung!I59</f>
        <v>Mehl</v>
      </c>
      <c r="B13" s="142"/>
      <c r="C13" s="142"/>
      <c r="D13" s="142"/>
      <c r="E13" s="142"/>
      <c r="F13" s="142"/>
      <c r="G13" s="142"/>
      <c r="H13" s="142"/>
      <c r="I13" s="142"/>
      <c r="J13" s="142"/>
      <c r="K13" s="142"/>
      <c r="L13" s="142"/>
      <c r="M13" s="142"/>
      <c r="N13" s="142"/>
    </row>
    <row r="14" spans="1:16" ht="3" customHeight="1" x14ac:dyDescent="0.25">
      <c r="A14" s="154"/>
      <c r="B14" s="155"/>
      <c r="C14" s="155"/>
      <c r="D14" s="155"/>
      <c r="E14" s="155"/>
      <c r="F14" s="155"/>
      <c r="G14" s="155"/>
      <c r="H14" s="155"/>
      <c r="I14" s="155"/>
      <c r="J14" s="155"/>
      <c r="K14" s="155"/>
      <c r="L14" s="155"/>
      <c r="M14" s="155"/>
      <c r="N14" s="155"/>
      <c r="O14" s="156"/>
      <c r="P14" s="156"/>
    </row>
    <row r="15" spans="1:16" s="1" customFormat="1" x14ac:dyDescent="0.2">
      <c r="A15" s="149"/>
      <c r="B15" s="150"/>
      <c r="C15" s="150"/>
      <c r="D15" s="157" t="str">
        <f>Codierung!I60</f>
        <v>Weissmehl</v>
      </c>
      <c r="E15" s="158" t="str">
        <f>Codierung!I60</f>
        <v>Weissmehl</v>
      </c>
      <c r="F15" s="158" t="str">
        <f>Codierung!I61</f>
        <v>Mehl im Tiefpreissegment</v>
      </c>
      <c r="G15" s="158" t="str">
        <f>Codierung!I62</f>
        <v>Halbweissmehl</v>
      </c>
      <c r="H15" s="158" t="str">
        <f>Codierung!I62</f>
        <v>Halbweissmehl</v>
      </c>
      <c r="I15" s="158" t="str">
        <f>Codierung!I63</f>
        <v>Ruchmehl</v>
      </c>
      <c r="J15" s="158" t="str">
        <f>Codierung!$I$63</f>
        <v>Ruchmehl</v>
      </c>
      <c r="K15" s="158" t="str">
        <f>Codierung!$I$64</f>
        <v>Vollkornmehl</v>
      </c>
      <c r="L15" s="158" t="str">
        <f>Codierung!$I$64</f>
        <v>Vollkornmehl</v>
      </c>
      <c r="M15" s="158" t="str">
        <f>Codierung!$I$65</f>
        <v>Zopfmehl</v>
      </c>
      <c r="N15" s="158" t="str">
        <f>Codierung!$I$65</f>
        <v>Zopfmehl</v>
      </c>
      <c r="O15" s="158" t="str">
        <f>Codierung!$I$66</f>
        <v>Dinkelmehl</v>
      </c>
      <c r="P15" s="158" t="str">
        <f>Codierung!$I$66</f>
        <v>Dinkelmehl</v>
      </c>
    </row>
    <row r="16" spans="1:16" s="1" customFormat="1" x14ac:dyDescent="0.2">
      <c r="A16" s="150"/>
      <c r="B16" s="150"/>
      <c r="C16" s="150"/>
      <c r="D16" s="151" t="s">
        <v>361</v>
      </c>
      <c r="E16" s="151" t="s">
        <v>361</v>
      </c>
      <c r="F16" s="151" t="s">
        <v>361</v>
      </c>
      <c r="G16" s="151" t="s">
        <v>361</v>
      </c>
      <c r="H16" s="151" t="s">
        <v>361</v>
      </c>
      <c r="I16" s="151" t="s">
        <v>361</v>
      </c>
      <c r="J16" s="151" t="s">
        <v>361</v>
      </c>
      <c r="K16" s="151" t="s">
        <v>361</v>
      </c>
      <c r="L16" s="151" t="s">
        <v>361</v>
      </c>
      <c r="M16" s="151" t="s">
        <v>361</v>
      </c>
      <c r="N16" s="151" t="s">
        <v>361</v>
      </c>
      <c r="O16" s="151" t="s">
        <v>361</v>
      </c>
      <c r="P16" s="151" t="s">
        <v>361</v>
      </c>
    </row>
    <row r="17" spans="1:16" s="1" customFormat="1" x14ac:dyDescent="0.2">
      <c r="A17" s="150"/>
      <c r="B17" s="150"/>
      <c r="C17" s="150"/>
      <c r="D17" s="151" t="s">
        <v>362</v>
      </c>
      <c r="E17" s="159" t="str">
        <f>Codierung!I67</f>
        <v>nicht bio</v>
      </c>
      <c r="F17" s="159" t="str">
        <f>Codierung!$I$67</f>
        <v>nicht bio</v>
      </c>
      <c r="G17" s="158" t="s">
        <v>362</v>
      </c>
      <c r="H17" s="159" t="str">
        <f>Codierung!$I$67</f>
        <v>nicht bio</v>
      </c>
      <c r="I17" s="158" t="s">
        <v>362</v>
      </c>
      <c r="J17" s="159" t="str">
        <f>Codierung!$I$67</f>
        <v>nicht bio</v>
      </c>
      <c r="K17" s="158" t="s">
        <v>362</v>
      </c>
      <c r="L17" s="159" t="str">
        <f>Codierung!$I$67</f>
        <v>nicht bio</v>
      </c>
      <c r="M17" s="158" t="s">
        <v>362</v>
      </c>
      <c r="N17" s="159" t="str">
        <f>Codierung!$I$67</f>
        <v>nicht bio</v>
      </c>
      <c r="O17" s="158" t="s">
        <v>362</v>
      </c>
      <c r="P17" s="159" t="str">
        <f>Codierung!$I$67</f>
        <v>nicht bio</v>
      </c>
    </row>
    <row r="18" spans="1:16" s="1" customFormat="1" x14ac:dyDescent="0.2">
      <c r="A18" s="145">
        <v>2</v>
      </c>
      <c r="B18" s="146">
        <v>2024</v>
      </c>
      <c r="C18" s="147" t="s">
        <v>364</v>
      </c>
      <c r="D18" s="148">
        <v>3.0992889499042402</v>
      </c>
      <c r="E18" s="148">
        <v>2.07001665727817</v>
      </c>
      <c r="F18" s="148">
        <v>1.0127868395833799</v>
      </c>
      <c r="G18" s="148">
        <v>4.05293882618989</v>
      </c>
      <c r="H18" s="148">
        <v>2.13173031795559</v>
      </c>
      <c r="I18" s="148">
        <v>3.15325140180751</v>
      </c>
      <c r="J18" s="148">
        <v>2.2149694146797598</v>
      </c>
      <c r="K18" s="148">
        <v>3.1655536644897402</v>
      </c>
      <c r="L18" s="148">
        <v>2.5693581583078502</v>
      </c>
      <c r="M18" s="148">
        <v>3.7888083296897399</v>
      </c>
      <c r="N18" s="148">
        <v>2.2052327579550401</v>
      </c>
      <c r="O18" s="148">
        <v>5.3628505360014902</v>
      </c>
      <c r="P18" s="148">
        <v>3.8296665658039801</v>
      </c>
    </row>
    <row r="19" spans="1:16" s="1" customFormat="1" x14ac:dyDescent="0.2">
      <c r="A19" s="145">
        <v>1</v>
      </c>
      <c r="B19" s="146">
        <v>2024</v>
      </c>
      <c r="C19" s="147" t="s">
        <v>364</v>
      </c>
      <c r="D19" s="148">
        <v>3.1064600071353001</v>
      </c>
      <c r="E19" s="148">
        <v>2.1532275876431402</v>
      </c>
      <c r="F19" s="148">
        <v>1.0185876395173299</v>
      </c>
      <c r="G19" s="148">
        <v>4.0861076033105501</v>
      </c>
      <c r="H19" s="148">
        <v>2.1333333333333302</v>
      </c>
      <c r="I19" s="148">
        <v>3.2</v>
      </c>
      <c r="J19" s="148">
        <v>2.2171909750969401</v>
      </c>
      <c r="K19" s="148">
        <v>3.1655536644897402</v>
      </c>
      <c r="L19" s="148">
        <v>2.5508204837061399</v>
      </c>
      <c r="M19" s="148">
        <v>3.7952035698670299</v>
      </c>
      <c r="N19" s="148">
        <v>2.2052327579550401</v>
      </c>
      <c r="O19" s="148">
        <v>5.3339402267696903</v>
      </c>
      <c r="P19" s="148">
        <v>3.8279747122693202</v>
      </c>
    </row>
    <row r="20" spans="1:16" s="1" customFormat="1" x14ac:dyDescent="0.2">
      <c r="A20" s="145">
        <v>4</v>
      </c>
      <c r="B20" s="146">
        <v>2023</v>
      </c>
      <c r="C20" s="147" t="s">
        <v>364</v>
      </c>
      <c r="D20" s="148">
        <v>3.10169060659031</v>
      </c>
      <c r="E20" s="148">
        <v>2.1254584179064202</v>
      </c>
      <c r="F20" s="148">
        <v>1.01169338244372</v>
      </c>
      <c r="G20" s="148">
        <v>4.0861076033105501</v>
      </c>
      <c r="H20" s="148">
        <v>2.1314639811100502</v>
      </c>
      <c r="I20" s="148">
        <v>3.2</v>
      </c>
      <c r="J20" s="148">
        <v>2.2149694146797598</v>
      </c>
      <c r="K20" s="148">
        <v>3.1655536644897402</v>
      </c>
      <c r="L20" s="148">
        <v>2.5254102418530699</v>
      </c>
      <c r="M20" s="148">
        <v>3.7872095196454101</v>
      </c>
      <c r="N20" s="148">
        <v>2.2052327579550401</v>
      </c>
      <c r="O20" s="148">
        <v>5.7283860400867797</v>
      </c>
      <c r="P20" s="148">
        <v>3.8279747122693202</v>
      </c>
    </row>
    <row r="21" spans="1:16" s="1" customFormat="1" x14ac:dyDescent="0.2">
      <c r="A21" s="145">
        <v>3</v>
      </c>
      <c r="B21" s="146">
        <v>2023</v>
      </c>
      <c r="C21" s="147" t="s">
        <v>364</v>
      </c>
      <c r="D21" s="148">
        <v>3.1064600071353001</v>
      </c>
      <c r="E21" s="148">
        <v>2.0486817547324199</v>
      </c>
      <c r="F21" s="148">
        <v>1.00260553282461</v>
      </c>
      <c r="G21" s="148">
        <v>4.0751142946220602</v>
      </c>
      <c r="H21" s="148">
        <v>2.1314639811100502</v>
      </c>
      <c r="I21" s="148">
        <v>3.2</v>
      </c>
      <c r="J21" s="148">
        <v>2.21885714540982</v>
      </c>
      <c r="K21" s="148">
        <v>3.1655536644897402</v>
      </c>
      <c r="L21" s="148">
        <v>2.5398009490136402</v>
      </c>
      <c r="M21" s="148">
        <v>3.7952035698670299</v>
      </c>
      <c r="N21" s="148">
        <v>2.2071147227510401</v>
      </c>
      <c r="O21" s="148">
        <v>5.7440340053279098</v>
      </c>
      <c r="P21" s="148">
        <v>3.8290291907353202</v>
      </c>
    </row>
    <row r="22" spans="1:16" s="1" customFormat="1" x14ac:dyDescent="0.2">
      <c r="A22" s="145">
        <v>2</v>
      </c>
      <c r="B22" s="146">
        <v>2023</v>
      </c>
      <c r="C22" s="147" t="s">
        <v>364</v>
      </c>
      <c r="D22" s="148">
        <v>3.09811355618156</v>
      </c>
      <c r="E22" s="148">
        <v>2.1086293880232798</v>
      </c>
      <c r="F22" s="148">
        <v>0.95571525577184202</v>
      </c>
      <c r="G22" s="148">
        <v>3.9681038096460699</v>
      </c>
      <c r="H22" s="148">
        <v>2.1253182564446398</v>
      </c>
      <c r="I22" s="148">
        <v>3.2</v>
      </c>
      <c r="J22" s="148">
        <v>2.2153095250278398</v>
      </c>
      <c r="K22" s="148">
        <v>3.1655536644897402</v>
      </c>
      <c r="L22" s="148">
        <v>2.5254102418530699</v>
      </c>
      <c r="M22" s="148">
        <v>3.7264832008778899</v>
      </c>
      <c r="N22" s="148">
        <v>2.2890076613994501</v>
      </c>
      <c r="O22" s="148">
        <v>6.8942494841858597</v>
      </c>
      <c r="P22" s="148">
        <v>3.8279747122693202</v>
      </c>
    </row>
    <row r="23" spans="1:16" s="1" customFormat="1" x14ac:dyDescent="0.2">
      <c r="A23" s="145">
        <v>1</v>
      </c>
      <c r="B23" s="146">
        <v>2023</v>
      </c>
      <c r="C23" s="147" t="s">
        <v>364</v>
      </c>
      <c r="D23" s="148">
        <v>3.0075948784377</v>
      </c>
      <c r="E23" s="148">
        <v>1.9025631460253001</v>
      </c>
      <c r="F23" s="148">
        <v>0.91336853801650897</v>
      </c>
      <c r="G23" s="148">
        <v>3.85086136881073</v>
      </c>
      <c r="H23" s="148">
        <v>2.0607316720278401</v>
      </c>
      <c r="I23" s="148">
        <v>3.0750000000000002</v>
      </c>
      <c r="J23" s="148">
        <v>2.1218105199206598</v>
      </c>
      <c r="K23" s="148">
        <v>2.93123956300425</v>
      </c>
      <c r="L23" s="148">
        <v>2.49490047450682</v>
      </c>
      <c r="M23" s="148">
        <v>3.5199591574203999</v>
      </c>
      <c r="N23" s="148">
        <v>2.0980955266632</v>
      </c>
      <c r="O23" s="148">
        <v>6.83140371386179</v>
      </c>
      <c r="P23" s="148">
        <v>3.7258466426758599</v>
      </c>
    </row>
    <row r="24" spans="1:16" s="1" customFormat="1" x14ac:dyDescent="0.2">
      <c r="A24" s="145">
        <v>2</v>
      </c>
      <c r="B24" s="146">
        <v>2022</v>
      </c>
      <c r="C24" s="147" t="s">
        <v>364</v>
      </c>
      <c r="D24" s="148">
        <v>2.92482223747606</v>
      </c>
      <c r="E24" s="148">
        <v>1.9286657583392599</v>
      </c>
      <c r="F24" s="148">
        <v>0.91231859768974699</v>
      </c>
      <c r="G24" s="148">
        <v>2.9932953364899002</v>
      </c>
      <c r="H24" s="148">
        <v>2.0505659663178202</v>
      </c>
      <c r="I24" s="148">
        <v>2.95</v>
      </c>
      <c r="J24" s="148">
        <v>2.0106464819231098</v>
      </c>
      <c r="K24" s="148">
        <v>2.95</v>
      </c>
      <c r="L24" s="148">
        <v>2.4500000000000002</v>
      </c>
      <c r="M24" s="148">
        <v>3.5</v>
      </c>
      <c r="N24" s="148">
        <v>2.0173791578102702</v>
      </c>
      <c r="O24" s="148">
        <v>6.3318396295780097</v>
      </c>
      <c r="P24" s="148">
        <v>3.6258831806329801</v>
      </c>
    </row>
    <row r="25" spans="1:16" s="1" customFormat="1" x14ac:dyDescent="0.2">
      <c r="A25" s="145">
        <v>1</v>
      </c>
      <c r="B25" s="146">
        <v>2022</v>
      </c>
      <c r="C25" s="147" t="s">
        <v>364</v>
      </c>
      <c r="D25" s="148">
        <v>2.92482223747606</v>
      </c>
      <c r="E25" s="148">
        <v>1.8627079997434199</v>
      </c>
      <c r="F25" s="148">
        <v>0.90535791460938397</v>
      </c>
      <c r="G25" s="148">
        <v>2.97429122661956</v>
      </c>
      <c r="H25" s="148">
        <v>2.0471208901020801</v>
      </c>
      <c r="I25" s="148">
        <v>2.95</v>
      </c>
      <c r="J25" s="148">
        <v>2.00483434040967</v>
      </c>
      <c r="K25" s="148">
        <v>2.95</v>
      </c>
      <c r="L25" s="148">
        <v>2.45231347319949</v>
      </c>
      <c r="M25" s="148">
        <v>3.5049209050728898</v>
      </c>
      <c r="N25" s="148">
        <v>2.12742250857454</v>
      </c>
      <c r="O25" s="148">
        <v>4.74</v>
      </c>
      <c r="P25" s="148">
        <v>3.6982961447442402</v>
      </c>
    </row>
    <row r="26" spans="1:16" s="1" customFormat="1" x14ac:dyDescent="0.2">
      <c r="A26" s="145">
        <v>2</v>
      </c>
      <c r="B26" s="146">
        <v>2021</v>
      </c>
      <c r="C26" s="147" t="s">
        <v>364</v>
      </c>
      <c r="D26" s="148">
        <v>2.95</v>
      </c>
      <c r="E26" s="148">
        <v>1.88163071961298</v>
      </c>
      <c r="F26" s="148">
        <v>0.90524970163381202</v>
      </c>
      <c r="G26" s="148">
        <v>2.96722316775513</v>
      </c>
      <c r="H26" s="148">
        <v>2.0079420321258299</v>
      </c>
      <c r="I26" s="148">
        <v>2.95</v>
      </c>
      <c r="J26" s="148">
        <v>2.0069965375496799</v>
      </c>
      <c r="K26" s="148">
        <v>2.95</v>
      </c>
      <c r="L26" s="148">
        <v>2.47089276407227</v>
      </c>
      <c r="M26" s="148">
        <v>3.47293502209908</v>
      </c>
      <c r="N26" s="148">
        <v>2.13292771415761</v>
      </c>
      <c r="O26" s="148">
        <v>5.62817332393894</v>
      </c>
      <c r="P26" s="148">
        <v>3.62602305924641</v>
      </c>
    </row>
    <row r="27" spans="1:16" s="1" customFormat="1" x14ac:dyDescent="0.2">
      <c r="A27" s="145">
        <v>1</v>
      </c>
      <c r="B27" s="146">
        <v>2021</v>
      </c>
      <c r="C27" s="147" t="s">
        <v>364</v>
      </c>
      <c r="D27" s="148">
        <v>2.95</v>
      </c>
      <c r="E27" s="148">
        <v>1.8835066788595101</v>
      </c>
      <c r="F27" s="148">
        <v>0.90412939311273299</v>
      </c>
      <c r="G27" s="148">
        <v>2.9875208739915098</v>
      </c>
      <c r="H27" s="148">
        <v>1.9673696735714801</v>
      </c>
      <c r="I27" s="148">
        <v>2.95</v>
      </c>
      <c r="J27" s="148">
        <v>2.0081520490185798</v>
      </c>
      <c r="K27" s="148">
        <v>2.95</v>
      </c>
      <c r="L27" s="148">
        <v>2.45231347319949</v>
      </c>
      <c r="M27" s="148">
        <v>3.47293502209908</v>
      </c>
      <c r="N27" s="148">
        <v>2.0943090479522399</v>
      </c>
      <c r="O27" s="148">
        <v>5.6193650740124603</v>
      </c>
      <c r="P27" s="148">
        <v>3.5170962221139299</v>
      </c>
    </row>
    <row r="28" spans="1:16" s="1" customFormat="1" x14ac:dyDescent="0.2">
      <c r="A28" s="145">
        <v>2</v>
      </c>
      <c r="B28" s="146">
        <v>2020</v>
      </c>
      <c r="C28" s="147" t="s">
        <v>364</v>
      </c>
      <c r="D28" s="148">
        <v>2.95</v>
      </c>
      <c r="E28" s="148">
        <v>1.92880307316234</v>
      </c>
      <c r="F28" s="148">
        <v>0.91007622583384395</v>
      </c>
      <c r="G28" s="148">
        <v>2.96722316775513</v>
      </c>
      <c r="H28" s="148">
        <v>2.0396486461786401</v>
      </c>
      <c r="I28" s="148">
        <v>2.95</v>
      </c>
      <c r="J28" s="148">
        <v>2.0111922613819502</v>
      </c>
      <c r="K28" s="148">
        <v>2.95</v>
      </c>
      <c r="L28" s="148">
        <v>2.45231347319949</v>
      </c>
      <c r="M28" s="148">
        <v>3.28277683224487</v>
      </c>
      <c r="N28" s="148">
        <v>2.1262180387282101</v>
      </c>
      <c r="O28" s="148">
        <v>4.1597014235204597</v>
      </c>
      <c r="P28" s="148">
        <v>4.1348683304447</v>
      </c>
    </row>
    <row r="29" spans="1:16" s="1" customFormat="1" x14ac:dyDescent="0.2">
      <c r="A29" s="145">
        <v>1</v>
      </c>
      <c r="B29" s="146">
        <v>2020</v>
      </c>
      <c r="C29" s="147" t="s">
        <v>364</v>
      </c>
      <c r="D29" s="148">
        <v>2.95</v>
      </c>
      <c r="E29" s="148">
        <v>1.92716622004577</v>
      </c>
      <c r="F29" s="148">
        <v>0.906299641960575</v>
      </c>
      <c r="G29" s="148">
        <v>3.3</v>
      </c>
      <c r="H29" s="148">
        <v>2.0319823879430201</v>
      </c>
      <c r="I29" s="148">
        <v>2.95</v>
      </c>
      <c r="J29" s="148">
        <v>2.0069965375496799</v>
      </c>
      <c r="K29" s="148">
        <v>2.95</v>
      </c>
      <c r="L29" s="148"/>
      <c r="M29" s="148"/>
      <c r="N29" s="148">
        <v>2.4090881401939099</v>
      </c>
      <c r="O29" s="148"/>
      <c r="P29" s="148"/>
    </row>
    <row r="30" spans="1:16" s="1" customFormat="1" x14ac:dyDescent="0.2">
      <c r="A30" s="145">
        <v>2</v>
      </c>
      <c r="B30" s="146">
        <v>2019</v>
      </c>
      <c r="C30" s="147" t="s">
        <v>364</v>
      </c>
      <c r="D30" s="148">
        <v>2.95</v>
      </c>
      <c r="E30" s="148">
        <v>1.9274966715206401</v>
      </c>
      <c r="F30" s="148">
        <v>0.91186156057871703</v>
      </c>
      <c r="G30" s="148">
        <v>3.3</v>
      </c>
      <c r="H30" s="148">
        <v>2.0622733188133799</v>
      </c>
      <c r="I30" s="148">
        <v>2.95</v>
      </c>
      <c r="J30" s="148">
        <v>2.0109545975218399</v>
      </c>
      <c r="K30" s="148">
        <v>2.95</v>
      </c>
      <c r="L30" s="148"/>
      <c r="M30" s="148"/>
      <c r="N30" s="148">
        <v>2.3192017659233901</v>
      </c>
      <c r="O30" s="148"/>
      <c r="P30" s="148"/>
    </row>
    <row r="31" spans="1:16" s="1" customFormat="1" x14ac:dyDescent="0.2">
      <c r="A31" s="145">
        <v>1</v>
      </c>
      <c r="B31" s="146">
        <v>2019</v>
      </c>
      <c r="C31" s="147" t="s">
        <v>364</v>
      </c>
      <c r="D31" s="148">
        <v>2.95</v>
      </c>
      <c r="E31" s="148">
        <v>1.9274966715206401</v>
      </c>
      <c r="F31" s="148">
        <v>0.91186156057871703</v>
      </c>
      <c r="G31" s="148"/>
      <c r="H31" s="148">
        <v>2.0622733188133799</v>
      </c>
      <c r="I31" s="148">
        <v>2.95</v>
      </c>
      <c r="J31" s="148">
        <v>2.0109545975218399</v>
      </c>
      <c r="K31" s="148">
        <v>2.95</v>
      </c>
      <c r="L31" s="148"/>
      <c r="M31" s="148"/>
      <c r="N31" s="148">
        <v>2.3077932075163901</v>
      </c>
      <c r="O31" s="148"/>
      <c r="P31" s="148"/>
    </row>
    <row r="32" spans="1:16" s="1" customFormat="1" x14ac:dyDescent="0.2">
      <c r="A32" s="145">
        <v>2</v>
      </c>
      <c r="B32" s="146">
        <v>2018</v>
      </c>
      <c r="C32" s="147" t="s">
        <v>364</v>
      </c>
      <c r="D32" s="148">
        <v>2.95</v>
      </c>
      <c r="E32" s="148">
        <v>1.9286385937961801</v>
      </c>
      <c r="F32" s="148">
        <v>0.91186156057871703</v>
      </c>
      <c r="G32" s="148"/>
      <c r="H32" s="148">
        <v>2.0702024400161001</v>
      </c>
      <c r="I32" s="148">
        <v>2.95</v>
      </c>
      <c r="J32" s="148">
        <v>2.0088311315662999</v>
      </c>
      <c r="K32" s="148">
        <v>2.95</v>
      </c>
      <c r="L32" s="148"/>
      <c r="M32" s="148"/>
      <c r="N32" s="148">
        <v>2.4</v>
      </c>
      <c r="O32" s="148"/>
      <c r="P32" s="148"/>
    </row>
    <row r="33" spans="1:16" s="1" customFormat="1" x14ac:dyDescent="0.2">
      <c r="A33" s="145">
        <v>1</v>
      </c>
      <c r="B33" s="146">
        <v>2018</v>
      </c>
      <c r="C33" s="147" t="s">
        <v>364</v>
      </c>
      <c r="D33" s="148">
        <v>2.95</v>
      </c>
      <c r="E33" s="148">
        <v>1.7028623557869</v>
      </c>
      <c r="F33" s="148">
        <v>0.9</v>
      </c>
      <c r="G33" s="148"/>
      <c r="H33" s="148">
        <v>2.0319823879430201</v>
      </c>
      <c r="I33" s="148">
        <v>2.4596433064913499</v>
      </c>
      <c r="J33" s="148">
        <v>2.01154060764663</v>
      </c>
      <c r="K33" s="148">
        <v>2.6982223747605998</v>
      </c>
      <c r="L33" s="148"/>
      <c r="M33" s="148"/>
      <c r="N33" s="148">
        <v>2.4022720350484801</v>
      </c>
      <c r="O33" s="148"/>
      <c r="P33" s="148"/>
    </row>
    <row r="34" spans="1:16" s="1" customFormat="1" x14ac:dyDescent="0.2"/>
    <row r="35" spans="1:16" s="1" customFormat="1" x14ac:dyDescent="0.2"/>
    <row r="36" spans="1:16" s="1" customFormat="1" ht="15" x14ac:dyDescent="0.25">
      <c r="A36" s="144" t="str">
        <f>Codierung!I68</f>
        <v>Brot</v>
      </c>
    </row>
    <row r="37" spans="1:16" s="1" customFormat="1" ht="3" customHeight="1" x14ac:dyDescent="0.25">
      <c r="A37" s="152"/>
      <c r="B37" s="153"/>
      <c r="C37" s="153"/>
      <c r="D37" s="153"/>
      <c r="E37" s="153"/>
      <c r="F37" s="153"/>
      <c r="G37" s="153"/>
      <c r="H37" s="153"/>
      <c r="I37" s="153"/>
      <c r="J37" s="153"/>
      <c r="K37" s="153"/>
      <c r="L37" s="153"/>
      <c r="M37" s="153"/>
      <c r="N37" s="153"/>
      <c r="O37" s="153"/>
    </row>
    <row r="38" spans="1:16" s="1" customFormat="1" x14ac:dyDescent="0.2">
      <c r="A38" s="149"/>
      <c r="B38" s="150"/>
      <c r="C38" s="150"/>
      <c r="D38" s="160" t="str">
        <f>Codierung!$I$70</f>
        <v>Halbweissbrot</v>
      </c>
      <c r="E38" s="160" t="str">
        <f>Codierung!$I$70</f>
        <v>Halbweissbrot</v>
      </c>
      <c r="F38" s="160" t="str">
        <f>Codierung!$I$70</f>
        <v>Halbweissbrot</v>
      </c>
      <c r="G38" s="160" t="str">
        <f>Codierung!$I$70</f>
        <v>Halbweissbrot</v>
      </c>
      <c r="H38" s="160" t="str">
        <f>Codierung!$I$70</f>
        <v>Halbweissbrot</v>
      </c>
      <c r="I38" s="160" t="str">
        <f>Codierung!$I$70</f>
        <v>Halbweissbrot</v>
      </c>
      <c r="J38" s="160" t="str">
        <f>Codierung!$I$69</f>
        <v>Ruchbrot</v>
      </c>
      <c r="K38" s="160" t="str">
        <f>Codierung!$I$69</f>
        <v>Ruchbrot</v>
      </c>
      <c r="L38" s="160" t="str">
        <f>Codierung!$I$69</f>
        <v>Ruchbrot</v>
      </c>
      <c r="M38" s="160" t="str">
        <f>Codierung!$I$69</f>
        <v>Ruchbrot</v>
      </c>
      <c r="N38" s="160" t="str">
        <f>Codierung!$I$69</f>
        <v>Ruchbrot</v>
      </c>
      <c r="O38" s="160" t="str">
        <f>Codierung!$I$69</f>
        <v>Ruchbrot</v>
      </c>
    </row>
    <row r="39" spans="1:16" s="1" customFormat="1" x14ac:dyDescent="0.2">
      <c r="A39" s="150"/>
      <c r="B39" s="150"/>
      <c r="C39" s="150"/>
      <c r="D39" s="158" t="str">
        <f>Codierung!$I$71</f>
        <v>Stück</v>
      </c>
      <c r="E39" s="158" t="str">
        <f>Codierung!$I$71</f>
        <v>Stück</v>
      </c>
      <c r="F39" s="158" t="str">
        <f>Codierung!$I$71</f>
        <v>Stück</v>
      </c>
      <c r="G39" s="158" t="str">
        <f>Codierung!$I$71</f>
        <v>Stück</v>
      </c>
      <c r="H39" s="158" t="str">
        <f>Codierung!$I$71</f>
        <v>Stück</v>
      </c>
      <c r="I39" s="158" t="str">
        <f>Codierung!$I$71</f>
        <v>Stück</v>
      </c>
      <c r="J39" s="158" t="str">
        <f>Codierung!$I$71</f>
        <v>Stück</v>
      </c>
      <c r="K39" s="158" t="str">
        <f>Codierung!$I$71</f>
        <v>Stück</v>
      </c>
      <c r="L39" s="158" t="str">
        <f>Codierung!$I$71</f>
        <v>Stück</v>
      </c>
      <c r="M39" s="158" t="str">
        <f>Codierung!$I$71</f>
        <v>Stück</v>
      </c>
      <c r="N39" s="158" t="str">
        <f>Codierung!$I$71</f>
        <v>Stück</v>
      </c>
      <c r="O39" s="158" t="str">
        <f>Codierung!$I$71</f>
        <v>Stück</v>
      </c>
    </row>
    <row r="40" spans="1:16" s="1" customFormat="1" x14ac:dyDescent="0.2">
      <c r="A40" s="150"/>
      <c r="B40" s="150"/>
      <c r="C40" s="150"/>
      <c r="D40" s="158" t="s">
        <v>362</v>
      </c>
      <c r="E40" s="158" t="str">
        <f>Codierung!$I$67</f>
        <v>nicht bio</v>
      </c>
      <c r="F40" s="158" t="s">
        <v>362</v>
      </c>
      <c r="G40" s="158" t="str">
        <f>Codierung!$I$67</f>
        <v>nicht bio</v>
      </c>
      <c r="H40" s="158" t="s">
        <v>362</v>
      </c>
      <c r="I40" s="158" t="str">
        <f>Codierung!$I$67</f>
        <v>nicht bio</v>
      </c>
      <c r="J40" s="158" t="s">
        <v>394</v>
      </c>
      <c r="K40" s="158" t="str">
        <f>Codierung!$I$67</f>
        <v>nicht bio</v>
      </c>
      <c r="L40" s="158" t="s">
        <v>362</v>
      </c>
      <c r="M40" s="158" t="str">
        <f>Codierung!$I$67</f>
        <v>nicht bio</v>
      </c>
      <c r="N40" s="158" t="s">
        <v>362</v>
      </c>
      <c r="O40" s="158" t="str">
        <f>Codierung!$I$67</f>
        <v>nicht bio</v>
      </c>
    </row>
    <row r="41" spans="1:16" s="1" customFormat="1" x14ac:dyDescent="0.2">
      <c r="A41" s="150"/>
      <c r="B41" s="210" t="str">
        <f>Codierung!$I$72</f>
        <v>Stückgewicht</v>
      </c>
      <c r="C41" s="211"/>
      <c r="D41" s="151" t="s">
        <v>368</v>
      </c>
      <c r="E41" s="151" t="s">
        <v>368</v>
      </c>
      <c r="F41" s="151" t="s">
        <v>369</v>
      </c>
      <c r="G41" s="151" t="s">
        <v>369</v>
      </c>
      <c r="H41" s="151" t="s">
        <v>370</v>
      </c>
      <c r="I41" s="151" t="s">
        <v>370</v>
      </c>
      <c r="J41" s="151" t="s">
        <v>368</v>
      </c>
      <c r="K41" s="151" t="s">
        <v>368</v>
      </c>
      <c r="L41" s="151" t="s">
        <v>369</v>
      </c>
      <c r="M41" s="151" t="s">
        <v>369</v>
      </c>
      <c r="N41" s="151" t="s">
        <v>370</v>
      </c>
      <c r="O41" s="151" t="s">
        <v>370</v>
      </c>
    </row>
    <row r="42" spans="1:16" s="1" customFormat="1" x14ac:dyDescent="0.2">
      <c r="A42" s="145">
        <v>2</v>
      </c>
      <c r="B42" s="146">
        <v>2024</v>
      </c>
      <c r="C42" s="147" t="s">
        <v>364</v>
      </c>
      <c r="D42" s="148">
        <v>3.2</v>
      </c>
      <c r="E42" s="148" t="s">
        <v>400</v>
      </c>
      <c r="F42" s="148">
        <v>2.6</v>
      </c>
      <c r="G42" s="148">
        <v>1.29628401560158</v>
      </c>
      <c r="H42" s="148">
        <v>1.3</v>
      </c>
      <c r="I42" s="148">
        <v>1.20080036485484</v>
      </c>
      <c r="J42" s="148">
        <v>3.3</v>
      </c>
      <c r="K42" s="148">
        <v>2.2999999999999998</v>
      </c>
      <c r="L42" s="148">
        <v>2.2999999999999998</v>
      </c>
      <c r="M42" s="148">
        <v>1.47318356144831</v>
      </c>
      <c r="N42" s="148">
        <v>1.3</v>
      </c>
      <c r="O42" s="148">
        <v>1.1365241015796601</v>
      </c>
      <c r="P42" s="148"/>
    </row>
    <row r="43" spans="1:16" s="1" customFormat="1" x14ac:dyDescent="0.2">
      <c r="A43" s="145">
        <v>1</v>
      </c>
      <c r="B43" s="146">
        <v>2024</v>
      </c>
      <c r="C43" s="147" t="s">
        <v>364</v>
      </c>
      <c r="D43" s="148">
        <v>3.2</v>
      </c>
      <c r="E43" s="148" t="s">
        <v>400</v>
      </c>
      <c r="F43" s="148">
        <v>2.6</v>
      </c>
      <c r="G43" s="148">
        <v>1.29628401560158</v>
      </c>
      <c r="H43" s="148">
        <v>1.3</v>
      </c>
      <c r="I43" s="148">
        <v>1.20080036485484</v>
      </c>
      <c r="J43" s="148">
        <v>3.3</v>
      </c>
      <c r="K43" s="148">
        <v>2.2999999999999998</v>
      </c>
      <c r="L43" s="148">
        <v>2.2999999999999998</v>
      </c>
      <c r="M43" s="148">
        <v>1.47318356144831</v>
      </c>
      <c r="N43" s="148">
        <v>1.3</v>
      </c>
      <c r="O43" s="148">
        <v>1.1365241015796601</v>
      </c>
    </row>
    <row r="44" spans="1:16" s="1" customFormat="1" x14ac:dyDescent="0.2">
      <c r="A44" s="145">
        <v>4</v>
      </c>
      <c r="B44" s="146">
        <v>2023</v>
      </c>
      <c r="C44" s="147" t="s">
        <v>364</v>
      </c>
      <c r="D44" s="148">
        <v>3.2</v>
      </c>
      <c r="E44" s="148">
        <v>2.4</v>
      </c>
      <c r="F44" s="148">
        <v>2.6</v>
      </c>
      <c r="G44" s="148">
        <v>1.3190350973181599</v>
      </c>
      <c r="H44" s="148">
        <v>1.3</v>
      </c>
      <c r="I44" s="148">
        <v>1.0717274261480501</v>
      </c>
      <c r="J44" s="148">
        <v>3.3</v>
      </c>
      <c r="K44" s="148">
        <v>2.3319117693945399</v>
      </c>
      <c r="L44" s="148">
        <v>2.2999999999999998</v>
      </c>
      <c r="M44" s="148">
        <v>1.47463021171097</v>
      </c>
      <c r="N44" s="148">
        <v>1.3</v>
      </c>
      <c r="O44" s="148">
        <v>1.1365241015796601</v>
      </c>
    </row>
    <row r="45" spans="1:16" s="1" customFormat="1" x14ac:dyDescent="0.2">
      <c r="A45" s="145">
        <v>3</v>
      </c>
      <c r="B45" s="146">
        <v>2023</v>
      </c>
      <c r="C45" s="147" t="s">
        <v>364</v>
      </c>
      <c r="D45" s="148">
        <v>2.9</v>
      </c>
      <c r="E45" s="148">
        <v>2.4</v>
      </c>
      <c r="F45" s="148">
        <v>1.95</v>
      </c>
      <c r="G45" s="148">
        <v>1.3190350973181499</v>
      </c>
      <c r="H45" s="148">
        <v>1.3</v>
      </c>
      <c r="I45" s="148">
        <v>1.0717274261480501</v>
      </c>
      <c r="J45" s="148">
        <v>2.6</v>
      </c>
      <c r="K45" s="148">
        <v>2.2999999999999998</v>
      </c>
      <c r="L45" s="148">
        <v>1.7</v>
      </c>
      <c r="M45" s="148">
        <v>1.4691305135118</v>
      </c>
      <c r="N45" s="148">
        <v>1.3</v>
      </c>
      <c r="O45" s="148">
        <v>1.1365241015796601</v>
      </c>
    </row>
    <row r="46" spans="1:16" s="1" customFormat="1" x14ac:dyDescent="0.2">
      <c r="A46" s="145">
        <v>2</v>
      </c>
      <c r="B46" s="146">
        <v>2023</v>
      </c>
      <c r="C46" s="147" t="s">
        <v>364</v>
      </c>
      <c r="D46" s="148">
        <v>2.5499999999999998</v>
      </c>
      <c r="E46" s="148">
        <v>2.3483835059464599</v>
      </c>
      <c r="F46" s="148">
        <v>1.6</v>
      </c>
      <c r="G46" s="148">
        <v>1.4644508258420099</v>
      </c>
      <c r="H46" s="148">
        <v>1.2</v>
      </c>
      <c r="I46" s="148">
        <v>1.0717274261480501</v>
      </c>
      <c r="J46" s="148">
        <v>2.6</v>
      </c>
      <c r="K46" s="148">
        <v>2.3319117693945399</v>
      </c>
      <c r="L46" s="148">
        <v>1.6</v>
      </c>
      <c r="M46" s="148">
        <v>1.4572725030175699</v>
      </c>
      <c r="N46" s="148">
        <v>1.25</v>
      </c>
      <c r="O46" s="148">
        <v>1.12109801174918</v>
      </c>
    </row>
    <row r="47" spans="1:16" s="1" customFormat="1" x14ac:dyDescent="0.2">
      <c r="A47" s="145">
        <v>1</v>
      </c>
      <c r="B47" s="146">
        <v>2023</v>
      </c>
      <c r="C47" s="147" t="s">
        <v>364</v>
      </c>
      <c r="D47" s="148">
        <v>2.645</v>
      </c>
      <c r="E47" s="148">
        <v>2.3483835059464599</v>
      </c>
      <c r="F47" s="148">
        <v>1.6</v>
      </c>
      <c r="G47" s="148">
        <v>1.39936263302057</v>
      </c>
      <c r="H47" s="148">
        <v>1.2</v>
      </c>
      <c r="I47" s="148">
        <v>1.0563013363175799</v>
      </c>
      <c r="J47" s="148">
        <v>2.6</v>
      </c>
      <c r="K47" s="148">
        <v>2.2297794234863599</v>
      </c>
      <c r="L47" s="148">
        <v>1.6</v>
      </c>
      <c r="M47" s="148">
        <v>1.3696828679498201</v>
      </c>
      <c r="N47" s="148">
        <v>1.2</v>
      </c>
      <c r="O47" s="148">
        <v>1.0563013363175799</v>
      </c>
    </row>
    <row r="48" spans="1:16" s="1" customFormat="1" x14ac:dyDescent="0.2">
      <c r="A48" s="145">
        <v>2</v>
      </c>
      <c r="B48" s="146">
        <v>2022</v>
      </c>
      <c r="C48" s="147" t="s">
        <v>364</v>
      </c>
      <c r="D48" s="148">
        <v>2.69</v>
      </c>
      <c r="E48" s="148">
        <v>1.9983858586440799</v>
      </c>
      <c r="F48" s="148">
        <v>1.6</v>
      </c>
      <c r="G48" s="148">
        <v>1.3044421822168999</v>
      </c>
      <c r="H48" s="148">
        <v>1.2</v>
      </c>
      <c r="I48" s="148">
        <v>1.0069181807971299</v>
      </c>
      <c r="J48" s="148">
        <v>2.6</v>
      </c>
      <c r="K48" s="148">
        <v>2</v>
      </c>
      <c r="L48" s="148">
        <v>1.6</v>
      </c>
      <c r="M48" s="148">
        <v>1.31887139899615</v>
      </c>
      <c r="N48" s="148">
        <v>1.2</v>
      </c>
      <c r="O48" s="148">
        <v>1.0069181807971299</v>
      </c>
    </row>
    <row r="49" spans="1:15" s="1" customFormat="1" x14ac:dyDescent="0.2">
      <c r="A49" s="145">
        <v>1</v>
      </c>
      <c r="B49" s="146">
        <v>2022</v>
      </c>
      <c r="C49" s="147" t="s">
        <v>364</v>
      </c>
      <c r="D49" s="148">
        <v>2.8</v>
      </c>
      <c r="E49" s="148">
        <v>1.9758082470267699</v>
      </c>
      <c r="F49" s="148">
        <v>1.7</v>
      </c>
      <c r="G49" s="148">
        <v>1.2744012847830399</v>
      </c>
      <c r="H49" s="148">
        <v>1.25</v>
      </c>
      <c r="I49" s="148">
        <v>0.99701936674545799</v>
      </c>
      <c r="J49" s="148">
        <v>2.8</v>
      </c>
      <c r="K49" s="148">
        <v>1.9758082470267699</v>
      </c>
      <c r="L49" s="148">
        <v>1.7</v>
      </c>
      <c r="M49" s="148">
        <v>1.2744012847830399</v>
      </c>
      <c r="N49" s="148">
        <v>1.25</v>
      </c>
      <c r="O49" s="148">
        <v>0.99701936674545799</v>
      </c>
    </row>
    <row r="50" spans="1:15" s="1" customFormat="1" x14ac:dyDescent="0.2">
      <c r="A50" s="145">
        <v>2</v>
      </c>
      <c r="B50" s="146">
        <v>2021</v>
      </c>
      <c r="C50" s="147" t="s">
        <v>364</v>
      </c>
      <c r="D50" s="148">
        <v>2.6</v>
      </c>
      <c r="E50" s="148">
        <v>1.9492090507289399</v>
      </c>
      <c r="F50" s="148">
        <v>1.6</v>
      </c>
      <c r="G50" s="148">
        <v>1.1936445038371299</v>
      </c>
      <c r="H50" s="148">
        <v>1.2</v>
      </c>
      <c r="I50" s="148">
        <v>0.94949407025837695</v>
      </c>
      <c r="J50" s="148">
        <v>2.6</v>
      </c>
      <c r="K50" s="148">
        <v>1.9</v>
      </c>
      <c r="L50" s="148">
        <v>1.6</v>
      </c>
      <c r="M50" s="148">
        <v>1.2080737206163701</v>
      </c>
      <c r="N50" s="148">
        <v>1.2</v>
      </c>
      <c r="O50" s="148">
        <v>0.94949407025837695</v>
      </c>
    </row>
    <row r="51" spans="1:15" s="1" customFormat="1" x14ac:dyDescent="0.2">
      <c r="A51" s="145">
        <v>1</v>
      </c>
      <c r="B51" s="146">
        <v>2021</v>
      </c>
      <c r="C51" s="147" t="s">
        <v>364</v>
      </c>
      <c r="D51" s="148">
        <v>2.6</v>
      </c>
      <c r="E51" s="148">
        <v>1.9476940054499401</v>
      </c>
      <c r="F51" s="148">
        <v>1.6</v>
      </c>
      <c r="G51" s="148">
        <v>1.1337316000872699</v>
      </c>
      <c r="H51" s="148">
        <v>1.2</v>
      </c>
      <c r="I51" s="148">
        <v>0.9</v>
      </c>
      <c r="J51" s="148">
        <v>2.6</v>
      </c>
      <c r="K51" s="148">
        <v>1.9</v>
      </c>
      <c r="L51" s="148">
        <v>1.6</v>
      </c>
      <c r="M51" s="148">
        <v>1.1632467501636401</v>
      </c>
      <c r="N51" s="148">
        <v>1.2</v>
      </c>
      <c r="O51" s="148">
        <v>0.9</v>
      </c>
    </row>
    <row r="52" spans="1:15" s="1" customFormat="1" x14ac:dyDescent="0.2">
      <c r="A52" s="145">
        <v>2</v>
      </c>
      <c r="B52" s="146">
        <v>2020</v>
      </c>
      <c r="C52" s="147" t="s">
        <v>364</v>
      </c>
      <c r="D52" s="148">
        <v>2.6</v>
      </c>
      <c r="E52" s="148">
        <v>1.97478509991118</v>
      </c>
      <c r="F52" s="148">
        <v>1.6</v>
      </c>
      <c r="G52" s="148">
        <v>1.26377838921793</v>
      </c>
      <c r="H52" s="148">
        <v>1.2</v>
      </c>
      <c r="I52" s="148">
        <v>0.99431986642133496</v>
      </c>
      <c r="J52" s="148">
        <v>2.6</v>
      </c>
      <c r="K52" s="148">
        <v>1.9516164940535401</v>
      </c>
      <c r="L52" s="148">
        <v>1.6</v>
      </c>
      <c r="M52" s="148">
        <v>1.29798583347819</v>
      </c>
      <c r="N52" s="148">
        <v>1.2</v>
      </c>
      <c r="O52" s="148">
        <v>0.99431986642133496</v>
      </c>
    </row>
    <row r="53" spans="1:15" s="1" customFormat="1" x14ac:dyDescent="0.2">
      <c r="A53" s="145">
        <v>1</v>
      </c>
      <c r="B53" s="146">
        <v>2020</v>
      </c>
      <c r="C53" s="147" t="s">
        <v>364</v>
      </c>
      <c r="D53" s="148">
        <v>2.6</v>
      </c>
      <c r="E53" s="148">
        <v>2.0219866173769701</v>
      </c>
      <c r="F53" s="148">
        <v>1.6</v>
      </c>
      <c r="G53" s="148">
        <v>1.2448079114592101</v>
      </c>
      <c r="H53" s="148">
        <v>1.2</v>
      </c>
      <c r="I53" s="148">
        <v>0.9</v>
      </c>
      <c r="J53" s="148">
        <v>2.6</v>
      </c>
      <c r="K53" s="148">
        <v>1.94838350594646</v>
      </c>
      <c r="L53" s="148">
        <v>1.6</v>
      </c>
      <c r="M53" s="148">
        <v>1.2279875496428101</v>
      </c>
      <c r="N53" s="148">
        <v>1.2</v>
      </c>
      <c r="O53" s="148">
        <v>0.9</v>
      </c>
    </row>
    <row r="54" spans="1:15" s="1" customFormat="1" x14ac:dyDescent="0.2">
      <c r="A54" s="145">
        <v>2</v>
      </c>
      <c r="B54" s="146">
        <v>2019</v>
      </c>
      <c r="C54" s="147" t="s">
        <v>364</v>
      </c>
      <c r="D54" s="148">
        <v>2.6</v>
      </c>
      <c r="E54" s="148">
        <v>2.1029641970375899</v>
      </c>
      <c r="F54" s="148">
        <v>1.6</v>
      </c>
      <c r="G54" s="148">
        <v>1.2306357658570499</v>
      </c>
      <c r="H54" s="148">
        <v>1.2</v>
      </c>
      <c r="I54" s="148">
        <v>0.9</v>
      </c>
      <c r="J54" s="148">
        <v>2.6</v>
      </c>
      <c r="K54" s="148">
        <v>1.94838350594646</v>
      </c>
      <c r="L54" s="148">
        <v>1.6</v>
      </c>
      <c r="M54" s="148">
        <v>1.29670988201278</v>
      </c>
      <c r="N54" s="148">
        <v>1.2</v>
      </c>
      <c r="O54" s="148">
        <v>0.9</v>
      </c>
    </row>
    <row r="55" spans="1:15" s="1" customFormat="1" x14ac:dyDescent="0.2">
      <c r="A55" s="145">
        <v>1</v>
      </c>
      <c r="B55" s="146">
        <v>2019</v>
      </c>
      <c r="C55" s="147" t="s">
        <v>364</v>
      </c>
      <c r="D55" s="148">
        <v>2.6</v>
      </c>
      <c r="E55" s="148">
        <v>2</v>
      </c>
      <c r="F55" s="148">
        <v>1.6</v>
      </c>
      <c r="G55" s="148">
        <v>1.37334741577035</v>
      </c>
      <c r="H55" s="148">
        <v>1.2</v>
      </c>
      <c r="I55" s="148">
        <v>0.99431986642133496</v>
      </c>
      <c r="J55" s="148">
        <v>2.6</v>
      </c>
      <c r="K55" s="148">
        <v>1.94838350594646</v>
      </c>
      <c r="L55" s="148">
        <v>1.6</v>
      </c>
      <c r="M55" s="148">
        <v>1.29670988201278</v>
      </c>
      <c r="N55" s="148">
        <v>1.2</v>
      </c>
      <c r="O55" s="148">
        <v>0.9</v>
      </c>
    </row>
    <row r="56" spans="1:15" s="1" customFormat="1" x14ac:dyDescent="0.2">
      <c r="A56" s="145">
        <v>2</v>
      </c>
      <c r="B56" s="146">
        <v>2018</v>
      </c>
      <c r="C56" s="147" t="s">
        <v>364</v>
      </c>
      <c r="D56" s="148"/>
      <c r="E56" s="148">
        <v>2.0146577449179799</v>
      </c>
      <c r="F56" s="148"/>
      <c r="G56" s="148">
        <v>1.2835140497443001</v>
      </c>
      <c r="H56" s="148"/>
      <c r="I56" s="148">
        <v>0.95531797391283801</v>
      </c>
      <c r="J56" s="148"/>
      <c r="K56" s="148">
        <v>1.9643022198700999</v>
      </c>
      <c r="L56" s="148"/>
      <c r="M56" s="148">
        <v>1.21126481271701</v>
      </c>
      <c r="N56" s="148"/>
      <c r="O56" s="148">
        <v>0.90732887245899196</v>
      </c>
    </row>
    <row r="57" spans="1:15" s="1" customFormat="1" x14ac:dyDescent="0.2">
      <c r="A57" s="145">
        <v>1</v>
      </c>
      <c r="B57" s="146">
        <v>2018</v>
      </c>
      <c r="C57" s="147" t="s">
        <v>364</v>
      </c>
      <c r="D57" s="148"/>
      <c r="E57" s="148">
        <v>2.02110549162022</v>
      </c>
      <c r="F57" s="148"/>
      <c r="G57" s="148">
        <v>1.29361247268135</v>
      </c>
      <c r="H57" s="148"/>
      <c r="I57" s="148">
        <v>1.0015783212129601</v>
      </c>
      <c r="J57" s="148"/>
      <c r="K57" s="148">
        <v>1.9643022198700999</v>
      </c>
      <c r="L57" s="148"/>
      <c r="M57" s="148">
        <v>1.2274222894162901</v>
      </c>
      <c r="N57" s="148"/>
      <c r="O57" s="148">
        <v>0.95290080370800201</v>
      </c>
    </row>
    <row r="58" spans="1:15" s="1" customFormat="1" x14ac:dyDescent="0.2"/>
  </sheetData>
  <mergeCells count="3">
    <mergeCell ref="B41:C41"/>
    <mergeCell ref="A11:K11"/>
    <mergeCell ref="A12:N12"/>
  </mergeCells>
  <hyperlinks>
    <hyperlink ref="A5" location="Inhaltsverzeichnis!A1" display="Inhaltsverzeichnis!A1" xr:uid="{00000000-0004-0000-0400-000000000000}"/>
  </hyperlink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Drop Down 1">
              <controlPr defaultSize="0" autoLine="0" autoPict="0">
                <anchor moveWithCells="1">
                  <from>
                    <xdr:col>3</xdr:col>
                    <xdr:colOff>247650</xdr:colOff>
                    <xdr:row>4</xdr:row>
                    <xdr:rowOff>76200</xdr:rowOff>
                  </from>
                  <to>
                    <xdr:col>5</xdr:col>
                    <xdr:colOff>47625</xdr:colOff>
                    <xdr:row>5</xdr:row>
                    <xdr:rowOff>152400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168"/>
  <sheetViews>
    <sheetView showGridLines="0" topLeftCell="A10" workbookViewId="0">
      <selection activeCell="G22" sqref="G22"/>
    </sheetView>
  </sheetViews>
  <sheetFormatPr baseColWidth="10" defaultRowHeight="14.25" x14ac:dyDescent="0.2"/>
  <cols>
    <col min="1" max="1" width="6.25" customWidth="1"/>
    <col min="2" max="2" width="4.875" customWidth="1"/>
    <col min="3" max="3" width="8.125" customWidth="1"/>
    <col min="6" max="6" width="10.625" customWidth="1"/>
    <col min="10" max="10" width="14.875" customWidth="1"/>
    <col min="11" max="11" width="13.5" customWidth="1"/>
    <col min="12" max="17" width="13.375" customWidth="1"/>
  </cols>
  <sheetData>
    <row r="1" spans="1:23" s="1" customFormat="1" ht="9.9499999999999993" customHeight="1" x14ac:dyDescent="0.2">
      <c r="A1"/>
      <c r="B1" s="3"/>
      <c r="C1" s="3"/>
      <c r="D1" s="3"/>
      <c r="E1" s="3"/>
      <c r="F1" s="3"/>
      <c r="G1" s="3"/>
      <c r="H1" s="3"/>
      <c r="I1" s="112" t="str">
        <f>Codierung!$I$140</f>
        <v>Eidgenössisches Departement für  Wirtschaft, Bildung und Forschung WBF</v>
      </c>
      <c r="J1" s="99"/>
      <c r="K1" s="99"/>
      <c r="L1" s="99"/>
      <c r="M1" s="99"/>
    </row>
    <row r="2" spans="1:23" s="1" customFormat="1" ht="9.9499999999999993" customHeight="1" x14ac:dyDescent="0.2">
      <c r="B2" s="3"/>
      <c r="C2" s="3"/>
      <c r="D2" s="3"/>
      <c r="E2" s="3"/>
      <c r="F2" s="3"/>
      <c r="G2" s="3"/>
      <c r="H2" s="3"/>
      <c r="I2" s="113" t="str">
        <f>Codierung!$I$141</f>
        <v>Bundesamt für Landwirtschaft BLW</v>
      </c>
      <c r="J2" s="99"/>
      <c r="K2" s="99"/>
      <c r="L2" s="99"/>
      <c r="M2" s="99"/>
    </row>
    <row r="3" spans="1:23" s="1" customFormat="1" ht="9.9499999999999993" customHeight="1" x14ac:dyDescent="0.2">
      <c r="A3" s="3"/>
      <c r="B3" s="3"/>
      <c r="C3" s="3"/>
      <c r="D3" s="3"/>
      <c r="E3" s="3"/>
      <c r="F3" s="3"/>
      <c r="G3" s="3"/>
      <c r="I3" s="112" t="str">
        <f>Codierung!$I$142</f>
        <v>Fachbereich Marktanalysen</v>
      </c>
      <c r="J3" s="99"/>
      <c r="K3" s="99"/>
      <c r="L3" s="99"/>
    </row>
    <row r="5" spans="1:23" x14ac:dyDescent="0.2">
      <c r="A5" s="100" t="str">
        <f>Codierung!$I$136</f>
        <v>Zurück zum Inhaltsverzeichnis</v>
      </c>
    </row>
    <row r="7" spans="1:23" x14ac:dyDescent="0.2">
      <c r="A7" s="10"/>
      <c r="B7" s="10"/>
      <c r="C7" s="10"/>
      <c r="D7" s="10"/>
      <c r="E7" s="10"/>
      <c r="F7" s="10"/>
      <c r="G7" s="10"/>
    </row>
    <row r="8" spans="1:23" x14ac:dyDescent="0.2">
      <c r="A8" s="11" t="str">
        <f>Codierung!I97</f>
        <v>Internationale Börsennotierungen</v>
      </c>
      <c r="B8" s="11"/>
      <c r="C8" s="11"/>
      <c r="D8" s="11"/>
      <c r="E8" s="11"/>
      <c r="F8" s="11"/>
      <c r="G8" s="11"/>
    </row>
    <row r="9" spans="1:23" x14ac:dyDescent="0.2">
      <c r="A9" s="58" t="str">
        <f>Codierung!I98</f>
        <v>2018..2024, Monat</v>
      </c>
      <c r="B9" s="58"/>
      <c r="C9" s="10"/>
      <c r="D9" s="10"/>
      <c r="E9" s="10"/>
      <c r="F9" s="10"/>
      <c r="G9" s="10"/>
    </row>
    <row r="10" spans="1:23" x14ac:dyDescent="0.2">
      <c r="A10" s="52" t="str">
        <f>Codierung!I99</f>
        <v>Quellen: BLW, Fachbereich Marktanalysen, AMI Deutschland, International Grains Council (IGC)</v>
      </c>
      <c r="B10" s="52"/>
      <c r="C10" s="52"/>
      <c r="D10" s="52"/>
      <c r="E10" s="52"/>
      <c r="F10" s="52"/>
      <c r="G10" s="52"/>
    </row>
    <row r="11" spans="1:23" x14ac:dyDescent="0.2">
      <c r="A11" s="52" t="str">
        <f>Codierung!I100</f>
        <v>Bemerkung: Die monatlichen Notierungen entsprechen dem arithmetischen Mittel der jeweiligen täglichen Schlusskurse.</v>
      </c>
      <c r="B11" s="52"/>
      <c r="C11" s="52"/>
      <c r="D11" s="52"/>
      <c r="E11" s="52"/>
      <c r="F11" s="52"/>
      <c r="G11" s="52"/>
    </row>
    <row r="12" spans="1:23" x14ac:dyDescent="0.2">
      <c r="A12" s="52" t="str">
        <f>Codierung!I101</f>
        <v>Begriffe: CBOT = Terminbörse Chicago Board of Trade, MATIF SA  = Marché à Terme International de France, 1 Bushel  = 25.4012 kg</v>
      </c>
      <c r="H12" s="15"/>
      <c r="I12" s="15"/>
      <c r="J12" s="15"/>
      <c r="K12" s="15"/>
      <c r="L12" s="15"/>
      <c r="M12" s="15"/>
      <c r="N12" s="15"/>
      <c r="O12" s="15"/>
    </row>
    <row r="13" spans="1:23" x14ac:dyDescent="0.2">
      <c r="C13" s="52"/>
      <c r="D13" s="167">
        <v>30</v>
      </c>
      <c r="E13" s="167">
        <v>29</v>
      </c>
      <c r="F13" s="167">
        <v>16</v>
      </c>
      <c r="G13" s="167">
        <v>17</v>
      </c>
      <c r="H13" s="167">
        <v>18</v>
      </c>
      <c r="I13" s="167">
        <v>19</v>
      </c>
      <c r="J13" s="168">
        <v>18</v>
      </c>
      <c r="K13" s="168">
        <v>19</v>
      </c>
      <c r="L13" s="168">
        <v>15</v>
      </c>
      <c r="M13" s="168">
        <v>16</v>
      </c>
      <c r="N13" s="168">
        <v>17</v>
      </c>
      <c r="O13" s="168">
        <v>13</v>
      </c>
      <c r="P13" s="168">
        <v>14</v>
      </c>
      <c r="Q13" s="168">
        <v>12</v>
      </c>
      <c r="R13" s="15"/>
      <c r="S13" s="15"/>
      <c r="T13" s="15"/>
      <c r="U13" s="15"/>
      <c r="V13" s="15"/>
      <c r="W13" s="15"/>
    </row>
    <row r="14" spans="1:23" x14ac:dyDescent="0.2">
      <c r="D14" s="183" t="str">
        <f>Codierung!I102</f>
        <v>Deutschland</v>
      </c>
      <c r="E14" s="183" t="str">
        <f>Codierung!I102</f>
        <v>Deutschland</v>
      </c>
      <c r="F14" s="183" t="str">
        <f>Codierung!I103</f>
        <v>Frankreich</v>
      </c>
      <c r="G14" s="183" t="str">
        <f>Codierung!I104</f>
        <v>Italien</v>
      </c>
      <c r="H14" s="183" t="str">
        <f>Codierung!I105</f>
        <v>Spanien</v>
      </c>
      <c r="I14" s="183" t="str">
        <f>Codierung!I106</f>
        <v>UK</v>
      </c>
      <c r="J14" s="183" t="str">
        <f>Codierung!I103</f>
        <v>Frankreich</v>
      </c>
      <c r="K14" s="183" t="str">
        <f>Codierung!$I$107</f>
        <v>USA</v>
      </c>
      <c r="L14" s="183" t="str">
        <f>Codierung!$I$107</f>
        <v>USA</v>
      </c>
      <c r="M14" s="183" t="str">
        <f>Codierung!$I$107</f>
        <v>USA</v>
      </c>
      <c r="N14" s="183" t="str">
        <f>Codierung!$I$107</f>
        <v>USA</v>
      </c>
      <c r="O14" s="183" t="str">
        <f>Codierung!I108</f>
        <v>Kanada</v>
      </c>
      <c r="P14" s="183" t="str">
        <f>Codierung!I108</f>
        <v>Kanada</v>
      </c>
      <c r="Q14" s="183" t="str">
        <f>Codierung!I109</f>
        <v>Black Sea</v>
      </c>
    </row>
    <row r="15" spans="1:23" s="2" customFormat="1" ht="48.75" customHeight="1" x14ac:dyDescent="0.2">
      <c r="C15"/>
      <c r="D15" s="184" t="str">
        <f>Codierung!$I$110</f>
        <v>Brotweizen</v>
      </c>
      <c r="E15" s="184" t="str">
        <f>Codierung!I111</f>
        <v>Brotroggen</v>
      </c>
      <c r="F15" s="184" t="str">
        <f>Codierung!$I$110</f>
        <v>Brotweizen</v>
      </c>
      <c r="G15" s="184" t="str">
        <f>Codierung!$I$110</f>
        <v>Brotweizen</v>
      </c>
      <c r="H15" s="184" t="str">
        <f>Codierung!$I$110</f>
        <v>Brotweizen</v>
      </c>
      <c r="I15" s="184" t="str">
        <f>Codierung!$I$110</f>
        <v>Brotweizen</v>
      </c>
      <c r="J15" s="185" t="str">
        <f>Codierung!I112</f>
        <v>Weizen MATIF
Futures</v>
      </c>
      <c r="K15" s="185" t="str">
        <f>Codierung!I113</f>
        <v>Weizen CBOT
Futures</v>
      </c>
      <c r="L15" s="185" t="str">
        <f>Codierung!$I$114</f>
        <v>Weizen Exportpreis (Free on Board Price)</v>
      </c>
      <c r="M15" s="185" t="str">
        <f>Codierung!$I$114</f>
        <v>Weizen Exportpreis (Free on Board Price)</v>
      </c>
      <c r="N15" s="185" t="str">
        <f>Codierung!$I$114</f>
        <v>Weizen Exportpreis (Free on Board Price)</v>
      </c>
      <c r="O15" s="185" t="str">
        <f>Codierung!$I$114</f>
        <v>Weizen Exportpreis (Free on Board Price)</v>
      </c>
      <c r="P15" s="185" t="str">
        <f>Codierung!$I$114</f>
        <v>Weizen Exportpreis (Free on Board Price)</v>
      </c>
      <c r="Q15" s="185" t="str">
        <f>Codierung!$I$114</f>
        <v>Weizen Exportpreis (Free on Board Price)</v>
      </c>
    </row>
    <row r="16" spans="1:23" s="2" customFormat="1" ht="60" customHeight="1" x14ac:dyDescent="0.2">
      <c r="C16"/>
      <c r="D16" s="186" t="str">
        <f>Codierung!I115</f>
        <v>div. Börsenplätze</v>
      </c>
      <c r="E16" s="186" t="str">
        <f>Codierung!I115</f>
        <v>div. Börsenplätze</v>
      </c>
      <c r="F16" s="186" t="str">
        <f>Codierung!$I$116</f>
        <v>Großhandelsnotierungen, vorderer Termin</v>
      </c>
      <c r="G16" s="186" t="str">
        <f>Codierung!$I$116</f>
        <v>Großhandelsnotierungen, vorderer Termin</v>
      </c>
      <c r="H16" s="186" t="str">
        <f>Codierung!$I$116</f>
        <v>Großhandelsnotierungen, vorderer Termin</v>
      </c>
      <c r="I16" s="186" t="str">
        <f>Codierung!$I$116</f>
        <v>Großhandelsnotierungen, vorderer Termin</v>
      </c>
      <c r="J16" s="187" t="str">
        <f>Codierung!I117</f>
        <v>Börsennotierungen
NYSE Euronext, Milling</v>
      </c>
      <c r="K16" s="187" t="str">
        <f>Codierung!I118</f>
        <v xml:space="preserve">Börsennotierungen
US (CME) HRW </v>
      </c>
      <c r="L16" s="186" t="s">
        <v>64</v>
      </c>
      <c r="M16" s="186" t="s">
        <v>63</v>
      </c>
      <c r="N16" s="186" t="s">
        <v>60</v>
      </c>
      <c r="O16" s="186" t="s">
        <v>65</v>
      </c>
      <c r="P16" s="186" t="s">
        <v>62</v>
      </c>
      <c r="Q16" s="186" t="s">
        <v>61</v>
      </c>
    </row>
    <row r="17" spans="1:18" s="2" customFormat="1" ht="14.45" customHeight="1" x14ac:dyDescent="0.25">
      <c r="A17" s="182" t="str">
        <f>Codierung!I97</f>
        <v>Internationale Börsennotierungen</v>
      </c>
      <c r="C17"/>
      <c r="D17" s="187" t="s">
        <v>57</v>
      </c>
      <c r="E17" s="187" t="s">
        <v>57</v>
      </c>
      <c r="F17" s="187" t="s">
        <v>57</v>
      </c>
      <c r="G17" s="187" t="s">
        <v>57</v>
      </c>
      <c r="H17" s="187" t="s">
        <v>57</v>
      </c>
      <c r="I17" s="187" t="s">
        <v>57</v>
      </c>
      <c r="J17" s="187" t="s">
        <v>57</v>
      </c>
      <c r="K17" s="188" t="s">
        <v>84</v>
      </c>
      <c r="L17" s="188" t="s">
        <v>17</v>
      </c>
      <c r="M17" s="188" t="s">
        <v>17</v>
      </c>
      <c r="N17" s="188" t="s">
        <v>17</v>
      </c>
      <c r="O17" s="188" t="s">
        <v>17</v>
      </c>
      <c r="P17" s="188" t="s">
        <v>17</v>
      </c>
      <c r="Q17" s="188" t="s">
        <v>17</v>
      </c>
    </row>
    <row r="18" spans="1:18" s="2" customFormat="1" ht="3" customHeight="1" x14ac:dyDescent="0.25">
      <c r="A18" s="154"/>
      <c r="B18" s="154"/>
      <c r="C18" s="154"/>
      <c r="D18" s="154"/>
      <c r="E18" s="154"/>
      <c r="F18" s="154"/>
      <c r="G18" s="154"/>
      <c r="H18" s="154"/>
      <c r="I18" s="154"/>
      <c r="J18" s="154"/>
      <c r="K18" s="154"/>
      <c r="L18" s="154"/>
      <c r="M18" s="154"/>
      <c r="N18" s="154"/>
      <c r="O18" s="154"/>
      <c r="P18" s="154"/>
      <c r="Q18" s="154"/>
    </row>
    <row r="19" spans="1:18" s="2" customFormat="1" ht="6.6" customHeight="1" x14ac:dyDescent="0.2">
      <c r="C19" s="169"/>
      <c r="D19" s="197"/>
      <c r="E19" s="197"/>
      <c r="F19" s="197"/>
      <c r="G19" s="197"/>
      <c r="H19" s="197"/>
      <c r="I19" s="197"/>
      <c r="J19" s="138"/>
      <c r="K19" s="138"/>
      <c r="L19" s="138"/>
      <c r="M19" s="138"/>
      <c r="N19" s="138"/>
      <c r="O19" s="138"/>
      <c r="P19" s="138"/>
      <c r="Q19" s="197"/>
      <c r="R19" s="199"/>
    </row>
    <row r="20" spans="1:18" s="2" customFormat="1" x14ac:dyDescent="0.2">
      <c r="A20" s="2">
        <v>2024</v>
      </c>
      <c r="B20" s="2">
        <v>3</v>
      </c>
      <c r="C20" s="169">
        <v>45352</v>
      </c>
      <c r="D20" s="197"/>
      <c r="E20" s="197"/>
      <c r="F20" s="197"/>
      <c r="G20" s="197"/>
      <c r="H20" s="197"/>
      <c r="I20" s="197"/>
      <c r="J20" s="138">
        <v>195.42857142857142</v>
      </c>
      <c r="K20" s="138">
        <v>591.10714285714289</v>
      </c>
      <c r="L20" s="138">
        <v>297.61952380952374</v>
      </c>
      <c r="M20" s="138">
        <v>274.40571428571428</v>
      </c>
      <c r="N20" s="138">
        <v>229.68380952380951</v>
      </c>
      <c r="O20" s="138">
        <v>361.90476190476193</v>
      </c>
      <c r="P20" s="138">
        <v>287.46190476190475</v>
      </c>
      <c r="Q20" s="197" t="s">
        <v>400</v>
      </c>
      <c r="R20" s="199"/>
    </row>
    <row r="21" spans="1:18" s="2" customFormat="1" x14ac:dyDescent="0.2">
      <c r="A21" s="2">
        <v>2024</v>
      </c>
      <c r="B21" s="2">
        <v>2</v>
      </c>
      <c r="C21" s="169">
        <v>45323</v>
      </c>
      <c r="D21" s="197"/>
      <c r="E21" s="197"/>
      <c r="F21" s="197"/>
      <c r="G21" s="197"/>
      <c r="H21" s="197"/>
      <c r="I21" s="197"/>
      <c r="J21" s="138">
        <v>205.48809523809524</v>
      </c>
      <c r="K21" s="138">
        <v>593.88095238095241</v>
      </c>
      <c r="L21" s="138">
        <v>304.43476190476196</v>
      </c>
      <c r="M21" s="138">
        <v>278.68428571428569</v>
      </c>
      <c r="N21" s="138">
        <v>252.95</v>
      </c>
      <c r="O21" s="138">
        <v>391.1904761904762</v>
      </c>
      <c r="P21" s="138">
        <v>299.90857142857146</v>
      </c>
      <c r="Q21" s="197" t="s">
        <v>400</v>
      </c>
      <c r="R21" s="199"/>
    </row>
    <row r="22" spans="1:18" s="2" customFormat="1" x14ac:dyDescent="0.2">
      <c r="A22" s="2">
        <v>2024</v>
      </c>
      <c r="B22" s="2">
        <v>1</v>
      </c>
      <c r="C22" s="169">
        <v>45292</v>
      </c>
      <c r="D22" s="197"/>
      <c r="E22" s="197"/>
      <c r="F22" s="197"/>
      <c r="G22" s="197"/>
      <c r="H22" s="197"/>
      <c r="I22" s="197"/>
      <c r="J22" s="138">
        <v>217.57608695652175</v>
      </c>
      <c r="K22" s="138">
        <v>619.61956521739125</v>
      </c>
      <c r="L22" s="138">
        <v>312.90086956521742</v>
      </c>
      <c r="M22" s="138">
        <v>284.06521739130443</v>
      </c>
      <c r="N22" s="138">
        <v>257.62130434782608</v>
      </c>
      <c r="O22" s="138">
        <v>427.60869565217394</v>
      </c>
      <c r="P22" s="138">
        <v>313.35043478260866</v>
      </c>
      <c r="Q22" s="197" t="s">
        <v>400</v>
      </c>
      <c r="R22" s="199"/>
    </row>
    <row r="23" spans="1:18" s="2" customFormat="1" x14ac:dyDescent="0.2">
      <c r="A23" s="2">
        <v>2023</v>
      </c>
      <c r="B23" s="2">
        <v>12</v>
      </c>
      <c r="C23" s="169">
        <v>45261</v>
      </c>
      <c r="D23" s="197">
        <v>220.29</v>
      </c>
      <c r="E23" s="197">
        <v>203.43</v>
      </c>
      <c r="F23" s="197">
        <v>205.38</v>
      </c>
      <c r="G23" s="197">
        <v>239</v>
      </c>
      <c r="H23" s="197">
        <v>249.4</v>
      </c>
      <c r="I23" s="197">
        <v>300.05</v>
      </c>
      <c r="J23" s="138">
        <v>222.4404761904762</v>
      </c>
      <c r="K23" s="138">
        <v>639.65476190476193</v>
      </c>
      <c r="L23" s="138">
        <v>320.47428571428577</v>
      </c>
      <c r="M23" s="138">
        <v>290.14523809523808</v>
      </c>
      <c r="N23" s="138">
        <v>267.71619047619043</v>
      </c>
      <c r="O23" s="138">
        <v>422.14285714285717</v>
      </c>
      <c r="P23" s="138">
        <v>316.56476190476195</v>
      </c>
      <c r="Q23" s="197" t="s">
        <v>400</v>
      </c>
      <c r="R23" s="199"/>
    </row>
    <row r="24" spans="1:18" s="2" customFormat="1" x14ac:dyDescent="0.2">
      <c r="A24" s="2">
        <v>2023</v>
      </c>
      <c r="B24" s="2">
        <v>11</v>
      </c>
      <c r="C24" s="169">
        <v>45231</v>
      </c>
      <c r="D24" s="197">
        <v>223.82</v>
      </c>
      <c r="E24" s="197">
        <v>208.36</v>
      </c>
      <c r="F24" s="197">
        <v>208.3</v>
      </c>
      <c r="G24" s="197" t="s">
        <v>400</v>
      </c>
      <c r="H24" s="197">
        <v>249</v>
      </c>
      <c r="I24" s="197">
        <v>301.02</v>
      </c>
      <c r="J24" s="138">
        <v>226.96590909090909</v>
      </c>
      <c r="K24" s="138">
        <v>629.78409090909088</v>
      </c>
      <c r="L24" s="138">
        <v>320.59727272727281</v>
      </c>
      <c r="M24" s="138">
        <v>283.415909090909</v>
      </c>
      <c r="N24" s="138">
        <v>248.39954545454546</v>
      </c>
      <c r="O24" s="138">
        <v>423.63636363636363</v>
      </c>
      <c r="P24" s="138">
        <v>314.48772727272728</v>
      </c>
      <c r="Q24" s="197" t="s">
        <v>400</v>
      </c>
      <c r="R24" s="199"/>
    </row>
    <row r="25" spans="1:18" s="2" customFormat="1" x14ac:dyDescent="0.2">
      <c r="A25" s="2">
        <v>2023</v>
      </c>
      <c r="B25" s="2">
        <v>10</v>
      </c>
      <c r="C25" s="169">
        <v>45200</v>
      </c>
      <c r="D25" s="197">
        <v>225.67</v>
      </c>
      <c r="E25" s="197">
        <v>213.21</v>
      </c>
      <c r="F25" s="197">
        <v>214.75</v>
      </c>
      <c r="G25" s="197">
        <v>235.6</v>
      </c>
      <c r="H25" s="197">
        <v>255</v>
      </c>
      <c r="I25" s="197">
        <v>303.60000000000002</v>
      </c>
      <c r="J25" s="138">
        <v>234.97727272727272</v>
      </c>
      <c r="K25" s="138">
        <v>666.64772727272725</v>
      </c>
      <c r="L25" s="138">
        <v>317.72863636363627</v>
      </c>
      <c r="M25" s="138">
        <v>297.42818181818183</v>
      </c>
      <c r="N25" s="138">
        <v>251.43818181818187</v>
      </c>
      <c r="O25" s="138">
        <v>453.40909090909093</v>
      </c>
      <c r="P25" s="138">
        <v>312.4763636363636</v>
      </c>
      <c r="Q25" s="197" t="s">
        <v>400</v>
      </c>
      <c r="R25" s="199"/>
    </row>
    <row r="26" spans="1:18" s="2" customFormat="1" x14ac:dyDescent="0.2">
      <c r="A26" s="2">
        <v>2023</v>
      </c>
      <c r="B26" s="2">
        <v>9</v>
      </c>
      <c r="C26" s="169">
        <v>45170</v>
      </c>
      <c r="D26" s="197">
        <v>233</v>
      </c>
      <c r="E26" s="197">
        <v>221.68</v>
      </c>
      <c r="F26" s="197">
        <v>219.5</v>
      </c>
      <c r="G26" s="197">
        <v>237</v>
      </c>
      <c r="H26" s="197">
        <v>261.8</v>
      </c>
      <c r="I26" s="197">
        <v>304.7</v>
      </c>
      <c r="J26" s="138">
        <v>232.39285714285714</v>
      </c>
      <c r="K26" s="138">
        <v>718.5</v>
      </c>
      <c r="L26" s="138">
        <v>321.64142857142861</v>
      </c>
      <c r="M26" s="138">
        <v>314.59047619047624</v>
      </c>
      <c r="N26" s="138">
        <v>246.06809523809525</v>
      </c>
      <c r="O26" s="138">
        <v>475.71428571428572</v>
      </c>
      <c r="P26" s="138">
        <v>319.52714285714285</v>
      </c>
      <c r="Q26" s="197" t="s">
        <v>400</v>
      </c>
      <c r="R26" s="199"/>
    </row>
    <row r="27" spans="1:18" s="2" customFormat="1" x14ac:dyDescent="0.2">
      <c r="A27" s="2">
        <v>2023</v>
      </c>
      <c r="B27" s="2">
        <v>8</v>
      </c>
      <c r="C27" s="169">
        <v>45139</v>
      </c>
      <c r="D27" s="197">
        <v>233.63</v>
      </c>
      <c r="E27" s="197">
        <v>224</v>
      </c>
      <c r="F27" s="197">
        <v>224.94</v>
      </c>
      <c r="G27" s="197">
        <v>241</v>
      </c>
      <c r="H27" s="197">
        <v>264.5</v>
      </c>
      <c r="I27" s="197">
        <v>296.55</v>
      </c>
      <c r="J27" s="138">
        <v>232.64130434782609</v>
      </c>
      <c r="K27" s="138">
        <v>751.92391304347825</v>
      </c>
      <c r="L27" s="138">
        <v>325.90347826086958</v>
      </c>
      <c r="M27" s="138">
        <v>315.98434782608689</v>
      </c>
      <c r="N27" s="138">
        <v>243.92695652173907</v>
      </c>
      <c r="O27" s="138">
        <v>500.43478260869563</v>
      </c>
      <c r="P27" s="138">
        <v>332.74130434782609</v>
      </c>
      <c r="Q27" s="197" t="s">
        <v>400</v>
      </c>
      <c r="R27" s="199"/>
    </row>
    <row r="28" spans="1:18" s="2" customFormat="1" x14ac:dyDescent="0.2">
      <c r="A28" s="2">
        <v>2023</v>
      </c>
      <c r="B28" s="2">
        <v>7</v>
      </c>
      <c r="C28" s="169">
        <v>45108</v>
      </c>
      <c r="D28" s="197">
        <v>223.7</v>
      </c>
      <c r="E28" s="197">
        <v>212.5</v>
      </c>
      <c r="F28" s="197" t="s">
        <v>400</v>
      </c>
      <c r="G28" s="197">
        <v>236.33</v>
      </c>
      <c r="H28" s="197">
        <v>268</v>
      </c>
      <c r="I28" s="197">
        <v>307.12</v>
      </c>
      <c r="J28" s="138">
        <v>240.26190476190476</v>
      </c>
      <c r="K28" s="138">
        <v>839.67857142857144</v>
      </c>
      <c r="L28" s="138">
        <v>349.90047619047624</v>
      </c>
      <c r="M28" s="138">
        <v>344.74380952380949</v>
      </c>
      <c r="N28" s="138">
        <v>262.95714285714286</v>
      </c>
      <c r="O28" s="138">
        <v>403.8095238095238</v>
      </c>
      <c r="P28" s="138">
        <v>352.06809523809528</v>
      </c>
      <c r="Q28" s="197" t="s">
        <v>400</v>
      </c>
      <c r="R28" s="199"/>
    </row>
    <row r="29" spans="1:18" s="2" customFormat="1" x14ac:dyDescent="0.2">
      <c r="A29" s="2">
        <v>2023</v>
      </c>
      <c r="B29" s="2">
        <v>6</v>
      </c>
      <c r="C29" s="169">
        <v>45078</v>
      </c>
      <c r="D29" s="197">
        <v>227.58</v>
      </c>
      <c r="E29" s="197">
        <v>221.25</v>
      </c>
      <c r="F29" s="197">
        <v>221.25</v>
      </c>
      <c r="G29" s="197">
        <v>263</v>
      </c>
      <c r="H29" s="197">
        <v>270.2</v>
      </c>
      <c r="I29" s="197">
        <v>320.25</v>
      </c>
      <c r="J29" s="138">
        <v>235.79545454545453</v>
      </c>
      <c r="K29" s="138">
        <v>819.13636363636363</v>
      </c>
      <c r="L29" s="138">
        <v>342.03818181818178</v>
      </c>
      <c r="M29" s="138">
        <v>345.87090909090915</v>
      </c>
      <c r="N29" s="138">
        <v>263.7081818181818</v>
      </c>
      <c r="O29" s="138">
        <v>364.09090909090907</v>
      </c>
      <c r="P29" s="138">
        <v>329.58545454545458</v>
      </c>
      <c r="Q29" s="197" t="s">
        <v>400</v>
      </c>
      <c r="R29" s="199"/>
    </row>
    <row r="30" spans="1:18" s="2" customFormat="1" x14ac:dyDescent="0.2">
      <c r="A30" s="2">
        <v>2023</v>
      </c>
      <c r="B30" s="2">
        <v>5</v>
      </c>
      <c r="C30" s="169">
        <v>45047</v>
      </c>
      <c r="D30" s="197">
        <v>225.75</v>
      </c>
      <c r="E30" s="197">
        <v>234.38</v>
      </c>
      <c r="F30" s="197">
        <v>207.17</v>
      </c>
      <c r="G30" s="197">
        <v>265.8</v>
      </c>
      <c r="H30" s="197">
        <v>280.75</v>
      </c>
      <c r="I30" s="197">
        <v>314.38</v>
      </c>
      <c r="J30" s="138">
        <v>229.2391304347826</v>
      </c>
      <c r="K30" s="138">
        <v>846.48913043478262</v>
      </c>
      <c r="L30" s="138">
        <v>349.42782608695649</v>
      </c>
      <c r="M30" s="138">
        <v>364.93782608695653</v>
      </c>
      <c r="N30" s="138">
        <v>256.97086956521736</v>
      </c>
      <c r="O30" s="138">
        <v>383.91304347826087</v>
      </c>
      <c r="P30" s="138">
        <v>327.78347826086963</v>
      </c>
      <c r="Q30" s="197" t="s">
        <v>400</v>
      </c>
      <c r="R30" s="199"/>
    </row>
    <row r="31" spans="1:18" s="2" customFormat="1" x14ac:dyDescent="0.2">
      <c r="A31" s="2">
        <v>2023</v>
      </c>
      <c r="B31" s="2">
        <v>4</v>
      </c>
      <c r="C31" s="169">
        <v>45017</v>
      </c>
      <c r="D31" s="197">
        <v>232.95</v>
      </c>
      <c r="E31" s="197">
        <v>238.8</v>
      </c>
      <c r="F31" s="197">
        <v>224.13</v>
      </c>
      <c r="G31" s="197">
        <v>271</v>
      </c>
      <c r="H31" s="197">
        <v>288</v>
      </c>
      <c r="I31" s="197">
        <v>301.29000000000002</v>
      </c>
      <c r="J31" s="138">
        <v>249.57499999999999</v>
      </c>
      <c r="K31" s="138">
        <v>850.72500000000002</v>
      </c>
      <c r="L31" s="138">
        <v>363.23999999999995</v>
      </c>
      <c r="M31" s="138">
        <v>377.49649999999991</v>
      </c>
      <c r="N31" s="138">
        <v>281.62700000000001</v>
      </c>
      <c r="O31" s="138">
        <v>401</v>
      </c>
      <c r="P31" s="138">
        <v>336.9319999999999</v>
      </c>
      <c r="Q31" s="197" t="s">
        <v>400</v>
      </c>
      <c r="R31" s="199"/>
    </row>
    <row r="32" spans="1:18" s="2" customFormat="1" x14ac:dyDescent="0.2">
      <c r="A32" s="2">
        <v>2023</v>
      </c>
      <c r="B32" s="2">
        <v>3</v>
      </c>
      <c r="C32" s="169">
        <v>44986</v>
      </c>
      <c r="D32" s="197">
        <v>254.57</v>
      </c>
      <c r="E32" s="197">
        <v>270.3</v>
      </c>
      <c r="F32" s="197">
        <v>243</v>
      </c>
      <c r="G32" s="197">
        <v>285.5</v>
      </c>
      <c r="H32" s="197">
        <v>306.2</v>
      </c>
      <c r="I32" s="197">
        <v>314.39999999999998</v>
      </c>
      <c r="J32" s="138">
        <v>264.07608695652175</v>
      </c>
      <c r="K32" s="138">
        <v>829.27173913043475</v>
      </c>
      <c r="L32" s="138">
        <v>367.95608695652174</v>
      </c>
      <c r="M32" s="138">
        <v>369.63260869565232</v>
      </c>
      <c r="N32" s="138">
        <v>296.75695652173914</v>
      </c>
      <c r="O32" s="138">
        <v>415.21739130434781</v>
      </c>
      <c r="P32" s="138">
        <v>342.91478260869565</v>
      </c>
      <c r="Q32" s="197" t="s">
        <v>400</v>
      </c>
      <c r="R32" s="199"/>
    </row>
    <row r="33" spans="1:18" s="2" customFormat="1" x14ac:dyDescent="0.2">
      <c r="A33" s="2">
        <v>2023</v>
      </c>
      <c r="B33" s="2">
        <v>2</v>
      </c>
      <c r="C33" s="169">
        <v>44958</v>
      </c>
      <c r="D33" s="197">
        <v>288.06</v>
      </c>
      <c r="E33" s="197">
        <v>278.32</v>
      </c>
      <c r="F33" s="197">
        <v>277.67</v>
      </c>
      <c r="G33" s="197">
        <v>314</v>
      </c>
      <c r="H33" s="197">
        <v>331.75</v>
      </c>
      <c r="I33" s="197">
        <v>342.7</v>
      </c>
      <c r="J33" s="138">
        <v>289.01249999999999</v>
      </c>
      <c r="K33" s="138">
        <v>881.52499999999998</v>
      </c>
      <c r="L33" s="138">
        <v>400.53400000000011</v>
      </c>
      <c r="M33" s="138">
        <v>394.63649999999996</v>
      </c>
      <c r="N33" s="138">
        <v>326.279</v>
      </c>
      <c r="O33" s="138">
        <v>425.5</v>
      </c>
      <c r="P33" s="138">
        <v>371.35300000000012</v>
      </c>
      <c r="Q33" s="197" t="s">
        <v>400</v>
      </c>
      <c r="R33" s="199"/>
    </row>
    <row r="34" spans="1:18" s="2" customFormat="1" x14ac:dyDescent="0.2">
      <c r="A34" s="2">
        <v>2023</v>
      </c>
      <c r="B34" s="2">
        <v>1</v>
      </c>
      <c r="C34" s="169">
        <v>44927</v>
      </c>
      <c r="D34" s="197">
        <v>296.97000000000003</v>
      </c>
      <c r="E34" s="197">
        <v>284.70999999999998</v>
      </c>
      <c r="F34" s="197">
        <v>278.63</v>
      </c>
      <c r="G34" s="197">
        <v>335.6</v>
      </c>
      <c r="H34" s="197">
        <v>341.25</v>
      </c>
      <c r="I34" s="197">
        <v>339.4</v>
      </c>
      <c r="J34" s="138">
        <v>290.95454545454544</v>
      </c>
      <c r="K34" s="138">
        <v>846.11363636363637</v>
      </c>
      <c r="L34" s="138">
        <v>403.21272727272731</v>
      </c>
      <c r="M34" s="138">
        <v>380.29</v>
      </c>
      <c r="N34" s="138">
        <v>327.3240909090909</v>
      </c>
      <c r="O34" s="138">
        <v>452.27272727272725</v>
      </c>
      <c r="P34" s="138">
        <v>371.06409090909091</v>
      </c>
      <c r="Q34" s="197" t="s">
        <v>400</v>
      </c>
      <c r="R34" s="199"/>
    </row>
    <row r="35" spans="1:18" s="2" customFormat="1" x14ac:dyDescent="0.2">
      <c r="A35" s="2">
        <v>2022</v>
      </c>
      <c r="B35" s="2">
        <v>12</v>
      </c>
      <c r="C35" s="169">
        <v>44896</v>
      </c>
      <c r="D35" s="197">
        <v>313.83</v>
      </c>
      <c r="E35" s="197">
        <v>301.31</v>
      </c>
      <c r="F35" s="197">
        <v>290.67</v>
      </c>
      <c r="G35" s="197">
        <v>348</v>
      </c>
      <c r="H35" s="197">
        <v>345.6</v>
      </c>
      <c r="I35" s="197">
        <v>361.97</v>
      </c>
      <c r="J35" s="138">
        <v>307.67045454545456</v>
      </c>
      <c r="K35" s="138">
        <v>867.47727272727275</v>
      </c>
      <c r="L35" s="138">
        <v>407.60454545454553</v>
      </c>
      <c r="M35" s="138">
        <v>387.31636363636358</v>
      </c>
      <c r="N35" s="138">
        <v>336.29136363636366</v>
      </c>
      <c r="O35" s="138">
        <v>456.36363636363637</v>
      </c>
      <c r="P35" s="138">
        <v>379.28500000000003</v>
      </c>
      <c r="Q35" s="197" t="s">
        <v>400</v>
      </c>
      <c r="R35" s="199"/>
    </row>
    <row r="36" spans="1:18" s="2" customFormat="1" x14ac:dyDescent="0.2">
      <c r="A36" s="2">
        <v>2022</v>
      </c>
      <c r="B36" s="2">
        <v>11</v>
      </c>
      <c r="C36" s="169">
        <v>44866</v>
      </c>
      <c r="D36" s="138">
        <v>329.29</v>
      </c>
      <c r="E36" s="138">
        <v>311.68</v>
      </c>
      <c r="F36" s="197">
        <v>313.25</v>
      </c>
      <c r="G36" s="138">
        <v>372.75</v>
      </c>
      <c r="H36" s="138">
        <v>376.75</v>
      </c>
      <c r="I36" s="138">
        <v>366.83</v>
      </c>
      <c r="J36" s="138">
        <v>329.96590909090907</v>
      </c>
      <c r="K36" s="138">
        <v>937.94318181818187</v>
      </c>
      <c r="L36" s="138">
        <v>416.63136363636369</v>
      </c>
      <c r="M36" s="138">
        <v>422.63318181818181</v>
      </c>
      <c r="N36" s="138">
        <v>362.21727272727276</v>
      </c>
      <c r="O36" s="138">
        <v>465.86363636363637</v>
      </c>
      <c r="P36" s="138">
        <v>386.88318181818181</v>
      </c>
      <c r="Q36" s="197" t="s">
        <v>400</v>
      </c>
      <c r="R36" s="199"/>
    </row>
    <row r="37" spans="1:18" s="2" customFormat="1" x14ac:dyDescent="0.2">
      <c r="A37" s="2">
        <v>2022</v>
      </c>
      <c r="B37" s="2">
        <v>10</v>
      </c>
      <c r="C37" s="169">
        <v>44835</v>
      </c>
      <c r="D37" s="138">
        <v>345.88</v>
      </c>
      <c r="E37" s="138">
        <v>323</v>
      </c>
      <c r="F37" s="197">
        <v>330.63</v>
      </c>
      <c r="G37" s="138">
        <v>376.75</v>
      </c>
      <c r="H37" s="138">
        <v>384.25</v>
      </c>
      <c r="I37" s="138">
        <v>387.42</v>
      </c>
      <c r="J37" s="138">
        <v>345.75</v>
      </c>
      <c r="K37" s="138">
        <v>962.21428571428567</v>
      </c>
      <c r="L37" s="138">
        <v>440.2276190476191</v>
      </c>
      <c r="M37" s="138">
        <v>438.93857142857138</v>
      </c>
      <c r="N37" s="138">
        <v>393.68714285714287</v>
      </c>
      <c r="O37" s="138">
        <v>449.47619047619048</v>
      </c>
      <c r="P37" s="138">
        <v>389.4019047619048</v>
      </c>
      <c r="Q37" s="197" t="s">
        <v>400</v>
      </c>
      <c r="R37" s="199"/>
    </row>
    <row r="38" spans="1:18" s="2" customFormat="1" x14ac:dyDescent="0.2">
      <c r="A38" s="2">
        <v>2022</v>
      </c>
      <c r="B38" s="2">
        <v>9</v>
      </c>
      <c r="C38" s="169">
        <v>44805</v>
      </c>
      <c r="D38" s="138">
        <v>334.47</v>
      </c>
      <c r="E38" s="138">
        <v>315.91000000000003</v>
      </c>
      <c r="F38" s="197">
        <v>343</v>
      </c>
      <c r="G38" s="138">
        <v>368</v>
      </c>
      <c r="H38" s="138">
        <v>373</v>
      </c>
      <c r="I38" s="138">
        <v>375.97</v>
      </c>
      <c r="J38" s="138">
        <v>337.3</v>
      </c>
      <c r="K38" s="138">
        <v>932.26250000000005</v>
      </c>
      <c r="L38" s="138">
        <v>414.02227272727282</v>
      </c>
      <c r="M38" s="138">
        <v>419.13227272727266</v>
      </c>
      <c r="N38" s="138">
        <v>377.10863636363632</v>
      </c>
      <c r="O38" s="138">
        <v>417.72727272727275</v>
      </c>
      <c r="P38" s="138">
        <v>382.28181818181821</v>
      </c>
      <c r="Q38" s="197" t="s">
        <v>400</v>
      </c>
      <c r="R38" s="199"/>
    </row>
    <row r="39" spans="1:18" s="2" customFormat="1" x14ac:dyDescent="0.2">
      <c r="A39" s="2">
        <v>2022</v>
      </c>
      <c r="B39" s="2">
        <v>8</v>
      </c>
      <c r="C39" s="169">
        <v>44774</v>
      </c>
      <c r="D39" s="138">
        <v>333.5</v>
      </c>
      <c r="E39" s="138">
        <v>306.44</v>
      </c>
      <c r="F39" s="197" t="s">
        <v>400</v>
      </c>
      <c r="G39" s="138">
        <v>364.13</v>
      </c>
      <c r="H39" s="138">
        <v>367.75</v>
      </c>
      <c r="I39" s="138">
        <v>375.15</v>
      </c>
      <c r="J39" s="138">
        <v>333.11904761904759</v>
      </c>
      <c r="K39" s="138">
        <v>867.25</v>
      </c>
      <c r="L39" s="138">
        <v>388.73565217391302</v>
      </c>
      <c r="M39" s="138">
        <v>383.01304347826084</v>
      </c>
      <c r="N39" s="138">
        <v>336.67652173913035</v>
      </c>
      <c r="O39" s="138">
        <v>482.17391304347825</v>
      </c>
      <c r="P39" s="138">
        <v>376.05826086956523</v>
      </c>
      <c r="Q39" s="197" t="s">
        <v>400</v>
      </c>
      <c r="R39" s="199"/>
    </row>
    <row r="40" spans="1:18" s="2" customFormat="1" x14ac:dyDescent="0.2">
      <c r="A40" s="2">
        <v>2022</v>
      </c>
      <c r="B40" s="2">
        <v>7</v>
      </c>
      <c r="C40" s="169">
        <v>44743</v>
      </c>
      <c r="D40" s="138">
        <v>333.9</v>
      </c>
      <c r="E40" s="138">
        <v>312.11</v>
      </c>
      <c r="F40" s="197" t="s">
        <v>400</v>
      </c>
      <c r="G40" s="138">
        <v>365.13</v>
      </c>
      <c r="H40" s="138">
        <v>374</v>
      </c>
      <c r="I40" s="138">
        <v>362.62</v>
      </c>
      <c r="J40" s="138">
        <v>339.36904761904759</v>
      </c>
      <c r="K40" s="138">
        <v>873.26250000000005</v>
      </c>
      <c r="L40" s="138">
        <v>396.03047619047607</v>
      </c>
      <c r="M40" s="138">
        <v>382.88190476190482</v>
      </c>
      <c r="N40" s="138">
        <v>331.46380952380952</v>
      </c>
      <c r="O40" s="138">
        <v>575</v>
      </c>
      <c r="P40" s="138">
        <v>379.0814285714286</v>
      </c>
      <c r="Q40" s="197" t="s">
        <v>400</v>
      </c>
      <c r="R40" s="199"/>
    </row>
    <row r="41" spans="1:18" s="2" customFormat="1" x14ac:dyDescent="0.2">
      <c r="A41" s="2">
        <v>2022</v>
      </c>
      <c r="B41" s="2">
        <v>6</v>
      </c>
      <c r="C41" s="169">
        <v>44713</v>
      </c>
      <c r="D41" s="138">
        <v>386.42</v>
      </c>
      <c r="E41" s="138">
        <v>390.25</v>
      </c>
      <c r="F41" s="197">
        <v>344.75</v>
      </c>
      <c r="G41" s="138">
        <v>389.75</v>
      </c>
      <c r="H41" s="138">
        <v>408.25</v>
      </c>
      <c r="I41" s="138">
        <v>363.66</v>
      </c>
      <c r="J41" s="138">
        <v>377.98863636363637</v>
      </c>
      <c r="K41" s="138">
        <v>1087.7380952380952</v>
      </c>
      <c r="L41" s="138">
        <v>473.97727272727263</v>
      </c>
      <c r="M41" s="138">
        <v>459.58818181818174</v>
      </c>
      <c r="N41" s="138">
        <v>393.51272727272732</v>
      </c>
      <c r="O41" s="138">
        <v>574.31818181818187</v>
      </c>
      <c r="P41" s="138">
        <v>458.44181818181818</v>
      </c>
      <c r="Q41" s="197" t="s">
        <v>400</v>
      </c>
      <c r="R41" s="199"/>
    </row>
    <row r="42" spans="1:18" s="2" customFormat="1" x14ac:dyDescent="0.2">
      <c r="A42" s="2">
        <v>2022</v>
      </c>
      <c r="B42" s="2">
        <v>5</v>
      </c>
      <c r="C42" s="169">
        <v>44682</v>
      </c>
      <c r="D42" s="138">
        <v>408</v>
      </c>
      <c r="E42" s="138">
        <v>404.29</v>
      </c>
      <c r="F42" s="197" t="s">
        <v>400</v>
      </c>
      <c r="G42" s="138">
        <v>413.1</v>
      </c>
      <c r="H42" s="138">
        <v>417.5</v>
      </c>
      <c r="I42" s="138">
        <v>430.25</v>
      </c>
      <c r="J42" s="138">
        <v>410.625</v>
      </c>
      <c r="K42" s="138">
        <v>1218.547619047619</v>
      </c>
      <c r="L42" s="138">
        <v>523.20181818181834</v>
      </c>
      <c r="M42" s="138">
        <v>521.40909090909099</v>
      </c>
      <c r="N42" s="138">
        <v>457.66363636363639</v>
      </c>
      <c r="O42" s="138">
        <v>570.22727272727275</v>
      </c>
      <c r="P42" s="138">
        <v>506.50090909090909</v>
      </c>
      <c r="Q42" s="197" t="s">
        <v>400</v>
      </c>
      <c r="R42" s="199"/>
    </row>
    <row r="43" spans="1:18" s="2" customFormat="1" x14ac:dyDescent="0.2">
      <c r="A43" s="2">
        <v>2022</v>
      </c>
      <c r="B43" s="2">
        <v>4</v>
      </c>
      <c r="C43" s="169">
        <v>44652</v>
      </c>
      <c r="D43" s="138">
        <v>411.38</v>
      </c>
      <c r="E43" s="138">
        <v>381.4</v>
      </c>
      <c r="F43" s="138">
        <v>387.38</v>
      </c>
      <c r="G43" s="138">
        <v>405</v>
      </c>
      <c r="H43" s="138">
        <v>405.6</v>
      </c>
      <c r="I43" s="138">
        <v>438.12</v>
      </c>
      <c r="J43" s="138">
        <v>391.92105263157896</v>
      </c>
      <c r="K43" s="138">
        <v>1125.4875</v>
      </c>
      <c r="L43" s="138">
        <v>483.31190476190466</v>
      </c>
      <c r="M43" s="138">
        <v>495.49380952380949</v>
      </c>
      <c r="N43" s="138">
        <v>438.39142857142861</v>
      </c>
      <c r="O43" s="138">
        <v>599.52380952380952</v>
      </c>
      <c r="P43" s="138">
        <v>467.55380952380949</v>
      </c>
      <c r="Q43" s="197" t="s">
        <v>400</v>
      </c>
      <c r="R43" s="200"/>
    </row>
    <row r="44" spans="1:18" s="2" customFormat="1" x14ac:dyDescent="0.2">
      <c r="A44" s="2">
        <v>2022</v>
      </c>
      <c r="B44" s="2">
        <v>3</v>
      </c>
      <c r="C44" s="169">
        <v>44621</v>
      </c>
      <c r="D44" s="138">
        <v>400.94</v>
      </c>
      <c r="E44" s="138">
        <v>360</v>
      </c>
      <c r="F44" s="138">
        <v>371.1</v>
      </c>
      <c r="G44" s="138">
        <v>392.4</v>
      </c>
      <c r="H44" s="138">
        <v>402.5</v>
      </c>
      <c r="I44" s="138">
        <v>428</v>
      </c>
      <c r="J44" s="138">
        <v>376.66304347826087</v>
      </c>
      <c r="K44" s="138">
        <v>1098.8152173913043</v>
      </c>
      <c r="L44" s="138">
        <v>465.34739130434775</v>
      </c>
      <c r="M44" s="138">
        <v>486.29173913043491</v>
      </c>
      <c r="N44" s="138">
        <v>460.5095652173913</v>
      </c>
      <c r="O44" s="138">
        <v>617.5</v>
      </c>
      <c r="P44" s="138">
        <v>450.3069565217391</v>
      </c>
      <c r="Q44" s="197" t="s">
        <v>400</v>
      </c>
      <c r="R44" s="199"/>
    </row>
    <row r="45" spans="1:18" s="2" customFormat="1" x14ac:dyDescent="0.2">
      <c r="A45" s="2">
        <v>2022</v>
      </c>
      <c r="B45" s="2">
        <v>2</v>
      </c>
      <c r="C45" s="169">
        <v>44593</v>
      </c>
      <c r="D45" s="138">
        <v>287.81</v>
      </c>
      <c r="E45" s="138">
        <v>279.37</v>
      </c>
      <c r="F45" s="138">
        <v>269.88</v>
      </c>
      <c r="G45" s="138">
        <v>319.5</v>
      </c>
      <c r="H45" s="138">
        <v>307.5</v>
      </c>
      <c r="I45" s="138">
        <v>323.86</v>
      </c>
      <c r="J45" s="138">
        <v>274.63749999999999</v>
      </c>
      <c r="K45" s="138">
        <v>833.88157894736844</v>
      </c>
      <c r="L45" s="138">
        <v>421.41400000000004</v>
      </c>
      <c r="M45" s="138">
        <v>390.38399999999996</v>
      </c>
      <c r="N45" s="138">
        <v>350.24949999999995</v>
      </c>
      <c r="O45" s="138">
        <v>655.5</v>
      </c>
      <c r="P45" s="138">
        <v>408.72400000000005</v>
      </c>
      <c r="Q45" s="197" t="s">
        <v>400</v>
      </c>
      <c r="R45" s="199"/>
    </row>
    <row r="46" spans="1:18" s="2" customFormat="1" x14ac:dyDescent="0.2">
      <c r="A46" s="2">
        <v>2022</v>
      </c>
      <c r="B46" s="2">
        <v>1</v>
      </c>
      <c r="C46" s="169">
        <v>44562</v>
      </c>
      <c r="D46" s="138">
        <v>286.49</v>
      </c>
      <c r="E46" s="138">
        <v>269.41000000000003</v>
      </c>
      <c r="F46" s="138">
        <v>272.38</v>
      </c>
      <c r="G46" s="138">
        <v>322.5</v>
      </c>
      <c r="H46" s="138">
        <v>309</v>
      </c>
      <c r="I46" s="138">
        <v>328.64</v>
      </c>
      <c r="J46" s="138">
        <v>274.23809523809524</v>
      </c>
      <c r="K46" s="138">
        <v>787.21428571428567</v>
      </c>
      <c r="L46" s="138">
        <v>409.11857142857144</v>
      </c>
      <c r="M46" s="138">
        <v>374.19857142857137</v>
      </c>
      <c r="N46" s="138">
        <v>335.18523809523811</v>
      </c>
      <c r="O46" s="138">
        <v>684.33333333333337</v>
      </c>
      <c r="P46" s="138">
        <v>389.85952380952375</v>
      </c>
      <c r="Q46" s="197" t="s">
        <v>400</v>
      </c>
      <c r="R46" s="199"/>
    </row>
    <row r="47" spans="1:18" s="2" customFormat="1" x14ac:dyDescent="0.2">
      <c r="A47" s="2">
        <v>2021</v>
      </c>
      <c r="B47" s="2">
        <v>12</v>
      </c>
      <c r="C47" s="169">
        <v>44531</v>
      </c>
      <c r="D47" s="138">
        <v>291.2</v>
      </c>
      <c r="E47" s="138">
        <v>271.27999999999997</v>
      </c>
      <c r="F47" s="138">
        <v>273.75</v>
      </c>
      <c r="G47" s="138">
        <v>323.5</v>
      </c>
      <c r="H47" s="138">
        <v>317</v>
      </c>
      <c r="I47" s="138">
        <v>334.61</v>
      </c>
      <c r="J47" s="138">
        <v>282.51136363636363</v>
      </c>
      <c r="K47" s="138">
        <v>818.17857142857144</v>
      </c>
      <c r="L47" s="138">
        <v>436.54695652173922</v>
      </c>
      <c r="M47" s="138">
        <v>377.99999999999994</v>
      </c>
      <c r="N47" s="138">
        <v>340.9813043478261</v>
      </c>
      <c r="O47" s="138">
        <v>681.304347826087</v>
      </c>
      <c r="P47" s="138">
        <v>418.20652173913049</v>
      </c>
      <c r="Q47" s="197" t="s">
        <v>400</v>
      </c>
      <c r="R47" s="199"/>
    </row>
    <row r="48" spans="1:18" s="2" customFormat="1" x14ac:dyDescent="0.2">
      <c r="A48" s="2">
        <v>2021</v>
      </c>
      <c r="B48" s="2">
        <v>11</v>
      </c>
      <c r="C48" s="169">
        <v>44501</v>
      </c>
      <c r="D48" s="138">
        <v>286.31</v>
      </c>
      <c r="E48" s="138">
        <v>263.8</v>
      </c>
      <c r="F48" s="138">
        <v>287</v>
      </c>
      <c r="G48" s="138">
        <v>319.10000000000002</v>
      </c>
      <c r="H48" s="138">
        <v>320</v>
      </c>
      <c r="I48" s="138">
        <v>332.27</v>
      </c>
      <c r="J48" s="138">
        <v>294.72727272727275</v>
      </c>
      <c r="K48" s="138">
        <v>824.64285714285711</v>
      </c>
      <c r="L48" s="138">
        <v>443.36227272727268</v>
      </c>
      <c r="M48" s="138">
        <v>379.4754545454544</v>
      </c>
      <c r="N48" s="138">
        <v>350.44590909090908</v>
      </c>
      <c r="O48" s="138">
        <v>680.68181818181813</v>
      </c>
      <c r="P48" s="138">
        <v>416.91318181818173</v>
      </c>
      <c r="Q48" s="197" t="s">
        <v>400</v>
      </c>
      <c r="R48" s="199"/>
    </row>
    <row r="49" spans="1:18" s="2" customFormat="1" x14ac:dyDescent="0.2">
      <c r="A49" s="2">
        <v>2021</v>
      </c>
      <c r="B49" s="2">
        <v>10</v>
      </c>
      <c r="C49" s="169">
        <v>44470</v>
      </c>
      <c r="D49" s="138">
        <v>261.27999999999997</v>
      </c>
      <c r="E49" s="138">
        <v>231.23</v>
      </c>
      <c r="F49" s="138">
        <v>260.25</v>
      </c>
      <c r="G49" s="138">
        <v>288</v>
      </c>
      <c r="H49" s="138">
        <v>293</v>
      </c>
      <c r="I49" s="138">
        <v>298.67</v>
      </c>
      <c r="J49" s="138">
        <v>273.82142857142856</v>
      </c>
      <c r="K49" s="138">
        <v>754.35714285714289</v>
      </c>
      <c r="L49" s="138">
        <v>427.20285714285717</v>
      </c>
      <c r="M49" s="138">
        <v>354.60333333333335</v>
      </c>
      <c r="N49" s="138">
        <v>322.49619047619052</v>
      </c>
      <c r="O49" s="138">
        <v>626.66666666666663</v>
      </c>
      <c r="P49" s="138">
        <v>398.16619047619048</v>
      </c>
      <c r="Q49" s="197" t="s">
        <v>400</v>
      </c>
      <c r="R49" s="199"/>
    </row>
    <row r="50" spans="1:18" s="2" customFormat="1" x14ac:dyDescent="0.2">
      <c r="A50" s="2">
        <v>2021</v>
      </c>
      <c r="B50" s="2">
        <v>9</v>
      </c>
      <c r="C50" s="169">
        <v>44440</v>
      </c>
      <c r="D50" s="138">
        <v>242.31</v>
      </c>
      <c r="E50" s="138">
        <v>217.56</v>
      </c>
      <c r="F50" s="138">
        <v>243.17</v>
      </c>
      <c r="G50" s="138">
        <v>261</v>
      </c>
      <c r="H50" s="138">
        <v>263.5</v>
      </c>
      <c r="I50" s="138">
        <v>263.63</v>
      </c>
      <c r="J50" s="138">
        <v>246.71590909090909</v>
      </c>
      <c r="K50" s="138">
        <v>704.33333333333337</v>
      </c>
      <c r="L50" s="138">
        <v>404.55227272727279</v>
      </c>
      <c r="M50" s="138">
        <v>337.45045454545453</v>
      </c>
      <c r="N50" s="138">
        <v>303.82454545454544</v>
      </c>
      <c r="O50" s="138">
        <v>580</v>
      </c>
      <c r="P50" s="138">
        <v>368.36818181818177</v>
      </c>
      <c r="Q50" s="197" t="s">
        <v>400</v>
      </c>
      <c r="R50" s="199"/>
    </row>
    <row r="51" spans="1:18" s="2" customFormat="1" x14ac:dyDescent="0.2">
      <c r="A51" s="2">
        <v>2021</v>
      </c>
      <c r="B51" s="2">
        <v>8</v>
      </c>
      <c r="C51" s="169">
        <v>44409</v>
      </c>
      <c r="D51" s="138">
        <v>230.73</v>
      </c>
      <c r="E51" s="138">
        <v>201.71</v>
      </c>
      <c r="F51" s="138">
        <v>231.17</v>
      </c>
      <c r="G51" s="138">
        <v>242.25</v>
      </c>
      <c r="H51" s="138">
        <v>261.25</v>
      </c>
      <c r="I51" s="138">
        <v>257.36</v>
      </c>
      <c r="J51" s="138">
        <v>246.125</v>
      </c>
      <c r="K51" s="138">
        <v>711.44318181818187</v>
      </c>
      <c r="L51" s="138">
        <v>405.60954545454547</v>
      </c>
      <c r="M51" s="138">
        <v>324.54318181818178</v>
      </c>
      <c r="N51" s="138">
        <v>288.71000000000004</v>
      </c>
      <c r="O51" s="138">
        <v>580</v>
      </c>
      <c r="P51" s="138">
        <v>373.05500000000006</v>
      </c>
      <c r="Q51" s="197" t="s">
        <v>400</v>
      </c>
      <c r="R51" s="199"/>
    </row>
    <row r="52" spans="1:18" s="2" customFormat="1" x14ac:dyDescent="0.2">
      <c r="A52" s="2">
        <v>2021</v>
      </c>
      <c r="B52" s="2">
        <v>7</v>
      </c>
      <c r="C52" s="169">
        <v>44378</v>
      </c>
      <c r="D52" s="138">
        <v>211</v>
      </c>
      <c r="E52" s="138">
        <v>173.2</v>
      </c>
      <c r="F52" s="138">
        <v>203.63</v>
      </c>
      <c r="G52" s="138">
        <v>220.5</v>
      </c>
      <c r="H52" s="138">
        <v>236.4</v>
      </c>
      <c r="I52" s="138">
        <v>231.42</v>
      </c>
      <c r="J52" s="138">
        <v>208.78409090909091</v>
      </c>
      <c r="K52" s="138">
        <v>633.09523809523807</v>
      </c>
      <c r="L52" s="138">
        <v>378.85272727272718</v>
      </c>
      <c r="M52" s="138">
        <v>294.22545454545457</v>
      </c>
      <c r="N52" s="138">
        <v>267.95000000000005</v>
      </c>
      <c r="O52" s="197" t="s">
        <v>400</v>
      </c>
      <c r="P52" s="138">
        <v>349.69636363636369</v>
      </c>
      <c r="Q52" s="197" t="s">
        <v>400</v>
      </c>
      <c r="R52" s="199"/>
    </row>
    <row r="53" spans="1:18" s="2" customFormat="1" x14ac:dyDescent="0.2">
      <c r="A53" s="2">
        <v>2021</v>
      </c>
      <c r="B53" s="2">
        <v>6</v>
      </c>
      <c r="C53" s="169">
        <v>44348</v>
      </c>
      <c r="D53" s="138">
        <v>236.32</v>
      </c>
      <c r="E53" s="138">
        <v>215.1</v>
      </c>
      <c r="F53" s="138">
        <v>198.5</v>
      </c>
      <c r="G53" s="138">
        <v>249</v>
      </c>
      <c r="H53" s="138">
        <v>238.5</v>
      </c>
      <c r="I53" s="138">
        <v>256.60000000000002</v>
      </c>
      <c r="J53" s="138">
        <v>209.63095238095238</v>
      </c>
      <c r="K53" s="138">
        <v>621.02380952380952</v>
      </c>
      <c r="L53" s="138">
        <v>336.77227272727265</v>
      </c>
      <c r="M53" s="138">
        <v>285.5736363636363</v>
      </c>
      <c r="N53" s="138">
        <v>277.0231818181818</v>
      </c>
      <c r="O53" s="138">
        <v>328</v>
      </c>
      <c r="P53" s="138">
        <v>326.5695454545455</v>
      </c>
      <c r="Q53" s="197" t="s">
        <v>400</v>
      </c>
      <c r="R53" s="199"/>
    </row>
    <row r="54" spans="1:18" s="2" customFormat="1" x14ac:dyDescent="0.2">
      <c r="A54" s="2">
        <v>2021</v>
      </c>
      <c r="B54" s="2">
        <v>5</v>
      </c>
      <c r="C54" s="169">
        <v>44317</v>
      </c>
      <c r="D54" s="138">
        <v>243.32</v>
      </c>
      <c r="E54" s="138">
        <v>207.83</v>
      </c>
      <c r="F54" s="138">
        <v>223</v>
      </c>
      <c r="G54" s="138">
        <v>248.5</v>
      </c>
      <c r="H54" s="138">
        <v>251</v>
      </c>
      <c r="I54" s="138">
        <v>256.92</v>
      </c>
      <c r="J54" s="138">
        <v>222.63095238095238</v>
      </c>
      <c r="K54" s="138">
        <v>657.71249999999998</v>
      </c>
      <c r="L54" s="138">
        <v>321.29857142857145</v>
      </c>
      <c r="M54" s="138">
        <v>296.42571428571432</v>
      </c>
      <c r="N54" s="138">
        <v>300.57761904761907</v>
      </c>
      <c r="O54" s="138">
        <v>332.09523809523807</v>
      </c>
      <c r="P54" s="138">
        <v>318.2990476190476</v>
      </c>
      <c r="Q54" s="197" t="s">
        <v>400</v>
      </c>
      <c r="R54" s="199"/>
    </row>
    <row r="55" spans="1:18" s="2" customFormat="1" x14ac:dyDescent="0.2">
      <c r="A55" s="2">
        <v>2021</v>
      </c>
      <c r="B55" s="2">
        <v>4</v>
      </c>
      <c r="C55" s="169">
        <v>44287</v>
      </c>
      <c r="D55" s="138">
        <v>219.6</v>
      </c>
      <c r="E55" s="138">
        <v>197.77</v>
      </c>
      <c r="F55" s="138">
        <v>214.75</v>
      </c>
      <c r="G55" s="138">
        <v>237</v>
      </c>
      <c r="H55" s="138">
        <v>248</v>
      </c>
      <c r="I55" s="138">
        <v>252.82</v>
      </c>
      <c r="J55" s="138">
        <v>226.67500000000001</v>
      </c>
      <c r="K55" s="138">
        <v>622.86904761904759</v>
      </c>
      <c r="L55" s="138">
        <v>300.21272727272719</v>
      </c>
      <c r="M55" s="138">
        <v>282.37863636363642</v>
      </c>
      <c r="N55" s="138">
        <v>290.95136363636362</v>
      </c>
      <c r="O55" s="138">
        <v>338</v>
      </c>
      <c r="P55" s="138">
        <v>303.22499999999997</v>
      </c>
      <c r="Q55" s="197" t="s">
        <v>400</v>
      </c>
      <c r="R55" s="199"/>
    </row>
    <row r="56" spans="1:18" s="2" customFormat="1" x14ac:dyDescent="0.2">
      <c r="A56" s="2">
        <v>2021</v>
      </c>
      <c r="B56" s="2">
        <v>3</v>
      </c>
      <c r="C56" s="169">
        <v>44256</v>
      </c>
      <c r="D56" s="138">
        <v>223.79</v>
      </c>
      <c r="E56" s="138">
        <v>192.71</v>
      </c>
      <c r="F56" s="138">
        <v>218</v>
      </c>
      <c r="G56" s="138">
        <v>241</v>
      </c>
      <c r="H56" s="138">
        <v>250.5</v>
      </c>
      <c r="I56" s="138">
        <v>263.88</v>
      </c>
      <c r="J56" s="138">
        <v>225.17391304347825</v>
      </c>
      <c r="K56" s="138">
        <v>594.89130434782612</v>
      </c>
      <c r="L56" s="138">
        <v>289.54478260869564</v>
      </c>
      <c r="M56" s="138">
        <v>273.14956521739123</v>
      </c>
      <c r="N56" s="138">
        <v>280.0791304347826</v>
      </c>
      <c r="O56" s="138">
        <v>336.17391304347825</v>
      </c>
      <c r="P56" s="138">
        <v>289.49130434782603</v>
      </c>
      <c r="Q56" s="138">
        <v>282.39999999999998</v>
      </c>
      <c r="R56" s="199"/>
    </row>
    <row r="57" spans="1:18" s="2" customFormat="1" x14ac:dyDescent="0.2">
      <c r="A57" s="2">
        <v>2021</v>
      </c>
      <c r="B57" s="2">
        <v>2</v>
      </c>
      <c r="C57" s="169">
        <v>44228</v>
      </c>
      <c r="D57" s="138">
        <v>220.4</v>
      </c>
      <c r="E57" s="138">
        <v>184.9</v>
      </c>
      <c r="F57" s="138">
        <v>214.67</v>
      </c>
      <c r="G57" s="138">
        <v>242</v>
      </c>
      <c r="H57" s="138">
        <v>243.5</v>
      </c>
      <c r="I57" s="138">
        <v>262.51</v>
      </c>
      <c r="J57" s="138">
        <v>231.1</v>
      </c>
      <c r="K57" s="138">
        <v>629.97368421052636</v>
      </c>
      <c r="L57" s="138">
        <v>290.56850000000003</v>
      </c>
      <c r="M57" s="138">
        <v>289.38</v>
      </c>
      <c r="N57" s="138">
        <v>288.01650000000006</v>
      </c>
      <c r="O57" s="138">
        <v>324</v>
      </c>
      <c r="P57" s="138">
        <v>292.80299999999994</v>
      </c>
      <c r="Q57" s="138">
        <v>283.89999999999998</v>
      </c>
      <c r="R57" s="199"/>
    </row>
    <row r="58" spans="1:18" s="2" customFormat="1" x14ac:dyDescent="0.2">
      <c r="A58" s="2">
        <v>2021</v>
      </c>
      <c r="B58" s="2">
        <v>1</v>
      </c>
      <c r="C58" s="169">
        <v>44197</v>
      </c>
      <c r="D58" s="138">
        <v>216.75</v>
      </c>
      <c r="E58" s="138">
        <v>183.59</v>
      </c>
      <c r="F58" s="138">
        <v>216.88</v>
      </c>
      <c r="G58" s="138">
        <v>230.13</v>
      </c>
      <c r="H58" s="138">
        <v>240</v>
      </c>
      <c r="I58" s="138">
        <v>265.22000000000003</v>
      </c>
      <c r="J58" s="138">
        <v>225.71250000000001</v>
      </c>
      <c r="K58" s="138">
        <v>622.43421052631584</v>
      </c>
      <c r="L58" s="138">
        <v>298.38904761904769</v>
      </c>
      <c r="M58" s="138">
        <v>289.36142857142858</v>
      </c>
      <c r="N58" s="138">
        <v>288.93666666666667</v>
      </c>
      <c r="O58" s="138">
        <v>305.42857142857144</v>
      </c>
      <c r="P58" s="138">
        <v>294.70666666666671</v>
      </c>
      <c r="Q58" s="138">
        <v>286.23809523809524</v>
      </c>
      <c r="R58" s="199"/>
    </row>
    <row r="59" spans="1:18" s="2" customFormat="1" x14ac:dyDescent="0.2">
      <c r="A59" s="1">
        <v>2020</v>
      </c>
      <c r="B59" s="1">
        <v>12</v>
      </c>
      <c r="C59" s="169">
        <v>44166</v>
      </c>
      <c r="D59" s="138">
        <v>201.06</v>
      </c>
      <c r="E59" s="138">
        <v>166.9</v>
      </c>
      <c r="F59" s="138">
        <v>199.4</v>
      </c>
      <c r="G59" s="138">
        <v>216</v>
      </c>
      <c r="H59" s="138">
        <v>224</v>
      </c>
      <c r="I59" s="138">
        <v>249.19</v>
      </c>
      <c r="J59" s="138">
        <v>208.57954545454547</v>
      </c>
      <c r="K59" s="138">
        <v>567.64772727272725</v>
      </c>
      <c r="L59" s="138">
        <v>284.77130434782606</v>
      </c>
      <c r="M59" s="138">
        <v>269.81043478260875</v>
      </c>
      <c r="N59" s="138">
        <v>269.90999999999991</v>
      </c>
      <c r="O59" s="138">
        <v>295</v>
      </c>
      <c r="P59" s="138">
        <v>274.91043478260872</v>
      </c>
      <c r="Q59" s="138">
        <v>257</v>
      </c>
      <c r="R59" s="199"/>
    </row>
    <row r="60" spans="1:18" s="2" customFormat="1" x14ac:dyDescent="0.2">
      <c r="A60" s="1">
        <v>2020</v>
      </c>
      <c r="B60" s="1">
        <v>11</v>
      </c>
      <c r="C60" s="169">
        <v>44136</v>
      </c>
      <c r="D60" s="138">
        <v>200.2</v>
      </c>
      <c r="E60" s="138">
        <v>164.13</v>
      </c>
      <c r="F60" s="138">
        <v>200.25</v>
      </c>
      <c r="G60" s="138">
        <v>214.5</v>
      </c>
      <c r="H60" s="138">
        <v>223</v>
      </c>
      <c r="I60" s="138">
        <v>245.54</v>
      </c>
      <c r="J60" s="138">
        <v>209.9404761904762</v>
      </c>
      <c r="K60" s="138">
        <v>554.13750000000005</v>
      </c>
      <c r="L60" s="138">
        <v>292.47904761904761</v>
      </c>
      <c r="M60" s="138">
        <v>272.9185714285714</v>
      </c>
      <c r="N60" s="138">
        <v>269.57142857142856</v>
      </c>
      <c r="O60" s="138">
        <v>294.95238095238096</v>
      </c>
      <c r="P60" s="138">
        <v>272.30095238095242</v>
      </c>
      <c r="Q60" s="138">
        <v>253.47619047619048</v>
      </c>
      <c r="R60" s="199"/>
    </row>
    <row r="61" spans="1:18" s="2" customFormat="1" x14ac:dyDescent="0.2">
      <c r="A61" s="1">
        <v>2020</v>
      </c>
      <c r="B61" s="1">
        <v>10</v>
      </c>
      <c r="C61" s="169">
        <v>44105</v>
      </c>
      <c r="D61" s="138">
        <v>191.39</v>
      </c>
      <c r="E61" s="138">
        <v>162.44</v>
      </c>
      <c r="F61" s="138">
        <v>194</v>
      </c>
      <c r="G61" s="138">
        <v>206.5</v>
      </c>
      <c r="H61" s="138">
        <v>219</v>
      </c>
      <c r="I61" s="138">
        <v>236.3</v>
      </c>
      <c r="J61" s="138">
        <v>204.28409090909091</v>
      </c>
      <c r="K61" s="138">
        <v>543.56818181818187</v>
      </c>
      <c r="L61" s="138">
        <v>292.37136363636364</v>
      </c>
      <c r="M61" s="138">
        <v>272.37818181818187</v>
      </c>
      <c r="N61" s="138">
        <v>272.34500000000003</v>
      </c>
      <c r="O61" s="138">
        <v>294</v>
      </c>
      <c r="P61" s="138">
        <v>263.06545454545454</v>
      </c>
      <c r="Q61" s="138">
        <v>247.93181818181819</v>
      </c>
      <c r="R61" s="199"/>
    </row>
    <row r="62" spans="1:18" s="2" customFormat="1" x14ac:dyDescent="0.2">
      <c r="A62" s="1">
        <v>2020</v>
      </c>
      <c r="B62" s="1">
        <v>9</v>
      </c>
      <c r="C62" s="169">
        <v>44075</v>
      </c>
      <c r="D62" s="138">
        <v>181.47</v>
      </c>
      <c r="E62" s="138">
        <v>159.15</v>
      </c>
      <c r="F62" s="138">
        <v>182.6</v>
      </c>
      <c r="G62" s="138">
        <v>193.4</v>
      </c>
      <c r="H62" s="138">
        <v>205.5</v>
      </c>
      <c r="I62" s="138">
        <v>230.44</v>
      </c>
      <c r="J62" s="138">
        <v>191.17045454545453</v>
      </c>
      <c r="K62" s="138">
        <v>481.13095238095241</v>
      </c>
      <c r="L62" s="138">
        <v>275.13409090909096</v>
      </c>
      <c r="M62" s="138">
        <v>247.70227272727271</v>
      </c>
      <c r="N62" s="138">
        <v>249.71045454545458</v>
      </c>
      <c r="O62" s="138">
        <v>293.63636363636363</v>
      </c>
      <c r="P62" s="138">
        <v>248.18590909090909</v>
      </c>
      <c r="Q62" s="138">
        <v>225.97727272727272</v>
      </c>
      <c r="R62" s="199"/>
    </row>
    <row r="63" spans="1:18" s="2" customFormat="1" x14ac:dyDescent="0.2">
      <c r="A63" s="1">
        <v>2020</v>
      </c>
      <c r="B63" s="1">
        <v>8</v>
      </c>
      <c r="C63" s="169">
        <v>44044</v>
      </c>
      <c r="D63" s="138">
        <v>174.04</v>
      </c>
      <c r="E63" s="138">
        <v>157.79</v>
      </c>
      <c r="F63" s="138">
        <v>174</v>
      </c>
      <c r="G63" s="138">
        <v>192.25</v>
      </c>
      <c r="H63" s="138">
        <v>199</v>
      </c>
      <c r="I63" s="138">
        <v>220.75</v>
      </c>
      <c r="J63" s="138">
        <v>182.27380952380952</v>
      </c>
      <c r="K63" s="138">
        <v>434.5595238095238</v>
      </c>
      <c r="L63" s="138">
        <v>254.40190476190475</v>
      </c>
      <c r="M63" s="138">
        <v>223.71238095238087</v>
      </c>
      <c r="N63" s="138">
        <v>233.92619047619047</v>
      </c>
      <c r="O63" s="138">
        <v>290.57142857142856</v>
      </c>
      <c r="P63" s="138">
        <v>236.47952380952378</v>
      </c>
      <c r="Q63" s="138">
        <v>203.42857142857142</v>
      </c>
      <c r="R63" s="199"/>
    </row>
    <row r="64" spans="1:18" s="2" customFormat="1" x14ac:dyDescent="0.2">
      <c r="A64" s="1">
        <v>2020</v>
      </c>
      <c r="B64" s="1">
        <v>7</v>
      </c>
      <c r="C64" s="169">
        <v>44013</v>
      </c>
      <c r="D64" s="138">
        <v>177.78</v>
      </c>
      <c r="E64" s="138">
        <v>158.78</v>
      </c>
      <c r="F64" s="138">
        <v>177.2</v>
      </c>
      <c r="G64" s="138">
        <v>190</v>
      </c>
      <c r="H64" s="138">
        <v>200.4</v>
      </c>
      <c r="I64" s="138">
        <v>221.44</v>
      </c>
      <c r="J64" s="138">
        <v>183.88043478260869</v>
      </c>
      <c r="K64" s="138">
        <v>443.03409090909093</v>
      </c>
      <c r="L64" s="138">
        <v>241.73347826086956</v>
      </c>
      <c r="M64" s="138">
        <v>222.05695652173915</v>
      </c>
      <c r="N64" s="138">
        <v>229.35956521739132</v>
      </c>
      <c r="O64" s="138">
        <v>294.14285714285717</v>
      </c>
      <c r="P64" s="138">
        <v>233.90304347826086</v>
      </c>
      <c r="Q64" s="138">
        <v>204.67391304347825</v>
      </c>
      <c r="R64" s="199"/>
    </row>
    <row r="65" spans="1:18" s="2" customFormat="1" x14ac:dyDescent="0.2">
      <c r="A65" s="1">
        <v>2020</v>
      </c>
      <c r="B65" s="1">
        <v>6</v>
      </c>
      <c r="C65" s="169">
        <v>43983</v>
      </c>
      <c r="D65" s="138">
        <v>185.69</v>
      </c>
      <c r="E65" s="138">
        <v>160.25</v>
      </c>
      <c r="F65" s="138">
        <v>173.33</v>
      </c>
      <c r="G65" s="138">
        <v>201</v>
      </c>
      <c r="H65" s="138">
        <v>193.5</v>
      </c>
      <c r="I65" s="138">
        <v>220.3</v>
      </c>
      <c r="J65" s="138">
        <v>181.76136363636363</v>
      </c>
      <c r="K65" s="138">
        <v>443.71590909090907</v>
      </c>
      <c r="L65" s="138">
        <v>245.38499999999996</v>
      </c>
      <c r="M65" s="138">
        <v>216.48318181818183</v>
      </c>
      <c r="N65" s="138">
        <v>210.53318181818179</v>
      </c>
      <c r="O65" s="197" t="s">
        <v>400</v>
      </c>
      <c r="P65" s="138">
        <v>238.37909090909088</v>
      </c>
      <c r="Q65" s="138">
        <v>208.90909090909091</v>
      </c>
      <c r="R65" s="199"/>
    </row>
    <row r="66" spans="1:18" s="2" customFormat="1" x14ac:dyDescent="0.2">
      <c r="A66" s="1">
        <v>2020</v>
      </c>
      <c r="B66" s="1">
        <v>5</v>
      </c>
      <c r="C66" s="169">
        <v>43952</v>
      </c>
      <c r="D66" s="138">
        <v>190.91</v>
      </c>
      <c r="E66" s="138">
        <v>163.65</v>
      </c>
      <c r="F66" s="138">
        <v>176.67</v>
      </c>
      <c r="G66" s="138">
        <v>207.13</v>
      </c>
      <c r="H66" s="138">
        <v>200</v>
      </c>
      <c r="I66" s="138">
        <v>213.46</v>
      </c>
      <c r="J66" s="138">
        <v>190.5625</v>
      </c>
      <c r="K66" s="138">
        <v>466.4</v>
      </c>
      <c r="L66" s="138">
        <v>244.17142857142849</v>
      </c>
      <c r="M66" s="138">
        <v>223.39714285714285</v>
      </c>
      <c r="N66" s="138">
        <v>216.81</v>
      </c>
      <c r="O66" s="197" t="s">
        <v>400</v>
      </c>
      <c r="P66" s="138">
        <v>237.70571428571427</v>
      </c>
      <c r="Q66" s="138">
        <v>224.76190476190476</v>
      </c>
      <c r="R66" s="199"/>
    </row>
    <row r="67" spans="1:18" s="2" customFormat="1" x14ac:dyDescent="0.2">
      <c r="A67" s="1">
        <v>2020</v>
      </c>
      <c r="B67" s="1">
        <v>4</v>
      </c>
      <c r="C67" s="169">
        <v>43922</v>
      </c>
      <c r="D67" s="138">
        <v>191.31</v>
      </c>
      <c r="E67" s="138">
        <v>164.93</v>
      </c>
      <c r="F67" s="138">
        <v>185.4</v>
      </c>
      <c r="G67" s="138">
        <v>211.75</v>
      </c>
      <c r="H67" s="138">
        <v>216.25</v>
      </c>
      <c r="I67" s="138">
        <v>211.23</v>
      </c>
      <c r="J67" s="138">
        <v>196.92500000000001</v>
      </c>
      <c r="K67" s="138">
        <v>479.67857142857144</v>
      </c>
      <c r="L67" s="138">
        <v>251.60136363636363</v>
      </c>
      <c r="M67" s="138">
        <v>231.73954545454546</v>
      </c>
      <c r="N67" s="138">
        <v>236.31136363636367</v>
      </c>
      <c r="O67" s="197" t="s">
        <v>400</v>
      </c>
      <c r="P67" s="138">
        <v>237.90818181818184</v>
      </c>
      <c r="Q67" s="138">
        <v>227.97727272727272</v>
      </c>
      <c r="R67" s="199"/>
    </row>
    <row r="68" spans="1:18" s="2" customFormat="1" x14ac:dyDescent="0.2">
      <c r="A68" s="1">
        <v>2020</v>
      </c>
      <c r="B68" s="1">
        <v>3</v>
      </c>
      <c r="C68" s="169">
        <v>43891</v>
      </c>
      <c r="D68" s="138">
        <v>178.99</v>
      </c>
      <c r="E68" s="138">
        <v>162.04</v>
      </c>
      <c r="F68" s="138">
        <v>172</v>
      </c>
      <c r="G68" s="138">
        <v>206.5</v>
      </c>
      <c r="H68" s="138">
        <v>211</v>
      </c>
      <c r="I68" s="138">
        <v>207.03</v>
      </c>
      <c r="J68" s="138">
        <v>186.46590909090909</v>
      </c>
      <c r="K68" s="138">
        <v>458</v>
      </c>
      <c r="L68" s="138">
        <v>255.62363636363636</v>
      </c>
      <c r="M68" s="138">
        <v>225.71</v>
      </c>
      <c r="N68" s="138">
        <v>239.84954545454545</v>
      </c>
      <c r="O68" s="197" t="s">
        <v>400</v>
      </c>
      <c r="P68" s="138">
        <v>241.40454545454548</v>
      </c>
      <c r="Q68" s="138">
        <v>212.20454545454547</v>
      </c>
      <c r="R68" s="199"/>
    </row>
    <row r="69" spans="1:18" s="2" customFormat="1" x14ac:dyDescent="0.2">
      <c r="A69" s="1">
        <v>2020</v>
      </c>
      <c r="B69" s="1">
        <v>2</v>
      </c>
      <c r="C69" s="169">
        <v>43862</v>
      </c>
      <c r="D69" s="138">
        <v>179.24</v>
      </c>
      <c r="E69" s="138">
        <v>162.22999999999999</v>
      </c>
      <c r="F69" s="138">
        <v>176</v>
      </c>
      <c r="G69" s="138">
        <v>203.5</v>
      </c>
      <c r="H69" s="138">
        <v>211</v>
      </c>
      <c r="I69" s="138">
        <v>215.78</v>
      </c>
      <c r="J69" s="138">
        <v>192.98750000000001</v>
      </c>
      <c r="K69" s="138">
        <v>465.64473684210526</v>
      </c>
      <c r="L69" s="138">
        <v>258.20699999999999</v>
      </c>
      <c r="M69" s="138">
        <v>229.19899999999998</v>
      </c>
      <c r="N69" s="138">
        <v>250.51299999999998</v>
      </c>
      <c r="O69" s="197" t="s">
        <v>400</v>
      </c>
      <c r="P69" s="138">
        <v>247.88950000000006</v>
      </c>
      <c r="Q69" s="138">
        <v>220.9</v>
      </c>
      <c r="R69" s="199"/>
    </row>
    <row r="70" spans="1:18" s="2" customFormat="1" x14ac:dyDescent="0.2">
      <c r="A70" s="1">
        <v>2020</v>
      </c>
      <c r="B70" s="1">
        <v>1</v>
      </c>
      <c r="C70" s="169">
        <v>43831</v>
      </c>
      <c r="D70" s="138">
        <v>181.67</v>
      </c>
      <c r="E70" s="138">
        <v>162.81</v>
      </c>
      <c r="F70" s="138">
        <v>177.5</v>
      </c>
      <c r="G70" s="138">
        <v>198.33</v>
      </c>
      <c r="H70" s="138">
        <v>215</v>
      </c>
      <c r="I70" s="138">
        <v>211.24</v>
      </c>
      <c r="J70" s="138">
        <v>192.88636363636363</v>
      </c>
      <c r="K70" s="138">
        <v>485.26190476190476</v>
      </c>
      <c r="L70" s="138">
        <v>266.13130434782607</v>
      </c>
      <c r="M70" s="138">
        <v>235.89086956521743</v>
      </c>
      <c r="N70" s="138">
        <v>256.84347826086957</v>
      </c>
      <c r="O70" s="197" t="s">
        <v>400</v>
      </c>
      <c r="P70" s="138">
        <v>259.82130434782607</v>
      </c>
      <c r="Q70" s="138">
        <v>225.2608695652174</v>
      </c>
      <c r="R70" s="199"/>
    </row>
    <row r="71" spans="1:18" s="2" customFormat="1" x14ac:dyDescent="0.2">
      <c r="A71" s="1">
        <v>2019</v>
      </c>
      <c r="B71" s="1">
        <v>12</v>
      </c>
      <c r="C71" s="169">
        <v>43800</v>
      </c>
      <c r="D71" s="138">
        <v>175.24</v>
      </c>
      <c r="E71" s="138">
        <v>161.63999999999999</v>
      </c>
      <c r="F71" s="138">
        <v>171.63</v>
      </c>
      <c r="G71" s="138">
        <v>194</v>
      </c>
      <c r="H71" s="138">
        <v>210</v>
      </c>
      <c r="I71" s="138">
        <v>199.15</v>
      </c>
      <c r="J71" s="138">
        <v>185.7</v>
      </c>
      <c r="K71" s="138">
        <v>446.09523809523807</v>
      </c>
      <c r="L71" s="138">
        <v>269.69454545454545</v>
      </c>
      <c r="M71" s="138">
        <v>224.47818181818175</v>
      </c>
      <c r="N71" s="138">
        <v>243.81499999999997</v>
      </c>
      <c r="O71" s="197" t="s">
        <v>400</v>
      </c>
      <c r="P71" s="138">
        <v>250.47590909090906</v>
      </c>
      <c r="Q71" s="138">
        <v>214.59090909090909</v>
      </c>
      <c r="R71" s="199"/>
    </row>
    <row r="72" spans="1:18" s="2" customFormat="1" x14ac:dyDescent="0.2">
      <c r="A72" s="1">
        <v>2019</v>
      </c>
      <c r="B72" s="1">
        <v>11</v>
      </c>
      <c r="C72" s="169">
        <v>43770</v>
      </c>
      <c r="D72" s="138">
        <v>172.32</v>
      </c>
      <c r="E72" s="138">
        <v>161.75</v>
      </c>
      <c r="F72" s="138">
        <v>170.75</v>
      </c>
      <c r="G72" s="138">
        <v>190.5</v>
      </c>
      <c r="H72" s="138">
        <v>204.75</v>
      </c>
      <c r="I72" s="138">
        <v>194.97</v>
      </c>
      <c r="J72" s="138">
        <v>179.36904761904762</v>
      </c>
      <c r="K72" s="138">
        <v>426.28750000000002</v>
      </c>
      <c r="L72" s="138">
        <v>269.37190476190472</v>
      </c>
      <c r="M72" s="138">
        <v>218.40714285714282</v>
      </c>
      <c r="N72" s="138">
        <v>230.39142857142858</v>
      </c>
      <c r="O72" s="197" t="s">
        <v>400</v>
      </c>
      <c r="P72" s="138">
        <v>241.49190476190475</v>
      </c>
      <c r="Q72" s="138">
        <v>208.11904761904762</v>
      </c>
      <c r="R72" s="199"/>
    </row>
    <row r="73" spans="1:18" s="2" customFormat="1" x14ac:dyDescent="0.2">
      <c r="A73" s="1">
        <v>2019</v>
      </c>
      <c r="B73" s="1">
        <v>10</v>
      </c>
      <c r="C73" s="169">
        <v>43739</v>
      </c>
      <c r="D73" s="138">
        <v>170.2</v>
      </c>
      <c r="E73" s="138">
        <v>162.13</v>
      </c>
      <c r="F73" s="138">
        <v>167.2</v>
      </c>
      <c r="G73" s="138">
        <v>187.8</v>
      </c>
      <c r="H73" s="138">
        <v>203.2</v>
      </c>
      <c r="I73" s="138">
        <v>183.72</v>
      </c>
      <c r="J73" s="138">
        <v>178.82608695652175</v>
      </c>
      <c r="K73" s="138">
        <v>417.33695652173913</v>
      </c>
      <c r="L73" s="138">
        <v>275.67695652173916</v>
      </c>
      <c r="M73" s="138">
        <v>212.69347826086957</v>
      </c>
      <c r="N73" s="138">
        <v>223.1617391304348</v>
      </c>
      <c r="O73" s="197" t="s">
        <v>400</v>
      </c>
      <c r="P73" s="138">
        <v>250.77826086956529</v>
      </c>
      <c r="Q73" s="138">
        <v>202.06521739130434</v>
      </c>
      <c r="R73" s="199"/>
    </row>
    <row r="74" spans="1:18" s="2" customFormat="1" x14ac:dyDescent="0.2">
      <c r="A74" s="1">
        <v>2019</v>
      </c>
      <c r="B74" s="1">
        <v>9</v>
      </c>
      <c r="C74" s="169">
        <v>43709</v>
      </c>
      <c r="D74" s="138">
        <v>164.74</v>
      </c>
      <c r="E74" s="138">
        <v>160.31</v>
      </c>
      <c r="F74" s="138">
        <v>155.63</v>
      </c>
      <c r="G74" s="138">
        <v>188</v>
      </c>
      <c r="H74" s="138">
        <v>193.25</v>
      </c>
      <c r="I74" s="138">
        <v>176.26</v>
      </c>
      <c r="J74" s="138">
        <v>167.82142857142858</v>
      </c>
      <c r="K74" s="138">
        <v>393.98750000000001</v>
      </c>
      <c r="L74" s="138">
        <v>236.88047619047617</v>
      </c>
      <c r="M74" s="138">
        <v>202.61238095238093</v>
      </c>
      <c r="N74" s="138">
        <v>211.17523809523811</v>
      </c>
      <c r="O74" s="197" t="s">
        <v>400</v>
      </c>
      <c r="P74" s="138">
        <v>231.25285714285715</v>
      </c>
      <c r="Q74" s="138">
        <v>186.61904761904762</v>
      </c>
      <c r="R74" s="199"/>
    </row>
    <row r="75" spans="1:18" s="2" customFormat="1" x14ac:dyDescent="0.2">
      <c r="A75">
        <v>2019</v>
      </c>
      <c r="B75">
        <v>8</v>
      </c>
      <c r="C75" s="169">
        <v>43678</v>
      </c>
      <c r="D75" s="138">
        <v>165.71</v>
      </c>
      <c r="E75" s="138">
        <v>159.55000000000001</v>
      </c>
      <c r="F75" s="138">
        <v>156.25</v>
      </c>
      <c r="G75" s="138">
        <v>190.5</v>
      </c>
      <c r="H75" s="138">
        <v>191.8</v>
      </c>
      <c r="I75" s="138">
        <v>174.03</v>
      </c>
      <c r="J75" s="138">
        <v>167.875</v>
      </c>
      <c r="K75" s="138">
        <v>398.56818181818181</v>
      </c>
      <c r="L75" s="138">
        <v>225.13863636363638</v>
      </c>
      <c r="M75" s="138">
        <v>203.93500000000003</v>
      </c>
      <c r="N75" s="138">
        <v>209.50500000000002</v>
      </c>
      <c r="O75" s="197" t="s">
        <v>400</v>
      </c>
      <c r="P75" s="138">
        <v>215.66681818181823</v>
      </c>
      <c r="Q75" s="138">
        <v>192.93181818181819</v>
      </c>
      <c r="R75" s="199"/>
    </row>
    <row r="76" spans="1:18" s="2" customFormat="1" x14ac:dyDescent="0.2">
      <c r="A76">
        <v>2019</v>
      </c>
      <c r="B76">
        <v>7</v>
      </c>
      <c r="C76" s="169">
        <v>43647</v>
      </c>
      <c r="D76" s="138">
        <v>170.92</v>
      </c>
      <c r="E76" s="138">
        <v>162.77000000000001</v>
      </c>
      <c r="F76" s="138">
        <v>166.25</v>
      </c>
      <c r="G76" s="138">
        <v>189.25</v>
      </c>
      <c r="H76" s="138">
        <v>198.5</v>
      </c>
      <c r="I76" s="138">
        <v>193.87</v>
      </c>
      <c r="J76" s="138">
        <v>176.2391304347826</v>
      </c>
      <c r="K76" s="138">
        <v>438.73863636363637</v>
      </c>
      <c r="L76" s="138">
        <v>231.25739130434783</v>
      </c>
      <c r="M76" s="138">
        <v>217.98652173913041</v>
      </c>
      <c r="N76" s="138">
        <v>219.85478260869564</v>
      </c>
      <c r="O76" s="197" t="s">
        <v>400</v>
      </c>
      <c r="P76" s="138">
        <v>227.46217391304347</v>
      </c>
      <c r="Q76" s="138">
        <v>194.36956521739131</v>
      </c>
      <c r="R76" s="199"/>
    </row>
    <row r="77" spans="1:18" s="2" customFormat="1" x14ac:dyDescent="0.2">
      <c r="A77">
        <v>2019</v>
      </c>
      <c r="B77">
        <v>6</v>
      </c>
      <c r="C77" s="169">
        <v>43617</v>
      </c>
      <c r="D77" s="138">
        <v>180.17</v>
      </c>
      <c r="E77" s="138">
        <v>180.22</v>
      </c>
      <c r="F77" s="138">
        <v>170.67</v>
      </c>
      <c r="G77" s="138">
        <v>214.5</v>
      </c>
      <c r="H77" s="138">
        <v>206.75</v>
      </c>
      <c r="I77" s="138">
        <v>207.75</v>
      </c>
      <c r="J77" s="138">
        <v>180.65</v>
      </c>
      <c r="K77" s="138">
        <v>462.67500000000001</v>
      </c>
      <c r="L77" s="138">
        <v>241.97150000000005</v>
      </c>
      <c r="M77" s="138">
        <v>226.86500000000001</v>
      </c>
      <c r="N77" s="138">
        <v>230.96599999999998</v>
      </c>
      <c r="O77" s="197" t="s">
        <v>400</v>
      </c>
      <c r="P77" s="138">
        <v>238.82399999999998</v>
      </c>
      <c r="Q77" s="138">
        <v>198</v>
      </c>
      <c r="R77" s="199"/>
    </row>
    <row r="78" spans="1:18" s="2" customFormat="1" x14ac:dyDescent="0.2">
      <c r="A78">
        <v>2019</v>
      </c>
      <c r="B78">
        <v>5</v>
      </c>
      <c r="C78" s="169">
        <v>43586</v>
      </c>
      <c r="D78" s="138">
        <v>182.74</v>
      </c>
      <c r="E78" s="138">
        <v>184.07</v>
      </c>
      <c r="F78" s="138">
        <v>168.9</v>
      </c>
      <c r="G78" s="138">
        <v>213.75</v>
      </c>
      <c r="H78" s="138">
        <v>202.6</v>
      </c>
      <c r="I78" s="138">
        <v>213.36</v>
      </c>
      <c r="J78" s="138">
        <v>179.125</v>
      </c>
      <c r="K78" s="138">
        <v>418.25</v>
      </c>
      <c r="L78" s="138">
        <v>234.67304347826089</v>
      </c>
      <c r="M78" s="138">
        <v>210.61347826086956</v>
      </c>
      <c r="N78" s="138">
        <v>204.72130434782605</v>
      </c>
      <c r="O78" s="197" t="s">
        <v>400</v>
      </c>
      <c r="P78" s="138">
        <v>235.95086956521735</v>
      </c>
      <c r="Q78" s="138">
        <v>208.2608695652174</v>
      </c>
      <c r="R78" s="199"/>
    </row>
    <row r="79" spans="1:18" s="2" customFormat="1" x14ac:dyDescent="0.2">
      <c r="A79">
        <v>2019</v>
      </c>
      <c r="B79">
        <v>4</v>
      </c>
      <c r="C79" s="169">
        <v>43556</v>
      </c>
      <c r="D79" s="138">
        <v>186.57</v>
      </c>
      <c r="E79" s="138">
        <v>188.91</v>
      </c>
      <c r="F79" s="138">
        <v>172.63</v>
      </c>
      <c r="G79" s="138">
        <v>215</v>
      </c>
      <c r="H79" s="138">
        <v>206</v>
      </c>
      <c r="I79" s="138">
        <v>222.34</v>
      </c>
      <c r="J79" s="138">
        <v>186.38749999999999</v>
      </c>
      <c r="K79" s="138">
        <v>420.03571428571428</v>
      </c>
      <c r="L79" s="138">
        <v>240.78363636363636</v>
      </c>
      <c r="M79" s="138">
        <v>214.54545454545459</v>
      </c>
      <c r="N79" s="138">
        <v>201.80227272727276</v>
      </c>
      <c r="O79" s="197" t="s">
        <v>400</v>
      </c>
      <c r="P79" s="138">
        <v>234.00363636363633</v>
      </c>
      <c r="Q79" s="138">
        <v>224.09090909090909</v>
      </c>
      <c r="R79" s="199"/>
    </row>
    <row r="80" spans="1:18" s="2" customFormat="1" x14ac:dyDescent="0.2">
      <c r="A80">
        <v>2019</v>
      </c>
      <c r="B80">
        <v>3</v>
      </c>
      <c r="C80" s="169">
        <v>43525</v>
      </c>
      <c r="D80" s="138">
        <v>185.38</v>
      </c>
      <c r="E80" s="138">
        <v>185.73</v>
      </c>
      <c r="F80" s="138">
        <v>170.88</v>
      </c>
      <c r="G80" s="138">
        <v>217.25</v>
      </c>
      <c r="H80" s="138">
        <v>208.2</v>
      </c>
      <c r="I80" s="138">
        <v>224.79</v>
      </c>
      <c r="J80" s="138">
        <v>187.92857142857142</v>
      </c>
      <c r="K80" s="138">
        <v>436.27380952380952</v>
      </c>
      <c r="L80" s="138">
        <v>262.29619047619047</v>
      </c>
      <c r="M80" s="138">
        <v>222.13238095238088</v>
      </c>
      <c r="N80" s="138">
        <v>208.15380952380951</v>
      </c>
      <c r="O80" s="197" t="s">
        <v>400</v>
      </c>
      <c r="P80" s="138">
        <v>249.95238095238099</v>
      </c>
      <c r="Q80" s="138">
        <v>228.14285714285714</v>
      </c>
      <c r="R80" s="199"/>
    </row>
    <row r="81" spans="1:18" s="2" customFormat="1" x14ac:dyDescent="0.2">
      <c r="A81">
        <v>2019</v>
      </c>
      <c r="B81">
        <v>2</v>
      </c>
      <c r="C81" s="169">
        <v>43497</v>
      </c>
      <c r="D81" s="138">
        <v>200.04</v>
      </c>
      <c r="E81" s="138">
        <v>200.38</v>
      </c>
      <c r="F81" s="138">
        <v>181.25</v>
      </c>
      <c r="G81" s="138">
        <v>226.5</v>
      </c>
      <c r="H81" s="138">
        <v>214.75</v>
      </c>
      <c r="I81" s="138">
        <v>219.09</v>
      </c>
      <c r="J81" s="138">
        <v>198.27500000000001</v>
      </c>
      <c r="K81" s="138">
        <v>476.32894736842104</v>
      </c>
      <c r="L81" s="138">
        <v>255.208</v>
      </c>
      <c r="M81" s="138">
        <v>234.62250000000003</v>
      </c>
      <c r="N81" s="138">
        <v>223.73200000000003</v>
      </c>
      <c r="O81" s="197" t="s">
        <v>400</v>
      </c>
      <c r="P81" s="138">
        <v>257.54949999999997</v>
      </c>
      <c r="Q81" s="138">
        <v>241.75</v>
      </c>
      <c r="R81" s="199"/>
    </row>
    <row r="82" spans="1:18" s="2" customFormat="1" x14ac:dyDescent="0.2">
      <c r="A82">
        <v>2019</v>
      </c>
      <c r="B82">
        <v>1</v>
      </c>
      <c r="C82" s="169">
        <v>43466</v>
      </c>
      <c r="D82" s="138">
        <v>204.23</v>
      </c>
      <c r="E82" s="138">
        <v>204.45</v>
      </c>
      <c r="F82" s="138">
        <v>193.5</v>
      </c>
      <c r="G82" s="138">
        <v>227.5</v>
      </c>
      <c r="H82" s="138">
        <v>220.5</v>
      </c>
      <c r="I82" s="138">
        <v>215.88</v>
      </c>
      <c r="J82" s="138">
        <v>204.95454545454547</v>
      </c>
      <c r="K82" s="138">
        <v>503.46428571428572</v>
      </c>
      <c r="L82" s="138">
        <v>252.71</v>
      </c>
      <c r="M82" s="138">
        <v>239.64130434782609</v>
      </c>
      <c r="N82" s="138">
        <v>225.5034782608696</v>
      </c>
      <c r="O82" s="197" t="s">
        <v>400</v>
      </c>
      <c r="P82" s="138">
        <v>261.86347826086956</v>
      </c>
      <c r="Q82" s="138">
        <v>241.82608695652175</v>
      </c>
      <c r="R82" s="199"/>
    </row>
    <row r="83" spans="1:18" x14ac:dyDescent="0.2">
      <c r="A83">
        <v>2018</v>
      </c>
      <c r="B83">
        <v>12</v>
      </c>
      <c r="C83" s="169">
        <v>43435</v>
      </c>
      <c r="D83" s="138">
        <v>200.69</v>
      </c>
      <c r="E83" s="138">
        <v>202.65</v>
      </c>
      <c r="F83" s="138">
        <v>192</v>
      </c>
      <c r="G83" s="138">
        <v>219.5</v>
      </c>
      <c r="H83" s="138">
        <v>220</v>
      </c>
      <c r="I83" s="138">
        <v>218.13</v>
      </c>
      <c r="J83" s="138">
        <v>204.14473684210526</v>
      </c>
      <c r="K83" s="138">
        <v>493.2</v>
      </c>
      <c r="L83" s="138">
        <v>257.12333333333333</v>
      </c>
      <c r="M83" s="138">
        <v>239.90999999999994</v>
      </c>
      <c r="N83" s="138">
        <v>224.59666666666669</v>
      </c>
      <c r="O83" s="197" t="s">
        <v>400</v>
      </c>
      <c r="P83" s="138">
        <v>262.21952380952382</v>
      </c>
      <c r="Q83" s="138">
        <v>234.61904761904762</v>
      </c>
      <c r="R83" s="201"/>
    </row>
    <row r="84" spans="1:18" x14ac:dyDescent="0.2">
      <c r="A84">
        <v>2018</v>
      </c>
      <c r="B84">
        <v>11</v>
      </c>
      <c r="C84" s="169">
        <v>43405</v>
      </c>
      <c r="D84" s="138">
        <v>199.93</v>
      </c>
      <c r="E84" s="138">
        <v>201.67</v>
      </c>
      <c r="F84" s="138">
        <v>190.38</v>
      </c>
      <c r="G84" s="138">
        <v>214</v>
      </c>
      <c r="H84" s="138">
        <v>217.4</v>
      </c>
      <c r="I84" s="138">
        <v>207.77</v>
      </c>
      <c r="J84" s="138">
        <v>200.09090909090909</v>
      </c>
      <c r="K84" s="138">
        <v>483.28571428571428</v>
      </c>
      <c r="L84" s="138">
        <v>258.74636363636364</v>
      </c>
      <c r="M84" s="138">
        <v>232.62181818181824</v>
      </c>
      <c r="N84" s="138">
        <v>217.380909090909</v>
      </c>
      <c r="O84" s="197" t="s">
        <v>400</v>
      </c>
      <c r="P84" s="138">
        <v>267.51636363636362</v>
      </c>
      <c r="Q84" s="138">
        <v>226.15909090909091</v>
      </c>
      <c r="R84" s="201"/>
    </row>
    <row r="85" spans="1:18" x14ac:dyDescent="0.2">
      <c r="A85">
        <v>2018</v>
      </c>
      <c r="B85">
        <v>10</v>
      </c>
      <c r="C85" s="169">
        <v>43374</v>
      </c>
      <c r="D85" s="138">
        <v>200.44</v>
      </c>
      <c r="E85" s="138">
        <v>192.88</v>
      </c>
      <c r="F85" s="138">
        <v>191.1</v>
      </c>
      <c r="G85" s="138">
        <v>211.9</v>
      </c>
      <c r="H85" s="138">
        <v>209</v>
      </c>
      <c r="I85" s="138">
        <v>215.82</v>
      </c>
      <c r="J85" s="138">
        <v>201.72826086956522</v>
      </c>
      <c r="K85" s="138">
        <v>512.64130434782612</v>
      </c>
      <c r="L85" s="138">
        <v>258.60434782608701</v>
      </c>
      <c r="M85" s="138">
        <v>238.92652173913049</v>
      </c>
      <c r="N85" s="138">
        <v>216.19608695652178</v>
      </c>
      <c r="O85" s="197" t="s">
        <v>400</v>
      </c>
      <c r="P85" s="138">
        <v>270.30391304347825</v>
      </c>
      <c r="Q85" s="138">
        <v>231.86956521739131</v>
      </c>
      <c r="R85" s="201"/>
    </row>
    <row r="86" spans="1:18" x14ac:dyDescent="0.2">
      <c r="A86">
        <v>2018</v>
      </c>
      <c r="B86">
        <v>9</v>
      </c>
      <c r="C86" s="169">
        <v>43344</v>
      </c>
      <c r="D86" s="138">
        <v>200.39</v>
      </c>
      <c r="E86" s="138">
        <v>203.76</v>
      </c>
      <c r="F86" s="138">
        <v>195.33</v>
      </c>
      <c r="G86" s="138">
        <v>211.5</v>
      </c>
      <c r="H86" s="138">
        <v>211.25</v>
      </c>
      <c r="I86" s="138">
        <v>215.12</v>
      </c>
      <c r="J86" s="138">
        <v>199.63749999999999</v>
      </c>
      <c r="K86" s="138">
        <v>507.0263157894737</v>
      </c>
      <c r="L86" s="138">
        <v>255.08899999999994</v>
      </c>
      <c r="M86" s="138">
        <v>241.01600000000002</v>
      </c>
      <c r="N86" s="138">
        <v>215.267</v>
      </c>
      <c r="O86" s="197" t="s">
        <v>400</v>
      </c>
      <c r="P86" s="138">
        <v>263.19099999999997</v>
      </c>
      <c r="Q86" s="138">
        <v>221.85</v>
      </c>
      <c r="R86" s="201"/>
    </row>
    <row r="87" spans="1:18" x14ac:dyDescent="0.2">
      <c r="A87">
        <v>2018</v>
      </c>
      <c r="B87">
        <v>8</v>
      </c>
      <c r="C87" s="169">
        <v>43313</v>
      </c>
      <c r="D87" s="138">
        <v>201.18</v>
      </c>
      <c r="E87" s="138">
        <v>197.06</v>
      </c>
      <c r="F87" s="138">
        <v>203.63</v>
      </c>
      <c r="G87" s="138">
        <v>209.5</v>
      </c>
      <c r="H87" s="138">
        <v>221</v>
      </c>
      <c r="I87" s="138">
        <v>221.89</v>
      </c>
      <c r="J87" s="138">
        <v>206.88043478260869</v>
      </c>
      <c r="K87" s="138">
        <v>545.07608695652175</v>
      </c>
      <c r="L87" s="138">
        <v>263.93565217391313</v>
      </c>
      <c r="M87" s="138">
        <v>251.64347826086959</v>
      </c>
      <c r="N87" s="138">
        <v>227.08</v>
      </c>
      <c r="O87" s="138">
        <v>280</v>
      </c>
      <c r="P87" s="138">
        <v>264.44043478260869</v>
      </c>
      <c r="Q87" s="138">
        <v>229.82608695652175</v>
      </c>
      <c r="R87" s="201"/>
    </row>
    <row r="88" spans="1:18" x14ac:dyDescent="0.2">
      <c r="A88">
        <v>2018</v>
      </c>
      <c r="B88">
        <v>7</v>
      </c>
      <c r="C88" s="169">
        <v>43282</v>
      </c>
      <c r="D88" s="138">
        <v>178.34</v>
      </c>
      <c r="E88" s="138">
        <v>172.86</v>
      </c>
      <c r="F88" s="138">
        <v>181.5</v>
      </c>
      <c r="G88" s="138">
        <v>192.7</v>
      </c>
      <c r="H88" s="138">
        <v>197.5</v>
      </c>
      <c r="I88" s="138">
        <v>214.61</v>
      </c>
      <c r="J88" s="138">
        <v>188.81818181818181</v>
      </c>
      <c r="K88" s="138">
        <v>498.08333333333331</v>
      </c>
      <c r="L88" s="138">
        <v>252.8631818181818</v>
      </c>
      <c r="M88" s="138">
        <v>234.33363636363637</v>
      </c>
      <c r="N88" s="138">
        <v>216.2290909090909</v>
      </c>
      <c r="O88" s="138">
        <v>280.27777777777777</v>
      </c>
      <c r="P88" s="138">
        <v>235.35863636363638</v>
      </c>
      <c r="Q88" s="138">
        <v>206.29545454545453</v>
      </c>
      <c r="R88" s="201"/>
    </row>
    <row r="89" spans="1:18" hidden="1" x14ac:dyDescent="0.2">
      <c r="A89">
        <v>2018</v>
      </c>
      <c r="B89">
        <v>6</v>
      </c>
      <c r="C89" s="7">
        <v>43252</v>
      </c>
      <c r="D89" s="138" t="e">
        <v>#N/A</v>
      </c>
      <c r="E89" s="138" t="e">
        <v>#N/A</v>
      </c>
      <c r="F89" s="138" t="e">
        <v>#N/A</v>
      </c>
      <c r="G89" s="138" t="e">
        <v>#N/A</v>
      </c>
      <c r="H89" s="138" t="e">
        <v>#N/A</v>
      </c>
      <c r="I89" s="138" t="e">
        <v>#N/A</v>
      </c>
      <c r="J89" s="138">
        <v>178.10714285714286</v>
      </c>
      <c r="K89" s="138">
        <v>507.0595238095238</v>
      </c>
      <c r="L89" s="138">
        <v>270.89285714285711</v>
      </c>
      <c r="M89" s="138">
        <v>242.00476190476192</v>
      </c>
      <c r="N89" s="138">
        <v>215.97809523809528</v>
      </c>
      <c r="O89" s="138">
        <v>280</v>
      </c>
      <c r="P89" s="138">
        <v>233.0266666666667</v>
      </c>
      <c r="Q89" s="138">
        <v>203.07142857142858</v>
      </c>
      <c r="R89" s="201"/>
    </row>
    <row r="90" spans="1:18" hidden="1" x14ac:dyDescent="0.2">
      <c r="A90">
        <v>2018</v>
      </c>
      <c r="B90">
        <v>5</v>
      </c>
      <c r="C90" s="7">
        <v>43221</v>
      </c>
      <c r="D90" s="138" t="e">
        <v>#N/A</v>
      </c>
      <c r="E90" s="138" t="e">
        <v>#N/A</v>
      </c>
      <c r="F90" s="138" t="e">
        <v>#N/A</v>
      </c>
      <c r="G90" s="138" t="e">
        <v>#N/A</v>
      </c>
      <c r="H90" s="138" t="e">
        <v>#N/A</v>
      </c>
      <c r="I90" s="138" t="e">
        <v>#N/A</v>
      </c>
      <c r="J90" s="138">
        <v>175.875</v>
      </c>
      <c r="K90" s="138">
        <v>530.02272727272725</v>
      </c>
      <c r="L90" s="138">
        <v>297.97173913043486</v>
      </c>
      <c r="M90" s="138">
        <v>250.02826086956523</v>
      </c>
      <c r="N90" s="138">
        <v>227.61130434782609</v>
      </c>
      <c r="O90" s="138">
        <v>280</v>
      </c>
      <c r="P90" s="138">
        <v>256.53608695652179</v>
      </c>
      <c r="Q90" s="138">
        <v>212.65217391304347</v>
      </c>
      <c r="R90" s="201"/>
    </row>
    <row r="91" spans="1:18" hidden="1" x14ac:dyDescent="0.2">
      <c r="A91">
        <v>2018</v>
      </c>
      <c r="B91">
        <v>4</v>
      </c>
      <c r="C91" s="7">
        <v>43191</v>
      </c>
      <c r="D91" s="138" t="e">
        <v>#N/A</v>
      </c>
      <c r="E91" s="138" t="e">
        <v>#N/A</v>
      </c>
      <c r="F91" s="138" t="e">
        <v>#N/A</v>
      </c>
      <c r="G91" s="138" t="e">
        <v>#N/A</v>
      </c>
      <c r="H91" s="138" t="e">
        <v>#N/A</v>
      </c>
      <c r="I91" s="138" t="e">
        <v>#N/A</v>
      </c>
      <c r="J91" s="138">
        <v>165.52500000000001</v>
      </c>
      <c r="K91" s="138">
        <v>497.54761904761904</v>
      </c>
      <c r="L91" s="138">
        <v>293.88857142857148</v>
      </c>
      <c r="M91" s="138">
        <v>241.22190476190477</v>
      </c>
      <c r="N91" s="138">
        <v>215.52333333333328</v>
      </c>
      <c r="O91" s="138">
        <v>282.75</v>
      </c>
      <c r="P91" s="138">
        <v>246.88238095238094</v>
      </c>
      <c r="Q91" s="138">
        <v>212.5952380952381</v>
      </c>
      <c r="R91" s="201"/>
    </row>
    <row r="92" spans="1:18" hidden="1" x14ac:dyDescent="0.2">
      <c r="A92">
        <v>2018</v>
      </c>
      <c r="B92">
        <v>3</v>
      </c>
      <c r="C92" s="7">
        <v>43160</v>
      </c>
      <c r="D92" s="138" t="e">
        <v>#N/A</v>
      </c>
      <c r="E92" s="138" t="e">
        <v>#N/A</v>
      </c>
      <c r="F92" s="138" t="e">
        <v>#N/A</v>
      </c>
      <c r="G92" s="138" t="e">
        <v>#N/A</v>
      </c>
      <c r="H92" s="138" t="e">
        <v>#N/A</v>
      </c>
      <c r="I92" s="138" t="e">
        <v>#N/A</v>
      </c>
      <c r="J92" s="138">
        <v>163.11904761904762</v>
      </c>
      <c r="K92" s="138">
        <v>496.27380952380952</v>
      </c>
      <c r="L92" s="138">
        <v>283.95772727272725</v>
      </c>
      <c r="M92" s="138">
        <v>246.03227272727278</v>
      </c>
      <c r="N92" s="138">
        <v>211.53</v>
      </c>
      <c r="O92" s="138">
        <v>285</v>
      </c>
      <c r="P92" s="138">
        <v>246.09454545454545</v>
      </c>
      <c r="Q92" s="138">
        <v>208.45454545454547</v>
      </c>
      <c r="R92" s="201"/>
    </row>
    <row r="93" spans="1:18" hidden="1" x14ac:dyDescent="0.2">
      <c r="A93">
        <v>2018</v>
      </c>
      <c r="B93">
        <v>2</v>
      </c>
      <c r="C93" s="7">
        <v>43132</v>
      </c>
      <c r="D93" s="138" t="e">
        <v>#N/A</v>
      </c>
      <c r="E93" s="138" t="e">
        <v>#N/A</v>
      </c>
      <c r="F93" s="138" t="e">
        <v>#N/A</v>
      </c>
      <c r="G93" s="138" t="e">
        <v>#N/A</v>
      </c>
      <c r="H93" s="138" t="e">
        <v>#N/A</v>
      </c>
      <c r="I93" s="138" t="e">
        <v>#N/A</v>
      </c>
      <c r="J93" s="138">
        <v>160.52500000000001</v>
      </c>
      <c r="K93" s="138">
        <v>474.34210526315792</v>
      </c>
      <c r="L93" s="138">
        <v>276.88650000000001</v>
      </c>
      <c r="M93" s="138">
        <v>239.22049999999999</v>
      </c>
      <c r="N93" s="138">
        <v>198.82099999999997</v>
      </c>
      <c r="O93" s="138">
        <v>286</v>
      </c>
      <c r="P93" s="138">
        <v>250.5685</v>
      </c>
      <c r="Q93" s="138">
        <v>201.125</v>
      </c>
      <c r="R93" s="201"/>
    </row>
    <row r="94" spans="1:18" hidden="1" x14ac:dyDescent="0.2">
      <c r="A94">
        <v>2018</v>
      </c>
      <c r="B94">
        <v>1</v>
      </c>
      <c r="C94" s="7">
        <v>43101</v>
      </c>
      <c r="D94" s="138" t="e">
        <v>#N/A</v>
      </c>
      <c r="E94" s="138" t="e">
        <v>#N/A</v>
      </c>
      <c r="F94" s="138" t="e">
        <v>#N/A</v>
      </c>
      <c r="G94" s="138" t="e">
        <v>#N/A</v>
      </c>
      <c r="H94" s="138" t="e">
        <v>#N/A</v>
      </c>
      <c r="I94" s="138" t="e">
        <v>#N/A</v>
      </c>
      <c r="J94" s="138">
        <v>158.02272727272728</v>
      </c>
      <c r="K94" s="138">
        <v>437.66666666666669</v>
      </c>
      <c r="L94" s="138">
        <v>278.5378260869565</v>
      </c>
      <c r="M94" s="138">
        <v>228.31391304347827</v>
      </c>
      <c r="N94" s="138">
        <v>184.73652173913047</v>
      </c>
      <c r="O94" s="138">
        <v>288.14999999999998</v>
      </c>
      <c r="P94" s="138">
        <v>258.3230434782609</v>
      </c>
      <c r="Q94" s="138">
        <v>193.39130434782609</v>
      </c>
      <c r="R94" s="201"/>
    </row>
    <row r="95" spans="1:18" hidden="1" x14ac:dyDescent="0.2">
      <c r="A95">
        <f>YEAR(C95)</f>
        <v>2017</v>
      </c>
      <c r="B95">
        <v>12</v>
      </c>
      <c r="C95" s="7">
        <v>43070</v>
      </c>
      <c r="D95" s="138" t="e">
        <v>#N/A</v>
      </c>
      <c r="E95" s="138" t="e">
        <v>#N/A</v>
      </c>
      <c r="F95" s="138" t="e">
        <v>#N/A</v>
      </c>
      <c r="G95" s="138" t="e">
        <v>#N/A</v>
      </c>
      <c r="H95" s="138" t="e">
        <v>#N/A</v>
      </c>
      <c r="I95" s="138" t="e">
        <v>#N/A</v>
      </c>
      <c r="J95" s="138">
        <v>159.57894736842104</v>
      </c>
      <c r="K95" s="138">
        <v>414.02499999999998</v>
      </c>
      <c r="L95" s="138">
        <v>277.30142857142857</v>
      </c>
      <c r="M95" s="138">
        <v>219.75714285714281</v>
      </c>
      <c r="N95" s="138">
        <v>180.0790476190476</v>
      </c>
      <c r="O95" s="138">
        <v>292</v>
      </c>
      <c r="P95" s="138">
        <v>252.9404761904762</v>
      </c>
      <c r="Q95" s="138">
        <v>190.95238095238096</v>
      </c>
      <c r="R95" s="201"/>
    </row>
    <row r="96" spans="1:18" hidden="1" x14ac:dyDescent="0.2">
      <c r="A96">
        <f t="shared" ref="A96:A159" si="0">YEAR(C96)</f>
        <v>2017</v>
      </c>
      <c r="B96">
        <v>11</v>
      </c>
      <c r="C96" s="7">
        <v>43040</v>
      </c>
      <c r="D96" s="138" t="e">
        <v>#N/A</v>
      </c>
      <c r="E96" s="138" t="e">
        <v>#N/A</v>
      </c>
      <c r="F96" s="138" t="e">
        <v>#N/A</v>
      </c>
      <c r="G96" s="138" t="e">
        <v>#N/A</v>
      </c>
      <c r="H96" s="138" t="e">
        <v>#N/A</v>
      </c>
      <c r="I96" s="138" t="e">
        <v>#N/A</v>
      </c>
      <c r="J96" s="138">
        <v>159.51136363636363</v>
      </c>
      <c r="K96" s="138">
        <v>421.08333333333331</v>
      </c>
      <c r="L96" s="138">
        <v>283.21045454545452</v>
      </c>
      <c r="M96" s="138">
        <v>219.94090909090912</v>
      </c>
      <c r="N96" s="138">
        <v>186.97681818181817</v>
      </c>
      <c r="O96" s="138">
        <v>293.18181818181819</v>
      </c>
      <c r="P96" s="138">
        <v>260.02000000000004</v>
      </c>
      <c r="Q96" s="138">
        <v>192.27272727272728</v>
      </c>
      <c r="R96" s="201"/>
    </row>
    <row r="97" spans="1:18" hidden="1" x14ac:dyDescent="0.2">
      <c r="A97">
        <f t="shared" si="0"/>
        <v>2017</v>
      </c>
      <c r="B97">
        <v>10</v>
      </c>
      <c r="C97" s="7">
        <v>43009</v>
      </c>
      <c r="D97" s="138" t="e">
        <v>#N/A</v>
      </c>
      <c r="E97" s="138" t="e">
        <v>#N/A</v>
      </c>
      <c r="F97" s="138" t="e">
        <v>#N/A</v>
      </c>
      <c r="G97" s="138" t="e">
        <v>#N/A</v>
      </c>
      <c r="H97" s="138" t="e">
        <v>#N/A</v>
      </c>
      <c r="I97" s="138" t="e">
        <v>#N/A</v>
      </c>
      <c r="J97" s="138">
        <v>163.04545454545453</v>
      </c>
      <c r="K97" s="138">
        <v>430.93181818181819</v>
      </c>
      <c r="L97" s="138">
        <v>277.85772727272723</v>
      </c>
      <c r="M97" s="138">
        <v>213.37181818181816</v>
      </c>
      <c r="N97" s="138">
        <v>191.66863636363635</v>
      </c>
      <c r="O97" s="138">
        <v>297.5</v>
      </c>
      <c r="P97" s="138">
        <v>257.84818181818179</v>
      </c>
      <c r="Q97" s="138">
        <v>194.59090909090909</v>
      </c>
      <c r="R97" s="201"/>
    </row>
    <row r="98" spans="1:18" hidden="1" x14ac:dyDescent="0.2">
      <c r="A98">
        <f t="shared" si="0"/>
        <v>2017</v>
      </c>
      <c r="B98">
        <v>9</v>
      </c>
      <c r="C98" s="7">
        <v>42979</v>
      </c>
      <c r="D98" s="138" t="e">
        <v>#N/A</v>
      </c>
      <c r="E98" s="138" t="e">
        <v>#N/A</v>
      </c>
      <c r="F98" s="138" t="e">
        <v>#N/A</v>
      </c>
      <c r="G98" s="138" t="e">
        <v>#N/A</v>
      </c>
      <c r="H98" s="138" t="e">
        <v>#N/A</v>
      </c>
      <c r="I98" s="138" t="e">
        <v>#N/A</v>
      </c>
      <c r="J98" s="138">
        <v>160.78571428571428</v>
      </c>
      <c r="K98" s="138">
        <v>434.47500000000002</v>
      </c>
      <c r="L98" s="138">
        <v>284.2657142857143</v>
      </c>
      <c r="M98" s="138">
        <v>215.50095238095236</v>
      </c>
      <c r="N98" s="138">
        <v>191.71904761904759</v>
      </c>
      <c r="O98" s="138">
        <v>305</v>
      </c>
      <c r="P98" s="138">
        <v>266.99190476190478</v>
      </c>
      <c r="Q98" s="138">
        <v>187.5</v>
      </c>
      <c r="R98" s="201"/>
    </row>
    <row r="99" spans="1:18" hidden="1" x14ac:dyDescent="0.2">
      <c r="A99">
        <f t="shared" si="0"/>
        <v>2017</v>
      </c>
      <c r="B99">
        <v>8</v>
      </c>
      <c r="C99" s="7">
        <v>42948</v>
      </c>
      <c r="D99" s="138" t="e">
        <v>#N/A</v>
      </c>
      <c r="E99" s="138" t="e">
        <v>#N/A</v>
      </c>
      <c r="F99" s="138" t="e">
        <v>#N/A</v>
      </c>
      <c r="G99" s="138" t="e">
        <v>#N/A</v>
      </c>
      <c r="H99" s="138" t="e">
        <v>#N/A</v>
      </c>
      <c r="I99" s="138" t="e">
        <v>#N/A</v>
      </c>
      <c r="J99" s="138">
        <v>158.07608695652175</v>
      </c>
      <c r="K99" s="138">
        <v>428.63043478260869</v>
      </c>
      <c r="L99" s="138">
        <v>297.69913043478255</v>
      </c>
      <c r="M99" s="138">
        <v>202.32521739130442</v>
      </c>
      <c r="N99" s="138">
        <v>180.79652173913047</v>
      </c>
      <c r="O99" s="138">
        <v>336.66666666666669</v>
      </c>
      <c r="P99" s="138">
        <v>277.80260869565217</v>
      </c>
      <c r="Q99" s="138">
        <v>189.89130434782609</v>
      </c>
      <c r="R99" s="201"/>
    </row>
    <row r="100" spans="1:18" hidden="1" x14ac:dyDescent="0.2">
      <c r="A100">
        <f t="shared" si="0"/>
        <v>2017</v>
      </c>
      <c r="B100">
        <v>7</v>
      </c>
      <c r="C100" s="7">
        <v>42917</v>
      </c>
      <c r="D100" s="138" t="e">
        <v>#N/A</v>
      </c>
      <c r="E100" s="138" t="e">
        <v>#N/A</v>
      </c>
      <c r="F100" s="138" t="e">
        <v>#N/A</v>
      </c>
      <c r="G100" s="138" t="e">
        <v>#N/A</v>
      </c>
      <c r="H100" s="138" t="e">
        <v>#N/A</v>
      </c>
      <c r="I100" s="138" t="e">
        <v>#N/A</v>
      </c>
      <c r="J100" s="138">
        <v>174.17857142857142</v>
      </c>
      <c r="K100" s="138">
        <v>507</v>
      </c>
      <c r="L100" s="138">
        <v>339.4295238095238</v>
      </c>
      <c r="M100" s="138">
        <v>236.92333333333332</v>
      </c>
      <c r="N100" s="138">
        <v>208.13190476190479</v>
      </c>
      <c r="O100" s="138" t="s">
        <v>400</v>
      </c>
      <c r="P100" s="138">
        <v>307.42666666666673</v>
      </c>
      <c r="Q100" s="138">
        <v>194.8095238095238</v>
      </c>
      <c r="R100" s="201"/>
    </row>
    <row r="101" spans="1:18" hidden="1" x14ac:dyDescent="0.2">
      <c r="A101">
        <f t="shared" si="0"/>
        <v>2017</v>
      </c>
      <c r="B101">
        <v>6</v>
      </c>
      <c r="C101" s="7">
        <v>42887</v>
      </c>
      <c r="D101" s="138" t="e">
        <v>#N/A</v>
      </c>
      <c r="E101" s="138" t="e">
        <v>#N/A</v>
      </c>
      <c r="F101" s="138" t="e">
        <v>#N/A</v>
      </c>
      <c r="G101" s="138" t="e">
        <v>#N/A</v>
      </c>
      <c r="H101" s="138" t="e">
        <v>#N/A</v>
      </c>
      <c r="I101" s="138" t="e">
        <v>#N/A</v>
      </c>
      <c r="J101" s="138">
        <v>171.06818181818181</v>
      </c>
      <c r="K101" s="138">
        <v>458.60227272727275</v>
      </c>
      <c r="L101" s="138">
        <v>287.91636363636354</v>
      </c>
      <c r="M101" s="138">
        <v>225.92772727272725</v>
      </c>
      <c r="N101" s="138">
        <v>187.49681818181824</v>
      </c>
      <c r="O101" s="138">
        <v>255</v>
      </c>
      <c r="P101" s="138">
        <v>257.53545454545457</v>
      </c>
      <c r="Q101" s="138">
        <v>188.13636363636363</v>
      </c>
      <c r="R101" s="201"/>
    </row>
    <row r="102" spans="1:18" hidden="1" x14ac:dyDescent="0.2">
      <c r="A102">
        <f t="shared" si="0"/>
        <v>2017</v>
      </c>
      <c r="B102">
        <v>5</v>
      </c>
      <c r="C102" s="7">
        <v>42856</v>
      </c>
      <c r="D102" s="138" t="e">
        <v>#N/A</v>
      </c>
      <c r="E102" s="138" t="e">
        <v>#N/A</v>
      </c>
      <c r="F102" s="138" t="e">
        <v>#N/A</v>
      </c>
      <c r="G102" s="138" t="e">
        <v>#N/A</v>
      </c>
      <c r="H102" s="138" t="e">
        <v>#N/A</v>
      </c>
      <c r="I102" s="138" t="e">
        <v>#N/A</v>
      </c>
      <c r="J102" s="138">
        <v>167.59090909090909</v>
      </c>
      <c r="K102" s="138">
        <v>434.13636363636363</v>
      </c>
      <c r="L102" s="138">
        <v>253.61608695652166</v>
      </c>
      <c r="M102" s="138">
        <v>200.64521739130439</v>
      </c>
      <c r="N102" s="138">
        <v>179.69695652173911</v>
      </c>
      <c r="O102" s="138">
        <v>274.13043478260869</v>
      </c>
      <c r="P102" s="138">
        <v>225.08818181818185</v>
      </c>
      <c r="Q102" s="138">
        <v>186.60869565217391</v>
      </c>
      <c r="R102" s="201"/>
    </row>
    <row r="103" spans="1:18" hidden="1" x14ac:dyDescent="0.2">
      <c r="A103">
        <f t="shared" si="0"/>
        <v>2017</v>
      </c>
      <c r="B103">
        <v>4</v>
      </c>
      <c r="C103" s="7">
        <v>42826</v>
      </c>
      <c r="D103" s="138" t="e">
        <v>#N/A</v>
      </c>
      <c r="E103" s="138" t="e">
        <v>#N/A</v>
      </c>
      <c r="F103" s="138" t="e">
        <v>#N/A</v>
      </c>
      <c r="G103" s="138" t="e">
        <v>#N/A</v>
      </c>
      <c r="H103" s="138" t="e">
        <v>#N/A</v>
      </c>
      <c r="I103" s="138" t="e">
        <v>#N/A</v>
      </c>
      <c r="J103" s="138">
        <v>164.47222222222223</v>
      </c>
      <c r="K103" s="138">
        <v>418.4736842105263</v>
      </c>
      <c r="L103" s="138">
        <v>248.69099999999997</v>
      </c>
      <c r="M103" s="138">
        <v>190.06049999999996</v>
      </c>
      <c r="N103" s="138">
        <v>180.39850000000001</v>
      </c>
      <c r="O103" s="138">
        <v>275</v>
      </c>
      <c r="P103" s="138">
        <v>215.67899999999995</v>
      </c>
      <c r="Q103" s="138">
        <v>188.15</v>
      </c>
      <c r="R103" s="201"/>
    </row>
    <row r="104" spans="1:18" hidden="1" x14ac:dyDescent="0.2">
      <c r="A104">
        <f t="shared" si="0"/>
        <v>2017</v>
      </c>
      <c r="B104">
        <v>3</v>
      </c>
      <c r="C104" s="7">
        <v>42795</v>
      </c>
      <c r="D104" s="138" t="e">
        <v>#N/A</v>
      </c>
      <c r="E104" s="138" t="e">
        <v>#N/A</v>
      </c>
      <c r="F104" s="138" t="e">
        <v>#N/A</v>
      </c>
      <c r="G104" s="138" t="e">
        <v>#N/A</v>
      </c>
      <c r="H104" s="138" t="e">
        <v>#N/A</v>
      </c>
      <c r="I104" s="138" t="e">
        <v>#N/A</v>
      </c>
      <c r="J104" s="138">
        <v>169.9891304347826</v>
      </c>
      <c r="K104" s="138">
        <v>441.98913043478262</v>
      </c>
      <c r="L104" s="138">
        <v>265.33652173913038</v>
      </c>
      <c r="M104" s="138">
        <v>198.18913043478261</v>
      </c>
      <c r="N104" s="138">
        <v>182.85956521739132</v>
      </c>
      <c r="O104" s="138">
        <v>259.78260869565219</v>
      </c>
      <c r="P104" s="138">
        <v>218.27000000000004</v>
      </c>
      <c r="Q104" s="138">
        <v>192.19565217391303</v>
      </c>
      <c r="R104" s="201"/>
    </row>
    <row r="105" spans="1:18" hidden="1" x14ac:dyDescent="0.2">
      <c r="A105">
        <f t="shared" si="0"/>
        <v>2017</v>
      </c>
      <c r="B105">
        <v>2</v>
      </c>
      <c r="C105" s="7">
        <v>42767</v>
      </c>
      <c r="D105" s="138" t="e">
        <v>#N/A</v>
      </c>
      <c r="E105" s="138" t="e">
        <v>#N/A</v>
      </c>
      <c r="F105" s="138" t="e">
        <v>#N/A</v>
      </c>
      <c r="G105" s="138" t="e">
        <v>#N/A</v>
      </c>
      <c r="H105" s="138" t="e">
        <v>#N/A</v>
      </c>
      <c r="I105" s="138" t="e">
        <v>#N/A</v>
      </c>
      <c r="J105" s="138">
        <v>171.3</v>
      </c>
      <c r="K105" s="138">
        <v>451.88157894736844</v>
      </c>
      <c r="L105" s="138">
        <v>280.10749999999996</v>
      </c>
      <c r="M105" s="138">
        <v>210.63250000000002</v>
      </c>
      <c r="N105" s="138">
        <v>190.18499999999997</v>
      </c>
      <c r="O105" s="138">
        <v>271.84210526315792</v>
      </c>
      <c r="P105" s="138">
        <v>225.14699999999999</v>
      </c>
      <c r="Q105" s="138">
        <v>190.4</v>
      </c>
      <c r="R105" s="201"/>
    </row>
    <row r="106" spans="1:18" hidden="1" x14ac:dyDescent="0.2">
      <c r="A106">
        <f t="shared" si="0"/>
        <v>2017</v>
      </c>
      <c r="B106">
        <v>1</v>
      </c>
      <c r="C106" s="7">
        <v>42736</v>
      </c>
      <c r="D106" s="138" t="e">
        <v>#N/A</v>
      </c>
      <c r="E106" s="138" t="e">
        <v>#N/A</v>
      </c>
      <c r="F106" s="138" t="e">
        <v>#N/A</v>
      </c>
      <c r="G106" s="138" t="e">
        <v>#N/A</v>
      </c>
      <c r="H106" s="138" t="e">
        <v>#N/A</v>
      </c>
      <c r="I106" s="138" t="e">
        <v>#N/A</v>
      </c>
      <c r="J106" s="138">
        <v>169.46590909090909</v>
      </c>
      <c r="K106" s="138">
        <v>437.71249999999998</v>
      </c>
      <c r="L106" s="138">
        <v>271.29363636363638</v>
      </c>
      <c r="M106" s="138">
        <v>201.26818181818177</v>
      </c>
      <c r="N106" s="138">
        <v>182.35727272727271</v>
      </c>
      <c r="O106" s="138">
        <v>302.22727272727275</v>
      </c>
      <c r="P106" s="138">
        <v>227.56863636363633</v>
      </c>
      <c r="Q106" s="138">
        <v>184.40909090909091</v>
      </c>
      <c r="R106" s="201"/>
    </row>
    <row r="107" spans="1:18" hidden="1" x14ac:dyDescent="0.2">
      <c r="A107">
        <f t="shared" si="0"/>
        <v>2016</v>
      </c>
      <c r="B107">
        <v>12</v>
      </c>
      <c r="C107" s="7">
        <v>42705</v>
      </c>
      <c r="D107" s="138" t="e">
        <v>#N/A</v>
      </c>
      <c r="E107" s="138" t="e">
        <v>#N/A</v>
      </c>
      <c r="F107" s="138" t="e">
        <v>#N/A</v>
      </c>
      <c r="G107" s="138" t="e">
        <v>#N/A</v>
      </c>
      <c r="H107" s="138" t="e">
        <v>#N/A</v>
      </c>
      <c r="I107" s="138" t="e">
        <v>#N/A</v>
      </c>
      <c r="J107" s="138">
        <v>164.77380952380952</v>
      </c>
      <c r="K107" s="138">
        <v>402.51190476190476</v>
      </c>
      <c r="L107" s="138">
        <v>255.9404545454546</v>
      </c>
      <c r="M107" s="138">
        <v>185.86818181818182</v>
      </c>
      <c r="N107" s="138">
        <v>174.1109090909091</v>
      </c>
      <c r="O107" s="138">
        <v>317.95454545454544</v>
      </c>
      <c r="P107" s="138">
        <v>218.4609090909091</v>
      </c>
      <c r="Q107" s="138">
        <v>182.95454545454547</v>
      </c>
      <c r="R107" s="201"/>
    </row>
    <row r="108" spans="1:18" hidden="1" x14ac:dyDescent="0.2">
      <c r="A108">
        <f t="shared" si="0"/>
        <v>2016</v>
      </c>
      <c r="B108">
        <v>11</v>
      </c>
      <c r="C108" s="7">
        <v>42675</v>
      </c>
      <c r="D108" s="138" t="e">
        <v>#N/A</v>
      </c>
      <c r="E108" s="138" t="e">
        <v>#N/A</v>
      </c>
      <c r="F108" s="138" t="e">
        <v>#N/A</v>
      </c>
      <c r="G108" s="138" t="e">
        <v>#N/A</v>
      </c>
      <c r="H108" s="138" t="e">
        <v>#N/A</v>
      </c>
      <c r="I108" s="138" t="e">
        <v>#N/A</v>
      </c>
      <c r="J108" s="138">
        <v>163.98863636363637</v>
      </c>
      <c r="K108" s="138">
        <v>409.71428571428572</v>
      </c>
      <c r="L108" s="138">
        <v>246.67454545454541</v>
      </c>
      <c r="M108" s="138">
        <v>190.20681818181819</v>
      </c>
      <c r="N108" s="138">
        <v>182.87045454545458</v>
      </c>
      <c r="O108" s="138">
        <v>333.27272727272725</v>
      </c>
      <c r="P108" s="138">
        <v>209.07318181818181</v>
      </c>
      <c r="Q108" s="138">
        <v>182.40909090909091</v>
      </c>
      <c r="R108" s="201"/>
    </row>
    <row r="109" spans="1:18" hidden="1" x14ac:dyDescent="0.2">
      <c r="A109">
        <f t="shared" si="0"/>
        <v>2016</v>
      </c>
      <c r="B109">
        <v>10</v>
      </c>
      <c r="C109" s="7">
        <v>42644</v>
      </c>
      <c r="D109" s="138" t="e">
        <v>#N/A</v>
      </c>
      <c r="E109" s="138" t="e">
        <v>#N/A</v>
      </c>
      <c r="F109" s="138" t="e">
        <v>#N/A</v>
      </c>
      <c r="G109" s="138" t="e">
        <v>#N/A</v>
      </c>
      <c r="H109" s="138" t="e">
        <v>#N/A</v>
      </c>
      <c r="I109" s="138" t="e">
        <v>#N/A</v>
      </c>
      <c r="J109" s="138">
        <v>161.67857142857142</v>
      </c>
      <c r="K109" s="138">
        <v>413.14285714285717</v>
      </c>
      <c r="L109" s="138">
        <v>250.59619047619046</v>
      </c>
      <c r="M109" s="138">
        <v>193.44619047619045</v>
      </c>
      <c r="N109" s="138">
        <v>185.28047619047618</v>
      </c>
      <c r="O109" s="138">
        <v>295.71428571428572</v>
      </c>
      <c r="P109" s="138">
        <v>215.38142857142853</v>
      </c>
      <c r="Q109" s="138">
        <v>174.97619047619048</v>
      </c>
      <c r="R109" s="201"/>
    </row>
    <row r="110" spans="1:18" hidden="1" x14ac:dyDescent="0.2">
      <c r="A110">
        <f t="shared" si="0"/>
        <v>2016</v>
      </c>
      <c r="B110">
        <v>9</v>
      </c>
      <c r="C110" s="7">
        <v>42614</v>
      </c>
      <c r="D110" s="138" t="e">
        <v>#N/A</v>
      </c>
      <c r="E110" s="138" t="e">
        <v>#N/A</v>
      </c>
      <c r="F110" s="138" t="e">
        <v>#N/A</v>
      </c>
      <c r="G110" s="138" t="e">
        <v>#N/A</v>
      </c>
      <c r="H110" s="138" t="e">
        <v>#N/A</v>
      </c>
      <c r="I110" s="138" t="e">
        <v>#N/A</v>
      </c>
      <c r="J110" s="138">
        <v>157.52272727272728</v>
      </c>
      <c r="K110" s="138">
        <v>406.08333333333331</v>
      </c>
      <c r="L110" s="138">
        <v>242.51272727272729</v>
      </c>
      <c r="M110" s="138">
        <v>189.30227272727276</v>
      </c>
      <c r="N110" s="138">
        <v>179.93909090909091</v>
      </c>
      <c r="O110" s="138">
        <v>285</v>
      </c>
      <c r="P110" s="138">
        <v>204.57136363636366</v>
      </c>
      <c r="Q110" s="138">
        <v>169.72727272727272</v>
      </c>
      <c r="R110" s="201"/>
    </row>
    <row r="111" spans="1:18" hidden="1" x14ac:dyDescent="0.2">
      <c r="A111">
        <f t="shared" si="0"/>
        <v>2016</v>
      </c>
      <c r="B111">
        <v>8</v>
      </c>
      <c r="C111" s="7">
        <v>42583</v>
      </c>
      <c r="D111" s="138" t="e">
        <v>#N/A</v>
      </c>
      <c r="E111" s="138" t="e">
        <v>#N/A</v>
      </c>
      <c r="F111" s="138" t="e">
        <v>#N/A</v>
      </c>
      <c r="G111" s="138" t="e">
        <v>#N/A</v>
      </c>
      <c r="H111" s="138" t="e">
        <v>#N/A</v>
      </c>
      <c r="I111" s="138" t="e">
        <v>#N/A</v>
      </c>
      <c r="J111" s="138">
        <v>162.5108695652174</v>
      </c>
      <c r="K111" s="138">
        <v>405.38043478260869</v>
      </c>
      <c r="L111" s="138">
        <v>242.15347826086955</v>
      </c>
      <c r="M111" s="138">
        <v>189.60521739130436</v>
      </c>
      <c r="N111" s="138">
        <v>180.81478260869565</v>
      </c>
      <c r="O111" s="138">
        <v>286.73913043478262</v>
      </c>
      <c r="P111" s="138">
        <v>203.23304347826087</v>
      </c>
      <c r="Q111" s="138">
        <v>171.39130434782609</v>
      </c>
      <c r="R111" s="201"/>
    </row>
    <row r="112" spans="1:18" hidden="1" x14ac:dyDescent="0.2">
      <c r="A112">
        <f t="shared" si="0"/>
        <v>2016</v>
      </c>
      <c r="B112">
        <v>7</v>
      </c>
      <c r="C112" s="7">
        <v>42552</v>
      </c>
      <c r="D112" s="138" t="e">
        <v>#N/A</v>
      </c>
      <c r="E112" s="138" t="e">
        <v>#N/A</v>
      </c>
      <c r="F112" s="138" t="e">
        <v>#N/A</v>
      </c>
      <c r="G112" s="138" t="e">
        <v>#N/A</v>
      </c>
      <c r="H112" s="138" t="e">
        <v>#N/A</v>
      </c>
      <c r="I112" s="138" t="e">
        <v>#N/A</v>
      </c>
      <c r="J112" s="138">
        <v>161.22619047619048</v>
      </c>
      <c r="K112" s="138">
        <v>408.25</v>
      </c>
      <c r="L112" s="138">
        <v>231.48571428571432</v>
      </c>
      <c r="M112" s="138">
        <v>187.6161904761905</v>
      </c>
      <c r="N112" s="138">
        <v>180.35047619047614</v>
      </c>
      <c r="O112" s="138">
        <v>292.14285714285717</v>
      </c>
      <c r="P112" s="138">
        <v>210.26190476190476</v>
      </c>
      <c r="Q112" s="138">
        <v>165.6904761904762</v>
      </c>
      <c r="R112" s="201"/>
    </row>
    <row r="113" spans="1:18" hidden="1" x14ac:dyDescent="0.2">
      <c r="A113">
        <f t="shared" si="0"/>
        <v>2016</v>
      </c>
      <c r="B113">
        <v>6</v>
      </c>
      <c r="C113" s="7">
        <v>42522</v>
      </c>
      <c r="D113" s="138" t="e">
        <v>#N/A</v>
      </c>
      <c r="E113" s="138" t="e">
        <v>#N/A</v>
      </c>
      <c r="F113" s="138" t="e">
        <v>#N/A</v>
      </c>
      <c r="G113" s="138" t="e">
        <v>#N/A</v>
      </c>
      <c r="H113" s="138" t="e">
        <v>#N/A</v>
      </c>
      <c r="I113" s="138" t="e">
        <v>#N/A</v>
      </c>
      <c r="J113" s="138">
        <v>164.43181818181819</v>
      </c>
      <c r="K113" s="138">
        <v>449.51136363636363</v>
      </c>
      <c r="L113" s="138">
        <v>234.69727272727275</v>
      </c>
      <c r="M113" s="138">
        <v>198.68772727272724</v>
      </c>
      <c r="N113" s="138">
        <v>195.85727272727271</v>
      </c>
      <c r="O113" s="138">
        <v>294.61538461538464</v>
      </c>
      <c r="P113" s="138">
        <v>226.55727272727279</v>
      </c>
      <c r="Q113" s="138">
        <v>186.77272727272728</v>
      </c>
      <c r="R113" s="201"/>
    </row>
    <row r="114" spans="1:18" hidden="1" x14ac:dyDescent="0.2">
      <c r="A114">
        <f t="shared" si="0"/>
        <v>2016</v>
      </c>
      <c r="B114">
        <v>5</v>
      </c>
      <c r="C114" s="7">
        <v>42491</v>
      </c>
      <c r="D114" s="138" t="e">
        <v>#N/A</v>
      </c>
      <c r="E114" s="138" t="e">
        <v>#N/A</v>
      </c>
      <c r="F114" s="138" t="e">
        <v>#N/A</v>
      </c>
      <c r="G114" s="138" t="e">
        <v>#N/A</v>
      </c>
      <c r="H114" s="138" t="e">
        <v>#N/A</v>
      </c>
      <c r="I114" s="138" t="e">
        <v>#N/A</v>
      </c>
      <c r="J114" s="138">
        <v>159.94318181818181</v>
      </c>
      <c r="K114" s="138">
        <v>447.26190476190476</v>
      </c>
      <c r="L114" s="138">
        <v>231.30227272727271</v>
      </c>
      <c r="M114" s="138">
        <v>193.89363636363635</v>
      </c>
      <c r="N114" s="138">
        <v>194.2527272727273</v>
      </c>
      <c r="O114" s="138">
        <v>285.90909090909093</v>
      </c>
      <c r="P114" s="138">
        <v>226.20045454545453</v>
      </c>
      <c r="Q114" s="138">
        <v>193.31818181818181</v>
      </c>
      <c r="R114" s="201"/>
    </row>
    <row r="115" spans="1:18" hidden="1" x14ac:dyDescent="0.2">
      <c r="A115">
        <f t="shared" si="0"/>
        <v>2016</v>
      </c>
      <c r="B115">
        <v>4</v>
      </c>
      <c r="C115" s="7">
        <v>42461</v>
      </c>
      <c r="D115" s="138" t="e">
        <v>#N/A</v>
      </c>
      <c r="E115" s="138" t="e">
        <v>#N/A</v>
      </c>
      <c r="F115" s="138" t="e">
        <v>#N/A</v>
      </c>
      <c r="G115" s="138" t="e">
        <v>#N/A</v>
      </c>
      <c r="H115" s="138" t="e">
        <v>#N/A</v>
      </c>
      <c r="I115" s="138" t="e">
        <v>#N/A</v>
      </c>
      <c r="J115" s="138">
        <v>153.04761904761904</v>
      </c>
      <c r="K115" s="138">
        <v>464.96428571428572</v>
      </c>
      <c r="L115" s="138">
        <v>231.21428571428572</v>
      </c>
      <c r="M115" s="138">
        <v>200.24095238095239</v>
      </c>
      <c r="N115" s="138">
        <v>196.44333333333336</v>
      </c>
      <c r="O115" s="138">
        <v>286.66666666666669</v>
      </c>
      <c r="P115" s="138">
        <v>228.20952380952383</v>
      </c>
      <c r="Q115" s="138">
        <v>186.28571428571428</v>
      </c>
      <c r="R115" s="201"/>
    </row>
    <row r="116" spans="1:18" hidden="1" x14ac:dyDescent="0.2">
      <c r="A116">
        <f t="shared" si="0"/>
        <v>2016</v>
      </c>
      <c r="B116">
        <v>3</v>
      </c>
      <c r="C116" s="7">
        <v>42430</v>
      </c>
      <c r="D116" s="138" t="e">
        <v>#N/A</v>
      </c>
      <c r="E116" s="138" t="e">
        <v>#N/A</v>
      </c>
      <c r="F116" s="138" t="e">
        <v>#N/A</v>
      </c>
      <c r="G116" s="138" t="e">
        <v>#N/A</v>
      </c>
      <c r="H116" s="138" t="e">
        <v>#N/A</v>
      </c>
      <c r="I116" s="138" t="e">
        <v>#N/A</v>
      </c>
      <c r="J116" s="138">
        <v>151.32142857142858</v>
      </c>
      <c r="K116" s="138">
        <v>468.61363636363637</v>
      </c>
      <c r="L116" s="138">
        <v>228.50217391304344</v>
      </c>
      <c r="M116" s="138">
        <v>206.74608695652174</v>
      </c>
      <c r="N116" s="138">
        <v>193.36913043478259</v>
      </c>
      <c r="O116" s="138">
        <v>275</v>
      </c>
      <c r="P116" s="138">
        <v>222.67000000000004</v>
      </c>
      <c r="Q116" s="138">
        <v>180.30434782608697</v>
      </c>
      <c r="R116" s="201"/>
    </row>
    <row r="117" spans="1:18" hidden="1" x14ac:dyDescent="0.2">
      <c r="A117">
        <f t="shared" si="0"/>
        <v>2016</v>
      </c>
      <c r="B117">
        <v>2</v>
      </c>
      <c r="C117" s="7">
        <v>42401</v>
      </c>
      <c r="D117" s="138" t="e">
        <v>#N/A</v>
      </c>
      <c r="E117" s="138" t="e">
        <v>#N/A</v>
      </c>
      <c r="F117" s="138" t="e">
        <v>#N/A</v>
      </c>
      <c r="G117" s="138" t="e">
        <v>#N/A</v>
      </c>
      <c r="H117" s="138" t="e">
        <v>#N/A</v>
      </c>
      <c r="I117" s="138" t="e">
        <v>#N/A</v>
      </c>
      <c r="J117" s="138">
        <v>153.13095238095238</v>
      </c>
      <c r="K117" s="138">
        <v>451.46249999999998</v>
      </c>
      <c r="L117" s="138">
        <v>224.92857142857142</v>
      </c>
      <c r="M117" s="138">
        <v>204.81142857142856</v>
      </c>
      <c r="N117" s="138">
        <v>194.70761904761906</v>
      </c>
      <c r="O117" s="138">
        <v>277.61904761904759</v>
      </c>
      <c r="P117" s="138">
        <v>225.13238095238094</v>
      </c>
      <c r="Q117" s="138">
        <v>180.85714285714286</v>
      </c>
      <c r="R117" s="201"/>
    </row>
    <row r="118" spans="1:18" hidden="1" x14ac:dyDescent="0.2">
      <c r="A118">
        <f t="shared" si="0"/>
        <v>2016</v>
      </c>
      <c r="B118">
        <v>1</v>
      </c>
      <c r="C118" s="7">
        <v>42370</v>
      </c>
      <c r="D118" s="138" t="e">
        <v>#N/A</v>
      </c>
      <c r="E118" s="138" t="e">
        <v>#N/A</v>
      </c>
      <c r="F118" s="138" t="e">
        <v>#N/A</v>
      </c>
      <c r="G118" s="138" t="e">
        <v>#N/A</v>
      </c>
      <c r="H118" s="138" t="e">
        <v>#N/A</v>
      </c>
      <c r="I118" s="138" t="e">
        <v>#N/A</v>
      </c>
      <c r="J118" s="138">
        <v>167.3125</v>
      </c>
      <c r="K118" s="138">
        <v>468.92105263157896</v>
      </c>
      <c r="L118" s="138">
        <v>226.87904761904758</v>
      </c>
      <c r="M118" s="138">
        <v>212.4323809523809</v>
      </c>
      <c r="N118" s="138">
        <v>199.19428571428574</v>
      </c>
      <c r="O118" s="138">
        <v>282.38095238095241</v>
      </c>
      <c r="P118" s="138">
        <v>228.74047619047616</v>
      </c>
      <c r="Q118" s="138">
        <v>182.57142857142858</v>
      </c>
      <c r="R118" s="201"/>
    </row>
    <row r="119" spans="1:18" hidden="1" x14ac:dyDescent="0.2">
      <c r="A119">
        <f t="shared" si="0"/>
        <v>2015</v>
      </c>
      <c r="B119">
        <v>12</v>
      </c>
      <c r="C119" s="7">
        <v>42339</v>
      </c>
      <c r="D119" s="138" t="e">
        <v>#N/A</v>
      </c>
      <c r="E119" s="138" t="e">
        <v>#N/A</v>
      </c>
      <c r="F119" s="138" t="e">
        <v>#N/A</v>
      </c>
      <c r="G119" s="138" t="e">
        <v>#N/A</v>
      </c>
      <c r="H119" s="138" t="e">
        <v>#N/A</v>
      </c>
      <c r="I119" s="138" t="e">
        <v>#N/A</v>
      </c>
      <c r="J119" s="138">
        <v>174.20454545454547</v>
      </c>
      <c r="K119" s="138">
        <v>468.86363636363637</v>
      </c>
      <c r="L119" s="138">
        <v>234.3452173913044</v>
      </c>
      <c r="M119" s="138">
        <v>212.9534782608695</v>
      </c>
      <c r="N119" s="138">
        <v>201.36826086956523</v>
      </c>
      <c r="O119" s="138">
        <v>286.95652173913044</v>
      </c>
      <c r="P119" s="138">
        <v>234.04130434782613</v>
      </c>
      <c r="Q119" s="138">
        <v>192.08695652173913</v>
      </c>
      <c r="R119" s="201"/>
    </row>
    <row r="120" spans="1:18" hidden="1" x14ac:dyDescent="0.2">
      <c r="A120">
        <f t="shared" si="0"/>
        <v>2015</v>
      </c>
      <c r="B120">
        <v>11</v>
      </c>
      <c r="C120" s="7">
        <v>42309</v>
      </c>
      <c r="D120" s="138" t="e">
        <v>#N/A</v>
      </c>
      <c r="E120" s="138" t="e">
        <v>#N/A</v>
      </c>
      <c r="F120" s="138" t="e">
        <v>#N/A</v>
      </c>
      <c r="G120" s="138" t="e">
        <v>#N/A</v>
      </c>
      <c r="H120" s="138" t="e">
        <v>#N/A</v>
      </c>
      <c r="I120" s="138" t="e">
        <v>#N/A</v>
      </c>
      <c r="J120" s="138">
        <v>178.9404761904762</v>
      </c>
      <c r="K120" s="138">
        <v>468.13749999999999</v>
      </c>
      <c r="L120" s="138">
        <v>242.80095238095237</v>
      </c>
      <c r="M120" s="138">
        <v>211.43476190476196</v>
      </c>
      <c r="N120" s="138">
        <v>210.88714285714286</v>
      </c>
      <c r="O120" s="138">
        <v>306.42857142857144</v>
      </c>
      <c r="P120" s="138">
        <v>231.0290476190475</v>
      </c>
      <c r="Q120" s="138">
        <v>197.47619047619048</v>
      </c>
      <c r="R120" s="201"/>
    </row>
    <row r="121" spans="1:18" hidden="1" x14ac:dyDescent="0.2">
      <c r="A121">
        <f t="shared" si="0"/>
        <v>2015</v>
      </c>
      <c r="B121">
        <v>10</v>
      </c>
      <c r="C121" s="7">
        <v>42278</v>
      </c>
      <c r="D121" s="138" t="e">
        <v>#N/A</v>
      </c>
      <c r="E121" s="138" t="e">
        <v>#N/A</v>
      </c>
      <c r="F121" s="138" t="e">
        <v>#N/A</v>
      </c>
      <c r="G121" s="138" t="e">
        <v>#N/A</v>
      </c>
      <c r="H121" s="138" t="e">
        <v>#N/A</v>
      </c>
      <c r="I121" s="138" t="e">
        <v>#N/A</v>
      </c>
      <c r="J121" s="138">
        <v>178.10227272727272</v>
      </c>
      <c r="K121" s="138">
        <v>493.39772727272725</v>
      </c>
      <c r="L121" s="138">
        <v>247.995</v>
      </c>
      <c r="M121" s="138">
        <v>219.17136363636365</v>
      </c>
      <c r="N121" s="138">
        <v>217.36863636363631</v>
      </c>
      <c r="O121" s="138">
        <v>324.31818181818181</v>
      </c>
      <c r="P121" s="138">
        <v>234.56636363636369</v>
      </c>
      <c r="Q121" s="138">
        <v>195.77272727272728</v>
      </c>
      <c r="R121" s="201"/>
    </row>
    <row r="122" spans="1:18" hidden="1" x14ac:dyDescent="0.2">
      <c r="A122">
        <f t="shared" si="0"/>
        <v>2015</v>
      </c>
      <c r="B122">
        <v>9</v>
      </c>
      <c r="C122" s="7">
        <v>42248</v>
      </c>
      <c r="D122" s="138" t="e">
        <v>#N/A</v>
      </c>
      <c r="E122" s="138" t="e">
        <v>#N/A</v>
      </c>
      <c r="F122" s="138" t="e">
        <v>#N/A</v>
      </c>
      <c r="G122" s="138" t="e">
        <v>#N/A</v>
      </c>
      <c r="H122" s="138" t="e">
        <v>#N/A</v>
      </c>
      <c r="I122" s="138" t="e">
        <v>#N/A</v>
      </c>
      <c r="J122" s="138">
        <v>163.67045454545453</v>
      </c>
      <c r="K122" s="138">
        <v>475.47619047619048</v>
      </c>
      <c r="L122" s="138">
        <v>240.08181818181819</v>
      </c>
      <c r="M122" s="138">
        <v>219.19409090909093</v>
      </c>
      <c r="N122" s="138">
        <v>209.27590909090907</v>
      </c>
      <c r="O122" s="138">
        <v>342.5</v>
      </c>
      <c r="P122" s="138">
        <v>231.11136363636368</v>
      </c>
      <c r="Q122" s="138">
        <v>182.68181818181819</v>
      </c>
      <c r="R122" s="201"/>
    </row>
    <row r="123" spans="1:18" hidden="1" x14ac:dyDescent="0.2">
      <c r="A123">
        <f t="shared" si="0"/>
        <v>2015</v>
      </c>
      <c r="B123">
        <v>8</v>
      </c>
      <c r="C123" s="7">
        <v>42217</v>
      </c>
      <c r="D123" s="138" t="e">
        <v>#N/A</v>
      </c>
      <c r="E123" s="138" t="e">
        <v>#N/A</v>
      </c>
      <c r="F123" s="138" t="e">
        <v>#N/A</v>
      </c>
      <c r="G123" s="138" t="e">
        <v>#N/A</v>
      </c>
      <c r="H123" s="138" t="e">
        <v>#N/A</v>
      </c>
      <c r="I123" s="138" t="e">
        <v>#N/A</v>
      </c>
      <c r="J123" s="138">
        <v>172.38095238095238</v>
      </c>
      <c r="K123" s="138">
        <v>479.41666666666669</v>
      </c>
      <c r="L123" s="138">
        <v>232.14952380952383</v>
      </c>
      <c r="M123" s="138">
        <v>216.10047619047617</v>
      </c>
      <c r="N123" s="138">
        <v>202.84619047619049</v>
      </c>
      <c r="O123" s="138">
        <v>395</v>
      </c>
      <c r="P123" s="138">
        <v>223.32095238095238</v>
      </c>
      <c r="Q123" s="138">
        <v>186.1904761904762</v>
      </c>
      <c r="R123" s="201"/>
    </row>
    <row r="124" spans="1:18" hidden="1" x14ac:dyDescent="0.2">
      <c r="A124">
        <f t="shared" si="0"/>
        <v>2015</v>
      </c>
      <c r="B124">
        <v>7</v>
      </c>
      <c r="C124" s="7">
        <v>42186</v>
      </c>
      <c r="D124" s="138" t="e">
        <v>#N/A</v>
      </c>
      <c r="E124" s="138" t="e">
        <v>#N/A</v>
      </c>
      <c r="F124" s="138" t="e">
        <v>#N/A</v>
      </c>
      <c r="G124" s="138" t="e">
        <v>#N/A</v>
      </c>
      <c r="H124" s="138" t="e">
        <v>#N/A</v>
      </c>
      <c r="I124" s="138" t="e">
        <v>#N/A</v>
      </c>
      <c r="J124" s="138">
        <v>191.82608695652175</v>
      </c>
      <c r="K124" s="138">
        <v>537.22727272727275</v>
      </c>
      <c r="L124" s="138">
        <v>261.16347826086968</v>
      </c>
      <c r="M124" s="138">
        <v>237.46434782608694</v>
      </c>
      <c r="N124" s="138">
        <v>225.55739130434785</v>
      </c>
      <c r="O124" s="138">
        <v>422.17391304347825</v>
      </c>
      <c r="P124" s="138">
        <v>249.79565217391306</v>
      </c>
      <c r="Q124" s="138">
        <v>197</v>
      </c>
      <c r="R124" s="201"/>
    </row>
    <row r="125" spans="1:18" hidden="1" x14ac:dyDescent="0.2">
      <c r="A125">
        <f t="shared" si="0"/>
        <v>2015</v>
      </c>
      <c r="B125">
        <v>6</v>
      </c>
      <c r="C125" s="7">
        <v>42156</v>
      </c>
      <c r="D125" s="138" t="e">
        <v>#N/A</v>
      </c>
      <c r="E125" s="138" t="e">
        <v>#N/A</v>
      </c>
      <c r="F125" s="138" t="e">
        <v>#N/A</v>
      </c>
      <c r="G125" s="138" t="e">
        <v>#N/A</v>
      </c>
      <c r="H125" s="138" t="e">
        <v>#N/A</v>
      </c>
      <c r="I125" s="138" t="e">
        <v>#N/A</v>
      </c>
      <c r="J125" s="138">
        <v>183.97727272727272</v>
      </c>
      <c r="K125" s="138">
        <v>530.73863636363637</v>
      </c>
      <c r="L125" s="138">
        <v>275.58181818181816</v>
      </c>
      <c r="M125" s="138">
        <v>237.46863636363642</v>
      </c>
      <c r="N125" s="138">
        <v>215.82727272727277</v>
      </c>
      <c r="O125" s="138">
        <v>378.86363636363637</v>
      </c>
      <c r="P125" s="138">
        <v>247.1927272727273</v>
      </c>
      <c r="Q125" s="138">
        <v>193.90909090909091</v>
      </c>
      <c r="R125" s="201"/>
    </row>
    <row r="126" spans="1:18" hidden="1" x14ac:dyDescent="0.2">
      <c r="A126">
        <f t="shared" si="0"/>
        <v>2015</v>
      </c>
      <c r="B126">
        <v>5</v>
      </c>
      <c r="C126" s="7">
        <v>42125</v>
      </c>
      <c r="D126" s="138" t="e">
        <v>#N/A</v>
      </c>
      <c r="E126" s="138" t="e">
        <v>#N/A</v>
      </c>
      <c r="F126" s="138" t="e">
        <v>#N/A</v>
      </c>
      <c r="G126" s="138" t="e">
        <v>#N/A</v>
      </c>
      <c r="H126" s="138" t="e">
        <v>#N/A</v>
      </c>
      <c r="I126" s="138" t="e">
        <v>#N/A</v>
      </c>
      <c r="J126" s="138">
        <v>175.38749999999999</v>
      </c>
      <c r="K126" s="138">
        <v>518.9</v>
      </c>
      <c r="L126" s="138">
        <v>274.76380952380953</v>
      </c>
      <c r="M126" s="138">
        <v>233.217619047619</v>
      </c>
      <c r="N126" s="138">
        <v>207.0952380952381</v>
      </c>
      <c r="O126" s="138">
        <v>336.66666666666669</v>
      </c>
      <c r="P126" s="138">
        <v>237.5190476190476</v>
      </c>
      <c r="Q126" s="138">
        <v>196.1904761904762</v>
      </c>
      <c r="R126" s="201"/>
    </row>
    <row r="127" spans="1:18" hidden="1" x14ac:dyDescent="0.2">
      <c r="A127">
        <f t="shared" si="0"/>
        <v>2015</v>
      </c>
      <c r="B127">
        <v>4</v>
      </c>
      <c r="C127" s="7">
        <v>42095</v>
      </c>
      <c r="D127" s="138" t="e">
        <v>#N/A</v>
      </c>
      <c r="E127" s="138" t="e">
        <v>#N/A</v>
      </c>
      <c r="F127" s="138" t="e">
        <v>#N/A</v>
      </c>
      <c r="G127" s="138" t="e">
        <v>#N/A</v>
      </c>
      <c r="H127" s="138" t="e">
        <v>#N/A</v>
      </c>
      <c r="I127" s="138" t="e">
        <v>#N/A</v>
      </c>
      <c r="J127" s="138">
        <v>185.08750000000001</v>
      </c>
      <c r="K127" s="138">
        <v>527.72619047619048</v>
      </c>
      <c r="L127" s="138">
        <v>293.99954545454551</v>
      </c>
      <c r="M127" s="138">
        <v>240.7377272727272</v>
      </c>
      <c r="N127" s="138">
        <v>224.05681818181813</v>
      </c>
      <c r="O127" s="138">
        <v>355.90909090909093</v>
      </c>
      <c r="P127" s="138">
        <v>249.90181818181816</v>
      </c>
      <c r="Q127" s="138">
        <v>209.95454545454547</v>
      </c>
      <c r="R127" s="201"/>
    </row>
    <row r="128" spans="1:18" hidden="1" x14ac:dyDescent="0.2">
      <c r="A128">
        <f t="shared" si="0"/>
        <v>2015</v>
      </c>
      <c r="B128">
        <v>3</v>
      </c>
      <c r="C128" s="7">
        <v>42064</v>
      </c>
      <c r="D128" s="138" t="e">
        <v>#N/A</v>
      </c>
      <c r="E128" s="138" t="e">
        <v>#N/A</v>
      </c>
      <c r="F128" s="138" t="e">
        <v>#N/A</v>
      </c>
      <c r="G128" s="138" t="e">
        <v>#N/A</v>
      </c>
      <c r="H128" s="138" t="e">
        <v>#N/A</v>
      </c>
      <c r="I128" s="138" t="e">
        <v>#N/A</v>
      </c>
      <c r="J128" s="138">
        <v>188.79545454545453</v>
      </c>
      <c r="K128" s="138">
        <v>545.68181818181813</v>
      </c>
      <c r="L128" s="138">
        <v>300.0422727272728</v>
      </c>
      <c r="M128" s="138">
        <v>249.24409090909091</v>
      </c>
      <c r="N128" s="138">
        <v>228.95045454545451</v>
      </c>
      <c r="O128" s="138">
        <v>409.54545454545456</v>
      </c>
      <c r="P128" s="138">
        <v>263.47818181818184</v>
      </c>
      <c r="Q128" s="138">
        <v>217.72727272727272</v>
      </c>
      <c r="R128" s="201"/>
    </row>
    <row r="129" spans="1:18" hidden="1" x14ac:dyDescent="0.2">
      <c r="A129">
        <f t="shared" si="0"/>
        <v>2015</v>
      </c>
      <c r="B129">
        <v>2</v>
      </c>
      <c r="C129" s="7">
        <v>42036</v>
      </c>
      <c r="D129" s="138" t="e">
        <v>#N/A</v>
      </c>
      <c r="E129" s="138" t="e">
        <v>#N/A</v>
      </c>
      <c r="F129" s="138" t="e">
        <v>#N/A</v>
      </c>
      <c r="G129" s="138" t="e">
        <v>#N/A</v>
      </c>
      <c r="H129" s="138" t="e">
        <v>#N/A</v>
      </c>
      <c r="I129" s="138" t="e">
        <v>#N/A</v>
      </c>
      <c r="J129" s="138">
        <v>186.21250000000001</v>
      </c>
      <c r="K129" s="138">
        <v>547.92105263157896</v>
      </c>
      <c r="L129" s="138">
        <v>281.22699999999998</v>
      </c>
      <c r="M129" s="138">
        <v>250.59549999999996</v>
      </c>
      <c r="N129" s="138">
        <v>236.63400000000001</v>
      </c>
      <c r="O129" s="138">
        <v>438</v>
      </c>
      <c r="P129" s="138">
        <v>280.77049999999991</v>
      </c>
      <c r="Q129" s="138">
        <v>237.8</v>
      </c>
      <c r="R129" s="201"/>
    </row>
    <row r="130" spans="1:18" hidden="1" x14ac:dyDescent="0.2">
      <c r="A130">
        <f t="shared" si="0"/>
        <v>2015</v>
      </c>
      <c r="B130">
        <v>1</v>
      </c>
      <c r="C130" s="7">
        <v>42005</v>
      </c>
      <c r="D130" s="138" t="e">
        <v>#N/A</v>
      </c>
      <c r="E130" s="138" t="e">
        <v>#N/A</v>
      </c>
      <c r="F130" s="138" t="e">
        <v>#N/A</v>
      </c>
      <c r="G130" s="138" t="e">
        <v>#N/A</v>
      </c>
      <c r="H130" s="138" t="e">
        <v>#N/A</v>
      </c>
      <c r="I130" s="138" t="e">
        <v>#N/A</v>
      </c>
      <c r="J130" s="138">
        <v>194.46428571428572</v>
      </c>
      <c r="K130" s="138">
        <v>580.1</v>
      </c>
      <c r="L130" s="138">
        <v>299.38090909090914</v>
      </c>
      <c r="M130" s="138">
        <v>261.47272727272724</v>
      </c>
      <c r="N130" s="138">
        <v>249.76136363636368</v>
      </c>
      <c r="O130" s="138">
        <v>486.36363636363637</v>
      </c>
      <c r="P130" s="138">
        <v>301.52909090909094</v>
      </c>
      <c r="Q130" s="138">
        <v>258.77272727272725</v>
      </c>
      <c r="R130" s="201"/>
    </row>
    <row r="131" spans="1:18" hidden="1" x14ac:dyDescent="0.2">
      <c r="A131">
        <f t="shared" si="0"/>
        <v>2014</v>
      </c>
      <c r="B131">
        <v>12</v>
      </c>
      <c r="C131" s="7">
        <v>41974</v>
      </c>
      <c r="D131" s="138" t="e">
        <v>#N/A</v>
      </c>
      <c r="E131" s="138" t="e">
        <v>#N/A</v>
      </c>
      <c r="F131" s="138" t="e">
        <v>#N/A</v>
      </c>
      <c r="G131" s="138" t="e">
        <v>#N/A</v>
      </c>
      <c r="H131" s="138" t="e">
        <v>#N/A</v>
      </c>
      <c r="I131" s="138" t="e">
        <v>#N/A</v>
      </c>
      <c r="J131" s="138">
        <v>192.96428571428572</v>
      </c>
      <c r="K131" s="138">
        <v>644.43181818181813</v>
      </c>
      <c r="L131" s="138">
        <v>352.4082608695652</v>
      </c>
      <c r="M131" s="138">
        <v>288.79478260869558</v>
      </c>
      <c r="N131" s="138">
        <v>274.46304347826083</v>
      </c>
      <c r="O131" s="138">
        <v>516.08695652173913</v>
      </c>
      <c r="P131" s="138">
        <v>327.61956521739137</v>
      </c>
      <c r="Q131" s="138">
        <v>259.23809523809524</v>
      </c>
      <c r="R131" s="201"/>
    </row>
    <row r="132" spans="1:18" hidden="1" x14ac:dyDescent="0.2">
      <c r="A132">
        <f t="shared" si="0"/>
        <v>2014</v>
      </c>
      <c r="B132">
        <v>11</v>
      </c>
      <c r="C132" s="7">
        <v>41944</v>
      </c>
      <c r="D132" s="138" t="e">
        <v>#N/A</v>
      </c>
      <c r="E132" s="138" t="e">
        <v>#N/A</v>
      </c>
      <c r="F132" s="138" t="e">
        <v>#N/A</v>
      </c>
      <c r="G132" s="138" t="e">
        <v>#N/A</v>
      </c>
      <c r="H132" s="138" t="e">
        <v>#N/A</v>
      </c>
      <c r="I132" s="138" t="e">
        <v>#N/A</v>
      </c>
      <c r="J132" s="138">
        <v>173.6</v>
      </c>
      <c r="K132" s="138">
        <v>597.0526315789474</v>
      </c>
      <c r="L132" s="138">
        <v>365.98100000000011</v>
      </c>
      <c r="M132" s="138">
        <v>281.58450000000005</v>
      </c>
      <c r="N132" s="138">
        <v>255.97049999999999</v>
      </c>
      <c r="O132" s="138">
        <v>516</v>
      </c>
      <c r="P132" s="138">
        <v>301.89950000000005</v>
      </c>
      <c r="Q132" s="138">
        <v>250.8</v>
      </c>
      <c r="R132" s="201"/>
    </row>
    <row r="133" spans="1:18" hidden="1" x14ac:dyDescent="0.2">
      <c r="A133">
        <f t="shared" si="0"/>
        <v>2014</v>
      </c>
      <c r="B133">
        <v>10</v>
      </c>
      <c r="C133" s="7">
        <v>41913</v>
      </c>
      <c r="D133" s="138" t="e">
        <v>#N/A</v>
      </c>
      <c r="E133" s="138" t="e">
        <v>#N/A</v>
      </c>
      <c r="F133" s="138" t="e">
        <v>#N/A</v>
      </c>
      <c r="G133" s="138" t="e">
        <v>#N/A</v>
      </c>
      <c r="H133" s="138" t="e">
        <v>#N/A</v>
      </c>
      <c r="I133" s="138" t="e">
        <v>#N/A</v>
      </c>
      <c r="J133" s="138">
        <v>162.77173913043478</v>
      </c>
      <c r="K133" s="138">
        <v>589.89130434782612</v>
      </c>
      <c r="L133" s="138">
        <v>371.51</v>
      </c>
      <c r="M133" s="138">
        <v>287.29521739130433</v>
      </c>
      <c r="N133" s="138">
        <v>247.10913043478254</v>
      </c>
      <c r="O133" s="138">
        <v>475.6521739130435</v>
      </c>
      <c r="P133" s="138">
        <v>296.02086956521737</v>
      </c>
      <c r="Q133" s="138">
        <v>239.2608695652174</v>
      </c>
      <c r="R133" s="201"/>
    </row>
    <row r="134" spans="1:18" hidden="1" x14ac:dyDescent="0.2">
      <c r="A134">
        <f t="shared" si="0"/>
        <v>2014</v>
      </c>
      <c r="B134">
        <v>9</v>
      </c>
      <c r="C134" s="7">
        <v>41883</v>
      </c>
      <c r="D134" s="138" t="e">
        <v>#N/A</v>
      </c>
      <c r="E134" s="138" t="e">
        <v>#N/A</v>
      </c>
      <c r="F134" s="138" t="e">
        <v>#N/A</v>
      </c>
      <c r="G134" s="138" t="e">
        <v>#N/A</v>
      </c>
      <c r="H134" s="138" t="e">
        <v>#N/A</v>
      </c>
      <c r="I134" s="138" t="e">
        <v>#N/A</v>
      </c>
      <c r="J134" s="138">
        <v>161.61363636363637</v>
      </c>
      <c r="K134" s="138">
        <v>584.67857142857144</v>
      </c>
      <c r="L134" s="138">
        <v>367.2031818181818</v>
      </c>
      <c r="M134" s="138">
        <v>277.24000000000012</v>
      </c>
      <c r="N134" s="138">
        <v>239.76136363636368</v>
      </c>
      <c r="O134" s="138">
        <v>449.31818181818181</v>
      </c>
      <c r="P134" s="138">
        <v>293.90454545454548</v>
      </c>
      <c r="Q134" s="138">
        <v>242.45454545454547</v>
      </c>
      <c r="R134" s="201"/>
    </row>
    <row r="135" spans="1:18" hidden="1" x14ac:dyDescent="0.2">
      <c r="A135">
        <f t="shared" si="0"/>
        <v>2014</v>
      </c>
      <c r="B135">
        <v>8</v>
      </c>
      <c r="C135" s="7">
        <v>41852</v>
      </c>
      <c r="D135" s="138" t="e">
        <v>#N/A</v>
      </c>
      <c r="E135" s="138" t="e">
        <v>#N/A</v>
      </c>
      <c r="F135" s="138" t="e">
        <v>#N/A</v>
      </c>
      <c r="G135" s="138" t="e">
        <v>#N/A</v>
      </c>
      <c r="H135" s="138" t="e">
        <v>#N/A</v>
      </c>
      <c r="I135" s="138" t="e">
        <v>#N/A</v>
      </c>
      <c r="J135" s="138">
        <v>173.25</v>
      </c>
      <c r="K135" s="138">
        <v>626.85714285714289</v>
      </c>
      <c r="L135" s="138">
        <v>338.34380952380951</v>
      </c>
      <c r="M135" s="138">
        <v>284.91571428571427</v>
      </c>
      <c r="N135" s="138">
        <v>244.95285714285711</v>
      </c>
      <c r="O135" s="138">
        <v>420.95238095238096</v>
      </c>
      <c r="P135" s="138">
        <v>295.80666666666667</v>
      </c>
      <c r="Q135" s="138">
        <v>245</v>
      </c>
      <c r="R135" s="201"/>
    </row>
    <row r="136" spans="1:18" hidden="1" x14ac:dyDescent="0.2">
      <c r="A136">
        <f t="shared" si="0"/>
        <v>2014</v>
      </c>
      <c r="B136">
        <v>7</v>
      </c>
      <c r="C136" s="7">
        <v>41821</v>
      </c>
      <c r="D136" s="138" t="e">
        <v>#N/A</v>
      </c>
      <c r="E136" s="138" t="e">
        <v>#N/A</v>
      </c>
      <c r="F136" s="138" t="e">
        <v>#N/A</v>
      </c>
      <c r="G136" s="138" t="e">
        <v>#N/A</v>
      </c>
      <c r="H136" s="138" t="e">
        <v>#N/A</v>
      </c>
      <c r="I136" s="138" t="e">
        <v>#N/A</v>
      </c>
      <c r="J136" s="138">
        <v>179.90217391304347</v>
      </c>
      <c r="K136" s="138">
        <v>645.44318181818187</v>
      </c>
      <c r="L136" s="138">
        <v>323.8004347826087</v>
      </c>
      <c r="M136" s="138">
        <v>293.47913043478258</v>
      </c>
      <c r="N136" s="138">
        <v>235.26434782608692</v>
      </c>
      <c r="O136" s="138">
        <v>407.60869565217394</v>
      </c>
      <c r="P136" s="138">
        <v>297.97260869565218</v>
      </c>
      <c r="Q136" s="138">
        <v>246.65217391304347</v>
      </c>
      <c r="R136" s="201"/>
    </row>
    <row r="137" spans="1:18" hidden="1" x14ac:dyDescent="0.2">
      <c r="A137">
        <f t="shared" si="0"/>
        <v>2014</v>
      </c>
      <c r="B137">
        <v>6</v>
      </c>
      <c r="C137" s="7">
        <v>41791</v>
      </c>
      <c r="D137" s="138" t="e">
        <v>#N/A</v>
      </c>
      <c r="E137" s="138" t="e">
        <v>#N/A</v>
      </c>
      <c r="F137" s="138" t="e">
        <v>#N/A</v>
      </c>
      <c r="G137" s="138" t="e">
        <v>#N/A</v>
      </c>
      <c r="H137" s="138" t="e">
        <v>#N/A</v>
      </c>
      <c r="I137" s="138" t="e">
        <v>#N/A</v>
      </c>
      <c r="J137" s="138">
        <v>188.61904761904762</v>
      </c>
      <c r="K137" s="138">
        <v>717.22619047619048</v>
      </c>
      <c r="L137" s="138">
        <v>321.49904761904764</v>
      </c>
      <c r="M137" s="138">
        <v>316.23666666666662</v>
      </c>
      <c r="N137" s="138">
        <v>245.58857142857147</v>
      </c>
      <c r="O137" s="138">
        <v>382.14285714285717</v>
      </c>
      <c r="P137" s="138">
        <v>316.87761904761896</v>
      </c>
      <c r="Q137" s="138">
        <v>255.42857142857142</v>
      </c>
      <c r="R137" s="201"/>
    </row>
    <row r="138" spans="1:18" hidden="1" x14ac:dyDescent="0.2">
      <c r="A138">
        <f t="shared" si="0"/>
        <v>2014</v>
      </c>
      <c r="B138">
        <v>5</v>
      </c>
      <c r="C138" s="7">
        <v>41760</v>
      </c>
      <c r="D138" s="138" t="e">
        <v>#N/A</v>
      </c>
      <c r="E138" s="138" t="e">
        <v>#N/A</v>
      </c>
      <c r="F138" s="138" t="e">
        <v>#N/A</v>
      </c>
      <c r="G138" s="138" t="e">
        <v>#N/A</v>
      </c>
      <c r="H138" s="138" t="e">
        <v>#N/A</v>
      </c>
      <c r="I138" s="138" t="e">
        <v>#N/A</v>
      </c>
      <c r="J138" s="138">
        <v>201.90909090909091</v>
      </c>
      <c r="K138" s="138">
        <v>787.28571428571433</v>
      </c>
      <c r="L138" s="138">
        <v>341.15318181818179</v>
      </c>
      <c r="M138" s="138">
        <v>342.6022727272728</v>
      </c>
      <c r="N138" s="138">
        <v>280.62136363636364</v>
      </c>
      <c r="O138" s="138">
        <v>375</v>
      </c>
      <c r="P138" s="138">
        <v>332.79863636363638</v>
      </c>
      <c r="Q138" s="138">
        <v>288.04545454545456</v>
      </c>
      <c r="R138" s="201"/>
    </row>
    <row r="139" spans="1:18" hidden="1" x14ac:dyDescent="0.2">
      <c r="A139">
        <f t="shared" si="0"/>
        <v>2014</v>
      </c>
      <c r="B139">
        <v>4</v>
      </c>
      <c r="C139" s="7">
        <v>41730</v>
      </c>
      <c r="D139" s="138" t="e">
        <v>#N/A</v>
      </c>
      <c r="E139" s="138" t="e">
        <v>#N/A</v>
      </c>
      <c r="F139" s="138" t="e">
        <v>#N/A</v>
      </c>
      <c r="G139" s="138" t="e">
        <v>#N/A</v>
      </c>
      <c r="H139" s="138" t="e">
        <v>#N/A</v>
      </c>
      <c r="I139" s="138" t="e">
        <v>#N/A</v>
      </c>
      <c r="J139" s="138">
        <v>212.46250000000001</v>
      </c>
      <c r="K139" s="138">
        <v>752.03571428571433</v>
      </c>
      <c r="L139" s="138">
        <v>350.9945454545454</v>
      </c>
      <c r="M139" s="138">
        <v>336.51772727272731</v>
      </c>
      <c r="N139" s="138">
        <v>288.2409090909091</v>
      </c>
      <c r="O139" s="138">
        <v>340</v>
      </c>
      <c r="P139" s="138">
        <v>318.87409090909097</v>
      </c>
      <c r="Q139" s="138">
        <v>292.09090909090907</v>
      </c>
      <c r="R139" s="201"/>
    </row>
    <row r="140" spans="1:18" hidden="1" x14ac:dyDescent="0.2">
      <c r="A140">
        <f t="shared" si="0"/>
        <v>2014</v>
      </c>
      <c r="B140">
        <v>3</v>
      </c>
      <c r="C140" s="7">
        <v>41699</v>
      </c>
      <c r="D140" s="138" t="e">
        <v>#N/A</v>
      </c>
      <c r="E140" s="138" t="e">
        <v>#N/A</v>
      </c>
      <c r="F140" s="138" t="e">
        <v>#N/A</v>
      </c>
      <c r="G140" s="138" t="e">
        <v>#N/A</v>
      </c>
      <c r="H140" s="138" t="e">
        <v>#N/A</v>
      </c>
      <c r="I140" s="138" t="e">
        <v>#N/A</v>
      </c>
      <c r="J140" s="138">
        <v>210.48809523809524</v>
      </c>
      <c r="K140" s="138">
        <v>747.11904761904759</v>
      </c>
      <c r="L140" s="138">
        <v>365.99333333333334</v>
      </c>
      <c r="M140" s="138">
        <v>335.12</v>
      </c>
      <c r="N140" s="138">
        <v>294.77238095238096</v>
      </c>
      <c r="O140" s="138">
        <v>340</v>
      </c>
      <c r="P140" s="138">
        <v>323.78761904761899</v>
      </c>
      <c r="Q140" s="138">
        <v>291.76190476190476</v>
      </c>
      <c r="R140" s="201"/>
    </row>
    <row r="141" spans="1:18" hidden="1" x14ac:dyDescent="0.2">
      <c r="A141">
        <f t="shared" si="0"/>
        <v>2014</v>
      </c>
      <c r="B141">
        <v>2</v>
      </c>
      <c r="C141" s="7">
        <v>41671</v>
      </c>
      <c r="D141" s="138"/>
      <c r="E141" s="138"/>
      <c r="F141" s="138"/>
      <c r="G141" s="138"/>
      <c r="H141" s="138"/>
      <c r="I141" s="138"/>
      <c r="J141" s="138">
        <v>197.1875</v>
      </c>
      <c r="K141" s="138">
        <v>668.89473684210532</v>
      </c>
      <c r="L141" s="138">
        <v>349.45900000000006</v>
      </c>
      <c r="M141" s="138">
        <v>301.91449999999998</v>
      </c>
      <c r="N141" s="138">
        <v>267.41549999999995</v>
      </c>
      <c r="O141" s="138">
        <v>340</v>
      </c>
      <c r="P141" s="138">
        <v>293.08450000000005</v>
      </c>
      <c r="Q141" s="138">
        <v>278.8</v>
      </c>
      <c r="R141" s="201"/>
    </row>
    <row r="142" spans="1:18" hidden="1" x14ac:dyDescent="0.2">
      <c r="A142">
        <f t="shared" si="0"/>
        <v>2014</v>
      </c>
      <c r="B142">
        <v>1</v>
      </c>
      <c r="C142" s="7">
        <v>41640</v>
      </c>
      <c r="D142" s="138"/>
      <c r="E142" s="138"/>
      <c r="F142" s="138"/>
      <c r="G142" s="138"/>
      <c r="H142" s="138"/>
      <c r="I142" s="138"/>
      <c r="J142" s="138">
        <v>196.29545454545453</v>
      </c>
      <c r="K142" s="138">
        <v>627.38095238095241</v>
      </c>
      <c r="L142" s="138">
        <v>346.15391304347833</v>
      </c>
      <c r="M142" s="138">
        <v>287.34695652173917</v>
      </c>
      <c r="N142" s="138">
        <v>260.52043478260873</v>
      </c>
      <c r="O142" s="138">
        <v>340</v>
      </c>
      <c r="P142" s="138">
        <v>278.34565217391309</v>
      </c>
      <c r="Q142" s="138">
        <v>288.43478260869563</v>
      </c>
      <c r="R142" s="201"/>
    </row>
    <row r="143" spans="1:18" hidden="1" x14ac:dyDescent="0.2">
      <c r="A143">
        <f t="shared" si="0"/>
        <v>2013</v>
      </c>
      <c r="B143">
        <v>12</v>
      </c>
      <c r="C143" s="7">
        <v>41609</v>
      </c>
      <c r="D143" s="138"/>
      <c r="E143" s="138"/>
      <c r="F143" s="138"/>
      <c r="G143" s="138"/>
      <c r="H143" s="138"/>
      <c r="I143" s="138"/>
      <c r="J143" s="138">
        <v>209.1875</v>
      </c>
      <c r="K143" s="138">
        <v>671.75</v>
      </c>
      <c r="L143" s="138">
        <v>318.72227272727281</v>
      </c>
      <c r="M143" s="138">
        <v>300.8422727272727</v>
      </c>
      <c r="N143" s="138">
        <v>274.64227272727271</v>
      </c>
      <c r="O143" s="138" t="s">
        <v>400</v>
      </c>
      <c r="P143" s="138">
        <v>291.125</v>
      </c>
      <c r="Q143" s="138">
        <v>294.90909090909093</v>
      </c>
      <c r="R143" s="201"/>
    </row>
    <row r="144" spans="1:18" hidden="1" x14ac:dyDescent="0.2">
      <c r="A144">
        <f t="shared" si="0"/>
        <v>2013</v>
      </c>
      <c r="B144">
        <v>11</v>
      </c>
      <c r="C144" s="7">
        <v>41579</v>
      </c>
      <c r="D144" s="138"/>
      <c r="E144" s="138"/>
      <c r="F144" s="138"/>
      <c r="G144" s="138"/>
      <c r="H144" s="138"/>
      <c r="I144" s="138"/>
      <c r="J144" s="138">
        <v>205.03571428571428</v>
      </c>
      <c r="K144" s="138">
        <v>707.6875</v>
      </c>
      <c r="L144" s="138">
        <v>330.51285714285711</v>
      </c>
      <c r="M144" s="138">
        <v>316.55285714285708</v>
      </c>
      <c r="N144" s="138">
        <v>281.67190476190484</v>
      </c>
      <c r="O144" s="138">
        <v>295.21523809523808</v>
      </c>
      <c r="P144" s="138">
        <v>303.83857142857136</v>
      </c>
      <c r="Q144" s="138">
        <v>286.8095238095238</v>
      </c>
      <c r="R144" s="201"/>
    </row>
    <row r="145" spans="1:18" hidden="1" x14ac:dyDescent="0.2">
      <c r="A145">
        <f t="shared" si="0"/>
        <v>2013</v>
      </c>
      <c r="B145">
        <v>10</v>
      </c>
      <c r="C145" s="7">
        <v>41548</v>
      </c>
      <c r="D145" s="138"/>
      <c r="E145" s="138"/>
      <c r="F145" s="138"/>
      <c r="G145" s="138"/>
      <c r="H145" s="138"/>
      <c r="I145" s="138"/>
      <c r="J145" s="138">
        <v>199.92391304347825</v>
      </c>
      <c r="K145" s="138">
        <v>756.03260869565213</v>
      </c>
      <c r="L145" s="138">
        <v>342.12869565217392</v>
      </c>
      <c r="M145" s="138">
        <v>332.70304347826089</v>
      </c>
      <c r="N145" s="138">
        <v>293.32347826086954</v>
      </c>
      <c r="O145" s="138">
        <v>306.28391304347832</v>
      </c>
      <c r="P145" s="138">
        <v>322.42782608695649</v>
      </c>
      <c r="Q145" s="138">
        <v>273.78260869565219</v>
      </c>
      <c r="R145" s="201"/>
    </row>
    <row r="146" spans="1:18" hidden="1" x14ac:dyDescent="0.2">
      <c r="A146">
        <f t="shared" si="0"/>
        <v>2013</v>
      </c>
      <c r="B146">
        <v>9</v>
      </c>
      <c r="C146" s="7">
        <v>41518</v>
      </c>
      <c r="D146" s="138"/>
      <c r="E146" s="138"/>
      <c r="F146" s="138"/>
      <c r="G146" s="138"/>
      <c r="H146" s="138"/>
      <c r="I146" s="138"/>
      <c r="J146" s="138">
        <v>188.01190476190476</v>
      </c>
      <c r="K146" s="138">
        <v>705.32500000000005</v>
      </c>
      <c r="L146" s="138">
        <v>321.07476190476183</v>
      </c>
      <c r="M146" s="138">
        <v>313.55190476190478</v>
      </c>
      <c r="N146" s="138">
        <v>273.46476190476187</v>
      </c>
      <c r="O146" s="138">
        <v>323.42857142857139</v>
      </c>
      <c r="P146" s="138">
        <v>320.76285714285717</v>
      </c>
      <c r="Q146" s="138">
        <v>250.76190476190476</v>
      </c>
      <c r="R146" s="201"/>
    </row>
    <row r="147" spans="1:18" hidden="1" x14ac:dyDescent="0.2">
      <c r="A147">
        <f t="shared" si="0"/>
        <v>2013</v>
      </c>
      <c r="B147">
        <v>8</v>
      </c>
      <c r="C147" s="7">
        <v>41487</v>
      </c>
      <c r="D147" s="138"/>
      <c r="E147" s="138"/>
      <c r="F147" s="138"/>
      <c r="G147" s="138"/>
      <c r="H147" s="138"/>
      <c r="I147" s="138"/>
      <c r="J147" s="138">
        <v>185.60227272727272</v>
      </c>
      <c r="K147" s="138">
        <v>700.84090909090912</v>
      </c>
      <c r="L147" s="138">
        <v>321.9581818181818</v>
      </c>
      <c r="M147" s="138">
        <v>314.46818181818185</v>
      </c>
      <c r="N147" s="138">
        <v>268.91045454545451</v>
      </c>
      <c r="O147" s="138">
        <v>365.43727272727267</v>
      </c>
      <c r="P147" s="138">
        <v>334.09636363636366</v>
      </c>
      <c r="Q147" s="138">
        <v>252.18181818181819</v>
      </c>
      <c r="R147" s="201"/>
    </row>
    <row r="148" spans="1:18" hidden="1" x14ac:dyDescent="0.2">
      <c r="A148">
        <f t="shared" si="0"/>
        <v>2013</v>
      </c>
      <c r="B148">
        <v>7</v>
      </c>
      <c r="C148" s="7">
        <v>41456</v>
      </c>
      <c r="D148" s="138"/>
      <c r="E148" s="138"/>
      <c r="F148" s="138"/>
      <c r="G148" s="138"/>
      <c r="H148" s="138"/>
      <c r="I148" s="138"/>
      <c r="J148" s="138">
        <v>193.13043478260869</v>
      </c>
      <c r="K148" s="138">
        <v>697.05681818181813</v>
      </c>
      <c r="L148" s="138">
        <v>328.16565217391303</v>
      </c>
      <c r="M148" s="138">
        <v>310.69590909090908</v>
      </c>
      <c r="N148" s="138">
        <v>269.71136363636367</v>
      </c>
      <c r="O148" s="138">
        <v>380.90739130434787</v>
      </c>
      <c r="P148" s="138">
        <v>345.25130434782614</v>
      </c>
      <c r="Q148" s="138">
        <v>250.78260869565219</v>
      </c>
      <c r="R148" s="201"/>
    </row>
    <row r="149" spans="1:18" hidden="1" x14ac:dyDescent="0.2">
      <c r="A149">
        <f t="shared" si="0"/>
        <v>2013</v>
      </c>
      <c r="B149">
        <v>6</v>
      </c>
      <c r="C149" s="7">
        <v>41426</v>
      </c>
      <c r="D149" s="138"/>
      <c r="E149" s="138"/>
      <c r="F149" s="138"/>
      <c r="G149" s="138"/>
      <c r="H149" s="138"/>
      <c r="I149" s="138"/>
      <c r="J149" s="138">
        <v>199.88749999999999</v>
      </c>
      <c r="K149" s="138">
        <v>721.71249999999998</v>
      </c>
      <c r="L149" s="138">
        <v>348.16949999999997</v>
      </c>
      <c r="M149" s="138">
        <v>319.83950000000004</v>
      </c>
      <c r="N149" s="138">
        <v>276.37249999999995</v>
      </c>
      <c r="O149" s="138">
        <v>386.76800000000003</v>
      </c>
      <c r="P149" s="138">
        <v>353.14199999999994</v>
      </c>
      <c r="Q149" s="138">
        <v>276.38888888888891</v>
      </c>
      <c r="R149" s="201"/>
    </row>
    <row r="150" spans="1:18" hidden="1" x14ac:dyDescent="0.2">
      <c r="A150">
        <f t="shared" si="0"/>
        <v>2013</v>
      </c>
      <c r="B150">
        <v>5</v>
      </c>
      <c r="C150" s="7">
        <v>41395</v>
      </c>
      <c r="D150" s="138"/>
      <c r="E150" s="138"/>
      <c r="F150" s="138"/>
      <c r="G150" s="138"/>
      <c r="H150" s="138"/>
      <c r="I150" s="138"/>
      <c r="J150" s="138">
        <v>220.65217391304347</v>
      </c>
      <c r="K150" s="138">
        <v>760.38636363636363</v>
      </c>
      <c r="L150" s="138">
        <v>358.16941176470584</v>
      </c>
      <c r="M150" s="138">
        <v>331.11470588235289</v>
      </c>
      <c r="N150" s="138">
        <v>284.12588235294118</v>
      </c>
      <c r="O150" s="138">
        <v>387.5978260869565</v>
      </c>
      <c r="P150" s="138">
        <v>363.2782608695652</v>
      </c>
      <c r="Q150" s="138">
        <v>306.08695652173913</v>
      </c>
      <c r="R150" s="201"/>
    </row>
    <row r="151" spans="1:18" hidden="1" x14ac:dyDescent="0.2">
      <c r="A151">
        <f t="shared" si="0"/>
        <v>2013</v>
      </c>
      <c r="B151">
        <v>4</v>
      </c>
      <c r="C151" s="7">
        <v>41365</v>
      </c>
      <c r="D151" s="138"/>
      <c r="E151" s="138"/>
      <c r="F151" s="138"/>
      <c r="G151" s="138"/>
      <c r="H151" s="138"/>
      <c r="I151" s="138"/>
      <c r="J151" s="138">
        <v>244.51190476190476</v>
      </c>
      <c r="K151" s="138">
        <v>742.875</v>
      </c>
      <c r="L151" s="138">
        <v>354.85227272727275</v>
      </c>
      <c r="M151" s="138">
        <v>321.79863636363643</v>
      </c>
      <c r="N151" s="138">
        <v>282.98545454545462</v>
      </c>
      <c r="O151" s="138">
        <v>382.42409090909081</v>
      </c>
      <c r="P151" s="138">
        <v>358.12090909090909</v>
      </c>
      <c r="Q151" s="138">
        <v>316.5</v>
      </c>
      <c r="R151" s="201"/>
    </row>
    <row r="152" spans="1:18" hidden="1" x14ac:dyDescent="0.2">
      <c r="A152">
        <f t="shared" si="0"/>
        <v>2013</v>
      </c>
      <c r="B152">
        <v>3</v>
      </c>
      <c r="C152" s="7">
        <v>41334</v>
      </c>
      <c r="D152" s="138"/>
      <c r="E152" s="138"/>
      <c r="F152" s="138"/>
      <c r="G152" s="138"/>
      <c r="H152" s="138"/>
      <c r="I152" s="138"/>
      <c r="J152" s="138">
        <v>240.02500000000001</v>
      </c>
      <c r="K152" s="138">
        <v>746.875</v>
      </c>
      <c r="L152" s="138">
        <v>358.06</v>
      </c>
      <c r="M152" s="138">
        <v>320.61399999999992</v>
      </c>
      <c r="N152" s="138">
        <v>289.88266666666664</v>
      </c>
      <c r="O152" s="138">
        <v>390.95238095238096</v>
      </c>
      <c r="P152" s="138">
        <v>353.79428571428571</v>
      </c>
      <c r="Q152" s="138" t="s">
        <v>400</v>
      </c>
      <c r="R152" s="201"/>
    </row>
    <row r="153" spans="1:18" hidden="1" x14ac:dyDescent="0.2">
      <c r="A153">
        <f t="shared" si="0"/>
        <v>2013</v>
      </c>
      <c r="B153">
        <v>2</v>
      </c>
      <c r="C153" s="7">
        <v>41306</v>
      </c>
      <c r="D153" s="138"/>
      <c r="E153" s="138"/>
      <c r="F153" s="138"/>
      <c r="G153" s="138"/>
      <c r="H153" s="138"/>
      <c r="I153" s="138"/>
      <c r="J153" s="138">
        <v>244.66249999999999</v>
      </c>
      <c r="K153" s="138">
        <v>776.57894736842104</v>
      </c>
      <c r="L153" s="138">
        <v>344.71199999999999</v>
      </c>
      <c r="M153" s="138">
        <v>330.74000000000007</v>
      </c>
      <c r="N153" s="138">
        <v>302.76400000000001</v>
      </c>
      <c r="O153" s="138">
        <v>395.1</v>
      </c>
      <c r="P153" s="138">
        <v>365.20699999999999</v>
      </c>
      <c r="Q153" s="138" t="s">
        <v>400</v>
      </c>
      <c r="R153" s="201"/>
    </row>
    <row r="154" spans="1:18" hidden="1" x14ac:dyDescent="0.2">
      <c r="A154">
        <f t="shared" si="0"/>
        <v>2013</v>
      </c>
      <c r="B154">
        <v>1</v>
      </c>
      <c r="C154" s="7">
        <v>41275</v>
      </c>
      <c r="D154" s="138"/>
      <c r="E154" s="138"/>
      <c r="F154" s="138"/>
      <c r="G154" s="138"/>
      <c r="H154" s="138"/>
      <c r="I154" s="138"/>
      <c r="J154" s="138">
        <v>249.88636363636363</v>
      </c>
      <c r="K154" s="138">
        <v>823.17857142857144</v>
      </c>
      <c r="L154" s="138">
        <v>363.89636363636367</v>
      </c>
      <c r="M154" s="138">
        <v>343.27833333333336</v>
      </c>
      <c r="N154" s="138">
        <v>313.52333333333337</v>
      </c>
      <c r="O154" s="138">
        <v>405</v>
      </c>
      <c r="P154" s="138">
        <v>379.46249999999998</v>
      </c>
      <c r="Q154" s="138" t="s">
        <v>400</v>
      </c>
      <c r="R154" s="201"/>
    </row>
    <row r="155" spans="1:18" hidden="1" x14ac:dyDescent="0.2">
      <c r="A155">
        <f t="shared" si="0"/>
        <v>2012</v>
      </c>
      <c r="B155">
        <v>12</v>
      </c>
      <c r="C155" s="7">
        <v>41244</v>
      </c>
      <c r="D155" s="138"/>
      <c r="E155" s="138"/>
      <c r="F155" s="138"/>
      <c r="G155" s="138"/>
      <c r="H155" s="138"/>
      <c r="I155" s="138"/>
      <c r="J155" s="138">
        <v>259.2236842105263</v>
      </c>
      <c r="K155" s="138">
        <v>859.61249999999995</v>
      </c>
      <c r="L155" s="138">
        <v>359.61749999999995</v>
      </c>
      <c r="M155" s="138">
        <v>361.81923076923073</v>
      </c>
      <c r="N155" s="138">
        <v>334.52307692307693</v>
      </c>
      <c r="O155" s="138" t="s">
        <v>400</v>
      </c>
      <c r="P155" s="138" t="s">
        <v>400</v>
      </c>
      <c r="Q155" s="138">
        <v>358.125</v>
      </c>
      <c r="R155" s="201"/>
    </row>
    <row r="156" spans="1:18" hidden="1" x14ac:dyDescent="0.2">
      <c r="A156">
        <f t="shared" si="0"/>
        <v>2012</v>
      </c>
      <c r="B156">
        <v>11</v>
      </c>
      <c r="C156" s="7">
        <v>41214</v>
      </c>
      <c r="D156" s="138"/>
      <c r="E156" s="138"/>
      <c r="F156" s="138"/>
      <c r="G156" s="138"/>
      <c r="H156" s="138"/>
      <c r="I156" s="138"/>
      <c r="J156" s="138">
        <v>271.73863636363637</v>
      </c>
      <c r="K156" s="138">
        <v>900.38095238095241</v>
      </c>
      <c r="L156" s="138">
        <v>376.83833333333337</v>
      </c>
      <c r="M156" s="138">
        <v>372.78687500000007</v>
      </c>
      <c r="N156" s="138">
        <v>345.76437500000003</v>
      </c>
      <c r="O156" s="138" t="s">
        <v>400</v>
      </c>
      <c r="P156" s="138" t="s">
        <v>400</v>
      </c>
      <c r="Q156" s="138">
        <v>350</v>
      </c>
      <c r="R156" s="201"/>
    </row>
    <row r="157" spans="1:18" hidden="1" x14ac:dyDescent="0.2">
      <c r="A157">
        <f t="shared" si="0"/>
        <v>2012</v>
      </c>
      <c r="B157">
        <v>10</v>
      </c>
      <c r="C157" s="7">
        <v>41183</v>
      </c>
      <c r="D157" s="138"/>
      <c r="E157" s="138"/>
      <c r="F157" s="138"/>
      <c r="G157" s="138"/>
      <c r="H157" s="138"/>
      <c r="I157" s="138"/>
      <c r="J157" s="138">
        <v>261.28260869565219</v>
      </c>
      <c r="K157" s="138">
        <v>899.18478260869563</v>
      </c>
      <c r="L157" s="138">
        <v>381.67499999999995</v>
      </c>
      <c r="M157" s="138">
        <v>374.06105263157895</v>
      </c>
      <c r="N157" s="138">
        <v>344.62210526315795</v>
      </c>
      <c r="O157" s="138" t="s">
        <v>400</v>
      </c>
      <c r="P157" s="138" t="s">
        <v>400</v>
      </c>
      <c r="Q157" s="138">
        <v>345.86956521739131</v>
      </c>
      <c r="R157" s="201"/>
    </row>
    <row r="158" spans="1:18" hidden="1" x14ac:dyDescent="0.2">
      <c r="A158">
        <f t="shared" si="0"/>
        <v>2012</v>
      </c>
      <c r="B158">
        <v>9</v>
      </c>
      <c r="C158" s="7">
        <v>41153</v>
      </c>
      <c r="D158" s="138"/>
      <c r="E158" s="138"/>
      <c r="F158" s="138"/>
      <c r="G158" s="138"/>
      <c r="H158" s="138"/>
      <c r="I158" s="138"/>
      <c r="J158" s="138">
        <v>262.3</v>
      </c>
      <c r="K158" s="138">
        <v>900.6973684210526</v>
      </c>
      <c r="L158" s="138">
        <v>385.55</v>
      </c>
      <c r="M158" s="138">
        <v>369.31666666666666</v>
      </c>
      <c r="N158" s="138">
        <v>343.76777777777778</v>
      </c>
      <c r="O158" s="138" t="s">
        <v>400</v>
      </c>
      <c r="P158" s="138" t="s">
        <v>400</v>
      </c>
      <c r="Q158" s="138">
        <v>330.25</v>
      </c>
      <c r="R158" s="201"/>
    </row>
    <row r="159" spans="1:18" hidden="1" x14ac:dyDescent="0.2">
      <c r="A159">
        <f t="shared" si="0"/>
        <v>2012</v>
      </c>
      <c r="B159">
        <v>8</v>
      </c>
      <c r="C159" s="7">
        <v>41122</v>
      </c>
      <c r="D159" s="138"/>
      <c r="E159" s="138"/>
      <c r="F159" s="138"/>
      <c r="G159" s="138"/>
      <c r="H159" s="138"/>
      <c r="I159" s="138"/>
      <c r="J159" s="138">
        <v>261.19565217391306</v>
      </c>
      <c r="K159" s="138">
        <v>885.20652173913038</v>
      </c>
      <c r="L159" s="138">
        <v>381.45400000000001</v>
      </c>
      <c r="M159" s="138">
        <v>361.18307692307695</v>
      </c>
      <c r="N159" s="138">
        <v>335.07384615384609</v>
      </c>
      <c r="O159" s="138" t="s">
        <v>400</v>
      </c>
      <c r="P159" s="138" t="s">
        <v>400</v>
      </c>
      <c r="Q159" s="138">
        <v>312.17391304347825</v>
      </c>
      <c r="R159" s="201"/>
    </row>
    <row r="160" spans="1:18" hidden="1" x14ac:dyDescent="0.2">
      <c r="A160">
        <f t="shared" ref="A160:A166" si="1">YEAR(C160)</f>
        <v>2012</v>
      </c>
      <c r="B160">
        <v>7</v>
      </c>
      <c r="C160" s="7">
        <v>41091</v>
      </c>
      <c r="D160" s="138"/>
      <c r="E160" s="138"/>
      <c r="F160" s="138"/>
      <c r="G160" s="138"/>
      <c r="H160" s="138"/>
      <c r="I160" s="138"/>
      <c r="J160" s="138">
        <v>253.77272727272728</v>
      </c>
      <c r="K160" s="138">
        <v>862.51190476190482</v>
      </c>
      <c r="L160" s="138">
        <v>395.46636363636367</v>
      </c>
      <c r="M160" s="138" t="s">
        <v>400</v>
      </c>
      <c r="N160" s="138" t="s">
        <v>400</v>
      </c>
      <c r="O160" s="138" t="s">
        <v>400</v>
      </c>
      <c r="P160" s="138" t="s">
        <v>400</v>
      </c>
      <c r="Q160" s="138">
        <v>299.77272727272725</v>
      </c>
      <c r="R160" s="201"/>
    </row>
    <row r="161" spans="1:18" hidden="1" x14ac:dyDescent="0.2">
      <c r="A161">
        <f t="shared" si="1"/>
        <v>2012</v>
      </c>
      <c r="B161">
        <v>6</v>
      </c>
      <c r="C161" s="7">
        <v>41061</v>
      </c>
      <c r="D161" s="138"/>
      <c r="E161" s="138"/>
      <c r="F161" s="138"/>
      <c r="G161" s="138"/>
      <c r="H161" s="138"/>
      <c r="I161" s="138"/>
      <c r="J161" s="138">
        <v>212.42857142857142</v>
      </c>
      <c r="K161" s="138">
        <v>675.33333333333337</v>
      </c>
      <c r="L161" s="138">
        <v>353.37666666666661</v>
      </c>
      <c r="M161" s="138">
        <v>277.56777777777774</v>
      </c>
      <c r="N161" s="138">
        <v>245.65333333333334</v>
      </c>
      <c r="O161" s="138" t="s">
        <v>400</v>
      </c>
      <c r="P161" s="138" t="s">
        <v>400</v>
      </c>
      <c r="Q161" s="138">
        <v>265.71428571428572</v>
      </c>
      <c r="R161" s="201"/>
    </row>
    <row r="162" spans="1:18" hidden="1" x14ac:dyDescent="0.2">
      <c r="A162">
        <f t="shared" si="1"/>
        <v>2012</v>
      </c>
      <c r="B162">
        <v>5</v>
      </c>
      <c r="C162" s="7">
        <v>41030</v>
      </c>
      <c r="D162" s="138"/>
      <c r="E162" s="138"/>
      <c r="F162" s="138"/>
      <c r="G162" s="138"/>
      <c r="H162" s="138"/>
      <c r="I162" s="138"/>
      <c r="J162" s="138">
        <v>211.3095238095238</v>
      </c>
      <c r="K162" s="138">
        <v>651.77272727272725</v>
      </c>
      <c r="L162" s="138">
        <v>347.43800000000005</v>
      </c>
      <c r="M162" s="138">
        <v>267.1261538461539</v>
      </c>
      <c r="N162" s="138">
        <v>249.57384615384615</v>
      </c>
      <c r="O162" s="138" t="s">
        <v>400</v>
      </c>
      <c r="P162" s="138" t="s">
        <v>400</v>
      </c>
      <c r="Q162" s="138">
        <v>267.17391304347825</v>
      </c>
      <c r="R162" s="201"/>
    </row>
    <row r="163" spans="1:18" hidden="1" x14ac:dyDescent="0.2">
      <c r="A163">
        <f t="shared" si="1"/>
        <v>2012</v>
      </c>
      <c r="B163">
        <v>4</v>
      </c>
      <c r="C163" s="7">
        <v>41000</v>
      </c>
      <c r="D163" s="138"/>
      <c r="E163" s="138"/>
      <c r="F163" s="138"/>
      <c r="G163" s="138"/>
      <c r="H163" s="138"/>
      <c r="I163" s="138"/>
      <c r="J163" s="138">
        <v>212.27631578947367</v>
      </c>
      <c r="K163" s="138">
        <v>646.98749999999995</v>
      </c>
      <c r="L163" s="138">
        <v>349.38499999999999</v>
      </c>
      <c r="M163" s="138">
        <v>278.69157894736844</v>
      </c>
      <c r="N163" s="138">
        <v>257.4663157894737</v>
      </c>
      <c r="O163" s="138">
        <v>423.75333333333339</v>
      </c>
      <c r="P163" s="138">
        <v>383.83000000000004</v>
      </c>
      <c r="Q163" s="138">
        <v>271.1904761904762</v>
      </c>
      <c r="R163" s="201"/>
    </row>
    <row r="164" spans="1:18" hidden="1" x14ac:dyDescent="0.2">
      <c r="A164">
        <f t="shared" si="1"/>
        <v>2012</v>
      </c>
      <c r="B164">
        <v>3</v>
      </c>
      <c r="C164" s="7">
        <v>40969</v>
      </c>
      <c r="D164" s="138"/>
      <c r="E164" s="138"/>
      <c r="F164" s="138"/>
      <c r="G164" s="138"/>
      <c r="H164" s="138"/>
      <c r="I164" s="138"/>
      <c r="J164" s="138">
        <v>213.56818181818181</v>
      </c>
      <c r="K164" s="138">
        <v>687.31818181818187</v>
      </c>
      <c r="L164" s="138">
        <v>361.52846153846161</v>
      </c>
      <c r="M164" s="138">
        <v>298.54333333333335</v>
      </c>
      <c r="N164" s="138">
        <v>264.17777777777775</v>
      </c>
      <c r="O164" s="138">
        <v>423.88272727272727</v>
      </c>
      <c r="P164" s="138">
        <v>373.6477272727272</v>
      </c>
      <c r="Q164" s="138">
        <v>277.72727272727275</v>
      </c>
      <c r="R164" s="201"/>
    </row>
    <row r="165" spans="1:18" hidden="1" x14ac:dyDescent="0.2">
      <c r="A165">
        <f t="shared" si="1"/>
        <v>2012</v>
      </c>
      <c r="B165">
        <v>2</v>
      </c>
      <c r="C165" s="7">
        <v>40940</v>
      </c>
      <c r="D165" s="138"/>
      <c r="E165" s="138"/>
      <c r="F165" s="138"/>
      <c r="G165" s="138"/>
      <c r="H165" s="138"/>
      <c r="I165" s="138"/>
      <c r="J165" s="138">
        <v>213.13095238095238</v>
      </c>
      <c r="K165" s="138">
        <v>693.33749999999998</v>
      </c>
      <c r="L165" s="138" t="s">
        <v>400</v>
      </c>
      <c r="M165" s="138">
        <v>297.01294117647058</v>
      </c>
      <c r="N165" s="138">
        <v>266.57588235294116</v>
      </c>
      <c r="O165" s="138">
        <v>428.0052380952381</v>
      </c>
      <c r="P165" s="138">
        <v>381.34619047619043</v>
      </c>
      <c r="Q165" s="138">
        <v>278.33333333333331</v>
      </c>
      <c r="R165" s="201"/>
    </row>
    <row r="166" spans="1:18" hidden="1" x14ac:dyDescent="0.2">
      <c r="A166">
        <f t="shared" si="1"/>
        <v>2012</v>
      </c>
      <c r="B166">
        <v>1</v>
      </c>
      <c r="C166" s="7">
        <v>40909</v>
      </c>
      <c r="D166" s="138"/>
      <c r="E166" s="138"/>
      <c r="F166" s="138"/>
      <c r="G166" s="138"/>
      <c r="H166" s="138"/>
      <c r="I166" s="138"/>
      <c r="J166" s="138">
        <v>202.78571428571428</v>
      </c>
      <c r="K166" s="138">
        <v>688.13750000000005</v>
      </c>
      <c r="L166" s="138">
        <v>355.89749999999998</v>
      </c>
      <c r="M166" s="138">
        <v>294.32428571428574</v>
      </c>
      <c r="N166" s="138">
        <v>253.59642857142859</v>
      </c>
      <c r="O166" s="138">
        <v>466.72499999999997</v>
      </c>
      <c r="P166" s="138">
        <v>383.55818181818182</v>
      </c>
      <c r="Q166" s="138">
        <v>257.5</v>
      </c>
      <c r="R166" s="201"/>
    </row>
    <row r="167" spans="1:18" x14ac:dyDescent="0.2">
      <c r="D167" s="201"/>
      <c r="E167" s="201"/>
      <c r="F167" s="201"/>
      <c r="G167" s="201"/>
      <c r="H167" s="201"/>
      <c r="I167" s="201"/>
      <c r="J167" s="201"/>
      <c r="K167" s="201"/>
      <c r="L167" s="201"/>
      <c r="M167" s="201"/>
      <c r="N167" s="201"/>
      <c r="O167" s="201"/>
      <c r="P167" s="201"/>
      <c r="Q167" s="201"/>
      <c r="R167" s="201"/>
    </row>
    <row r="168" spans="1:18" x14ac:dyDescent="0.2">
      <c r="D168" s="201"/>
      <c r="E168" s="201"/>
      <c r="F168" s="201"/>
      <c r="G168" s="201"/>
      <c r="H168" s="201"/>
      <c r="I168" s="201"/>
      <c r="J168" s="201"/>
      <c r="K168" s="201"/>
      <c r="L168" s="201"/>
      <c r="M168" s="201"/>
      <c r="N168" s="201"/>
      <c r="O168" s="201"/>
      <c r="P168" s="201"/>
      <c r="Q168" s="201"/>
      <c r="R168" s="201"/>
    </row>
  </sheetData>
  <sortState xmlns:xlrd2="http://schemas.microsoft.com/office/spreadsheetml/2017/richdata2" ref="A12:C114">
    <sortCondition descending="1" ref="A12:A114"/>
  </sortState>
  <hyperlinks>
    <hyperlink ref="A5" location="Inhaltsverzeichnis!A1" display="Inhaltsverzeichnis!A1" xr:uid="{00000000-0004-0000-0500-000000000000}"/>
  </hyperlinks>
  <pageMargins left="0.7" right="0.7" top="0.78740157499999996" bottom="0.78740157499999996" header="0.3" footer="0.3"/>
  <pageSetup paperSize="9" orientation="portrait" r:id="rId1"/>
  <ignoredErrors>
    <ignoredError sqref="E1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3315" r:id="rId4" name="Drop Down 3">
              <controlPr defaultSize="0" autoLine="0" autoPict="0">
                <anchor moveWithCells="1">
                  <from>
                    <xdr:col>5</xdr:col>
                    <xdr:colOff>38100</xdr:colOff>
                    <xdr:row>4</xdr:row>
                    <xdr:rowOff>38100</xdr:rowOff>
                  </from>
                  <to>
                    <xdr:col>7</xdr:col>
                    <xdr:colOff>266700</xdr:colOff>
                    <xdr:row>5</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69"/>
  <sheetViews>
    <sheetView showGridLines="0" topLeftCell="A4" workbookViewId="0">
      <selection activeCell="K28" sqref="K28"/>
    </sheetView>
  </sheetViews>
  <sheetFormatPr baseColWidth="10" defaultRowHeight="14.25" x14ac:dyDescent="0.2"/>
  <cols>
    <col min="1" max="1" width="5.625" customWidth="1"/>
    <col min="2" max="2" width="4" customWidth="1"/>
    <col min="3" max="4" width="18.875" customWidth="1"/>
    <col min="5" max="5" width="20" customWidth="1"/>
  </cols>
  <sheetData>
    <row r="1" spans="1:7" ht="9.9499999999999993" customHeight="1" x14ac:dyDescent="0.2">
      <c r="D1" s="112" t="str">
        <f>Codierung!$I$140</f>
        <v>Eidgenössisches Departement für  Wirtschaft, Bildung und Forschung WBF</v>
      </c>
    </row>
    <row r="2" spans="1:7" ht="9.9499999999999993" customHeight="1" x14ac:dyDescent="0.2">
      <c r="D2" s="113" t="str">
        <f>Codierung!$I$141</f>
        <v>Bundesamt für Landwirtschaft BLW</v>
      </c>
    </row>
    <row r="3" spans="1:7" ht="9.9499999999999993" customHeight="1" x14ac:dyDescent="0.2">
      <c r="D3" s="112" t="str">
        <f>Codierung!$I$142</f>
        <v>Fachbereich Marktanalysen</v>
      </c>
    </row>
    <row r="5" spans="1:7" x14ac:dyDescent="0.2">
      <c r="A5" s="100" t="str">
        <f>Codierung!$I$136</f>
        <v>Zurück zum Inhaltsverzeichnis</v>
      </c>
    </row>
    <row r="6" spans="1:7" x14ac:dyDescent="0.2">
      <c r="A6" s="100"/>
    </row>
    <row r="8" spans="1:7" x14ac:dyDescent="0.2">
      <c r="A8" s="11" t="str">
        <f>Codierung!I121</f>
        <v>Frachtkosten aus Übersee</v>
      </c>
      <c r="B8" s="23"/>
    </row>
    <row r="9" spans="1:7" x14ac:dyDescent="0.2">
      <c r="A9" s="52" t="str">
        <f>Codierung!I122</f>
        <v>Quellen: BLW, Fachbereich Marktanalysen, International Grains Council (IGC)</v>
      </c>
    </row>
    <row r="10" spans="1:7" x14ac:dyDescent="0.2">
      <c r="A10" s="52">
        <f>Codierung!I123</f>
        <v>0</v>
      </c>
    </row>
    <row r="11" spans="1:7" x14ac:dyDescent="0.2">
      <c r="A11" s="52"/>
    </row>
    <row r="12" spans="1:7" x14ac:dyDescent="0.2">
      <c r="A12" s="52"/>
      <c r="C12" s="141">
        <v>6</v>
      </c>
      <c r="D12" s="166">
        <v>7</v>
      </c>
      <c r="E12" s="141">
        <v>5</v>
      </c>
    </row>
    <row r="13" spans="1:7" s="1" customFormat="1" x14ac:dyDescent="0.2">
      <c r="D13" s="3" t="s">
        <v>15</v>
      </c>
      <c r="E13" s="3" t="s">
        <v>16</v>
      </c>
      <c r="F13" s="214" t="s">
        <v>38</v>
      </c>
      <c r="G13" s="214"/>
    </row>
    <row r="14" spans="1:7" s="1" customFormat="1" ht="15" x14ac:dyDescent="0.25">
      <c r="A14" s="203" t="str">
        <f>Codierung!I121</f>
        <v>Frachtkosten aus Übersee</v>
      </c>
      <c r="D14" s="1" t="s">
        <v>17</v>
      </c>
      <c r="E14" s="1" t="s">
        <v>17</v>
      </c>
      <c r="F14" s="1" t="s">
        <v>17</v>
      </c>
      <c r="G14" s="3"/>
    </row>
    <row r="15" spans="1:7" s="1" customFormat="1" ht="3" customHeight="1" x14ac:dyDescent="0.25">
      <c r="A15" s="154"/>
      <c r="B15" s="154"/>
      <c r="C15" s="154"/>
      <c r="D15" s="154"/>
      <c r="E15" s="154"/>
      <c r="F15" s="154"/>
      <c r="G15" s="3"/>
    </row>
    <row r="16" spans="1:7" s="1" customFormat="1" ht="4.5" customHeight="1" x14ac:dyDescent="0.2">
      <c r="G16" s="3"/>
    </row>
    <row r="17" spans="1:7" s="1" customFormat="1" x14ac:dyDescent="0.2">
      <c r="A17" s="1">
        <v>2024</v>
      </c>
      <c r="B17" s="1">
        <v>3</v>
      </c>
      <c r="D17" s="202">
        <v>19.968</v>
      </c>
      <c r="E17" s="202">
        <v>28.366000000000003</v>
      </c>
      <c r="F17" s="202">
        <v>28.468</v>
      </c>
      <c r="G17" s="3"/>
    </row>
    <row r="18" spans="1:7" s="1" customFormat="1" x14ac:dyDescent="0.2">
      <c r="A18" s="1">
        <v>2024</v>
      </c>
      <c r="B18" s="1">
        <v>2</v>
      </c>
      <c r="D18" s="202">
        <v>18.631999999999998</v>
      </c>
      <c r="E18" s="202">
        <v>26.725999999999999</v>
      </c>
      <c r="F18" s="202">
        <v>26.633999999999997</v>
      </c>
      <c r="G18" s="3"/>
    </row>
    <row r="19" spans="1:7" s="1" customFormat="1" x14ac:dyDescent="0.2">
      <c r="A19" s="1">
        <v>2024</v>
      </c>
      <c r="B19" s="1">
        <v>1</v>
      </c>
      <c r="D19" s="202">
        <v>20.571666666666665</v>
      </c>
      <c r="E19" s="202">
        <v>28.75</v>
      </c>
      <c r="F19" s="202">
        <v>28.895</v>
      </c>
      <c r="G19" s="3"/>
    </row>
    <row r="20" spans="1:7" s="1" customFormat="1" x14ac:dyDescent="0.2">
      <c r="A20" s="1">
        <v>2023</v>
      </c>
      <c r="B20" s="1">
        <v>12</v>
      </c>
      <c r="D20" s="202">
        <v>26.142500000000002</v>
      </c>
      <c r="E20" s="202">
        <v>35.967500000000001</v>
      </c>
      <c r="F20" s="202">
        <v>36.957499999999996</v>
      </c>
      <c r="G20" s="3"/>
    </row>
    <row r="21" spans="1:7" s="1" customFormat="1" x14ac:dyDescent="0.2">
      <c r="A21" s="1">
        <v>2023</v>
      </c>
      <c r="B21" s="1">
        <v>11</v>
      </c>
      <c r="D21" s="202">
        <v>23.384000000000004</v>
      </c>
      <c r="E21" s="202">
        <v>32.571999999999996</v>
      </c>
      <c r="F21" s="202">
        <v>33.165999999999997</v>
      </c>
      <c r="G21" s="3"/>
    </row>
    <row r="22" spans="1:7" s="1" customFormat="1" x14ac:dyDescent="0.2">
      <c r="A22" s="1">
        <v>2023</v>
      </c>
      <c r="B22" s="1">
        <v>10</v>
      </c>
      <c r="D22" s="202">
        <v>20.716666666666665</v>
      </c>
      <c r="E22" s="202">
        <v>29.399999999999995</v>
      </c>
      <c r="F22" s="202">
        <v>29.625</v>
      </c>
      <c r="G22" s="3"/>
    </row>
    <row r="23" spans="1:7" s="1" customFormat="1" x14ac:dyDescent="0.2">
      <c r="A23" s="1">
        <v>2023</v>
      </c>
      <c r="B23" s="1">
        <v>9</v>
      </c>
      <c r="D23" s="202">
        <v>20.001999999999999</v>
      </c>
      <c r="E23" s="202">
        <v>28.564000000000004</v>
      </c>
      <c r="F23" s="202">
        <v>28.681999999999999</v>
      </c>
      <c r="G23" s="3"/>
    </row>
    <row r="24" spans="1:7" s="1" customFormat="1" x14ac:dyDescent="0.2">
      <c r="A24" s="1">
        <v>2023</v>
      </c>
      <c r="B24" s="1">
        <v>8</v>
      </c>
      <c r="D24" s="202">
        <v>18.781666666666666</v>
      </c>
      <c r="E24" s="202">
        <v>26.998333333333335</v>
      </c>
      <c r="F24" s="202">
        <v>26.935000000000002</v>
      </c>
      <c r="G24" s="3"/>
    </row>
    <row r="25" spans="1:7" s="1" customFormat="1" x14ac:dyDescent="0.2">
      <c r="A25" s="1">
        <v>2023</v>
      </c>
      <c r="B25" s="1">
        <v>7</v>
      </c>
      <c r="D25" s="202">
        <v>14.24</v>
      </c>
      <c r="E25" s="202">
        <v>21.197499999999998</v>
      </c>
      <c r="F25" s="202">
        <v>20.45</v>
      </c>
      <c r="G25" s="3"/>
    </row>
    <row r="26" spans="1:7" s="1" customFormat="1" x14ac:dyDescent="0.2">
      <c r="A26" s="1">
        <v>2023</v>
      </c>
      <c r="B26" s="1">
        <v>6</v>
      </c>
      <c r="D26" s="202">
        <v>14.37</v>
      </c>
      <c r="E26" s="202">
        <v>21.324000000000002</v>
      </c>
      <c r="F26" s="202">
        <v>20.594000000000001</v>
      </c>
      <c r="G26" s="3"/>
    </row>
    <row r="27" spans="1:7" s="1" customFormat="1" x14ac:dyDescent="0.2">
      <c r="A27" s="1">
        <v>2023</v>
      </c>
      <c r="B27" s="1">
        <v>5</v>
      </c>
      <c r="D27" s="202">
        <v>16.078333333333333</v>
      </c>
      <c r="E27" s="202">
        <v>23.401666666666667</v>
      </c>
      <c r="F27" s="202">
        <v>22.92166666666667</v>
      </c>
      <c r="G27" s="3"/>
    </row>
    <row r="28" spans="1:7" s="1" customFormat="1" x14ac:dyDescent="0.2">
      <c r="A28" s="1">
        <v>2023</v>
      </c>
      <c r="B28" s="1">
        <v>4</v>
      </c>
      <c r="D28" s="202">
        <v>18.893999999999998</v>
      </c>
      <c r="E28" s="202">
        <v>27.03</v>
      </c>
      <c r="F28" s="202">
        <v>26.968</v>
      </c>
      <c r="G28" s="3"/>
    </row>
    <row r="29" spans="1:7" s="1" customFormat="1" x14ac:dyDescent="0.2">
      <c r="A29" s="1">
        <v>2023</v>
      </c>
      <c r="B29" s="1">
        <v>3</v>
      </c>
      <c r="D29" s="202">
        <v>17.814</v>
      </c>
      <c r="E29" s="202">
        <v>25.618000000000002</v>
      </c>
      <c r="F29" s="202">
        <v>25.398</v>
      </c>
      <c r="G29" s="3"/>
    </row>
    <row r="30" spans="1:7" s="1" customFormat="1" x14ac:dyDescent="0.2">
      <c r="A30" s="1">
        <v>2023</v>
      </c>
      <c r="B30" s="1">
        <v>2</v>
      </c>
      <c r="D30" s="202">
        <v>13.622</v>
      </c>
      <c r="E30" s="202">
        <v>20.571999999999999</v>
      </c>
      <c r="F30" s="202">
        <v>19.751999999999999</v>
      </c>
      <c r="G30" s="3"/>
    </row>
    <row r="31" spans="1:7" s="1" customFormat="1" x14ac:dyDescent="0.2">
      <c r="A31" s="1">
        <v>2023</v>
      </c>
      <c r="B31" s="1">
        <v>1</v>
      </c>
      <c r="D31" s="202">
        <v>16.358333333333331</v>
      </c>
      <c r="E31" s="202">
        <v>23.87833333333333</v>
      </c>
      <c r="F31" s="202">
        <v>23.450000000000003</v>
      </c>
      <c r="G31" s="3"/>
    </row>
    <row r="32" spans="1:7" s="1" customFormat="1" x14ac:dyDescent="0.2">
      <c r="A32" s="1">
        <v>2022</v>
      </c>
      <c r="B32" s="1">
        <v>12</v>
      </c>
      <c r="D32" s="202">
        <v>20.4375</v>
      </c>
      <c r="E32" s="202">
        <v>29.222500000000004</v>
      </c>
      <c r="F32" s="202">
        <v>28.927499999999998</v>
      </c>
      <c r="G32" s="3"/>
    </row>
    <row r="33" spans="1:7" s="1" customFormat="1" x14ac:dyDescent="0.2">
      <c r="A33" s="1">
        <v>2022</v>
      </c>
      <c r="B33" s="1">
        <v>11</v>
      </c>
      <c r="D33" s="202">
        <v>18.966666666666665</v>
      </c>
      <c r="E33" s="202">
        <v>27.215</v>
      </c>
      <c r="F33" s="202">
        <v>27.188333333333333</v>
      </c>
      <c r="G33" s="3"/>
    </row>
    <row r="34" spans="1:7" s="1" customFormat="1" x14ac:dyDescent="0.2">
      <c r="A34" s="1">
        <v>2022</v>
      </c>
      <c r="B34" s="1">
        <v>10</v>
      </c>
      <c r="D34" s="202">
        <v>22.868000000000002</v>
      </c>
      <c r="E34" s="202">
        <v>32.164000000000001</v>
      </c>
      <c r="F34" s="202">
        <v>32.721999999999994</v>
      </c>
      <c r="G34" s="3"/>
    </row>
    <row r="35" spans="1:7" s="1" customFormat="1" x14ac:dyDescent="0.2">
      <c r="A35" s="1">
        <v>2022</v>
      </c>
      <c r="B35" s="2">
        <v>9</v>
      </c>
      <c r="C35" s="2"/>
      <c r="D35" s="202">
        <v>19.75</v>
      </c>
      <c r="E35" s="202">
        <v>28.393999999999998</v>
      </c>
      <c r="F35" s="202">
        <v>28.503999999999998</v>
      </c>
      <c r="G35" s="3"/>
    </row>
    <row r="36" spans="1:7" s="1" customFormat="1" x14ac:dyDescent="0.2">
      <c r="A36" s="1">
        <v>2022</v>
      </c>
      <c r="B36" s="1">
        <v>8</v>
      </c>
      <c r="D36" s="202">
        <v>21.474999999999998</v>
      </c>
      <c r="E36" s="202">
        <v>30.743333333333329</v>
      </c>
      <c r="F36" s="202">
        <v>31.125</v>
      </c>
      <c r="G36" s="3"/>
    </row>
    <row r="37" spans="1:7" s="1" customFormat="1" x14ac:dyDescent="0.2">
      <c r="A37" s="1">
        <v>2022</v>
      </c>
      <c r="B37" s="1">
        <v>7</v>
      </c>
      <c r="D37" s="202">
        <v>24.49</v>
      </c>
      <c r="E37" s="202">
        <v>34.742000000000004</v>
      </c>
      <c r="F37" s="202">
        <v>35.584000000000003</v>
      </c>
      <c r="G37" s="3"/>
    </row>
    <row r="38" spans="1:7" s="1" customFormat="1" x14ac:dyDescent="0.2">
      <c r="A38" s="1">
        <v>2022</v>
      </c>
      <c r="B38" s="1">
        <v>6</v>
      </c>
      <c r="D38" s="202">
        <v>28.994</v>
      </c>
      <c r="E38" s="202">
        <v>40.630000000000003</v>
      </c>
      <c r="F38" s="202">
        <v>42.152000000000001</v>
      </c>
      <c r="G38" s="3"/>
    </row>
    <row r="39" spans="1:7" s="1" customFormat="1" x14ac:dyDescent="0.2">
      <c r="A39" s="1">
        <v>2022</v>
      </c>
      <c r="B39" s="1">
        <v>5</v>
      </c>
      <c r="D39" s="202">
        <v>31.503333333333334</v>
      </c>
      <c r="E39" s="202">
        <v>43.430000000000007</v>
      </c>
      <c r="F39" s="202">
        <v>45.29</v>
      </c>
      <c r="G39" s="3"/>
    </row>
    <row r="40" spans="1:7" s="1" customFormat="1" x14ac:dyDescent="0.2">
      <c r="A40" s="1">
        <v>2022</v>
      </c>
      <c r="B40" s="1">
        <v>4</v>
      </c>
      <c r="D40" s="202">
        <v>31.04</v>
      </c>
      <c r="E40" s="202">
        <v>42.956000000000003</v>
      </c>
      <c r="F40" s="202">
        <v>44.756</v>
      </c>
      <c r="G40" s="3"/>
    </row>
    <row r="41" spans="1:7" s="1" customFormat="1" x14ac:dyDescent="0.2">
      <c r="A41" s="1">
        <v>2022</v>
      </c>
      <c r="B41" s="1">
        <v>3</v>
      </c>
      <c r="D41" s="202">
        <v>28.91</v>
      </c>
      <c r="E41" s="202">
        <v>40.375</v>
      </c>
      <c r="F41" s="202">
        <v>41.863333333333337</v>
      </c>
      <c r="G41" s="3"/>
    </row>
    <row r="42" spans="1:7" s="1" customFormat="1" x14ac:dyDescent="0.2">
      <c r="A42" s="1">
        <v>2022</v>
      </c>
      <c r="B42" s="1">
        <v>2</v>
      </c>
      <c r="D42" s="202">
        <v>21.81</v>
      </c>
      <c r="E42" s="202">
        <v>30.53</v>
      </c>
      <c r="F42" s="202">
        <v>159.48399999999998</v>
      </c>
      <c r="G42" s="3"/>
    </row>
    <row r="43" spans="1:7" s="1" customFormat="1" x14ac:dyDescent="0.2">
      <c r="A43" s="1">
        <v>2022</v>
      </c>
      <c r="B43" s="1">
        <v>1</v>
      </c>
      <c r="D43" s="202">
        <v>25.02</v>
      </c>
      <c r="E43" s="202">
        <v>34.637999999999998</v>
      </c>
      <c r="F43" s="202">
        <v>35.468000000000004</v>
      </c>
      <c r="G43" s="3"/>
    </row>
    <row r="44" spans="1:7" s="1" customFormat="1" x14ac:dyDescent="0.2">
      <c r="A44" s="1">
        <v>2021</v>
      </c>
      <c r="B44" s="1">
        <v>12</v>
      </c>
      <c r="D44" s="202">
        <v>28.705000000000002</v>
      </c>
      <c r="E44" s="202">
        <v>38.932499999999997</v>
      </c>
      <c r="F44" s="202">
        <v>40.272500000000001</v>
      </c>
      <c r="G44" s="3"/>
    </row>
    <row r="45" spans="1:7" s="1" customFormat="1" x14ac:dyDescent="0.2">
      <c r="A45" s="1">
        <v>2021</v>
      </c>
      <c r="B45" s="1">
        <v>11</v>
      </c>
      <c r="D45" s="202">
        <v>29.074999999999999</v>
      </c>
      <c r="E45" s="202">
        <v>39.493333333333332</v>
      </c>
      <c r="F45" s="202">
        <v>40.893333333333331</v>
      </c>
      <c r="G45" s="3"/>
    </row>
    <row r="46" spans="1:7" s="1" customFormat="1" x14ac:dyDescent="0.2">
      <c r="A46" s="1">
        <v>2021</v>
      </c>
      <c r="B46" s="1">
        <v>10</v>
      </c>
      <c r="D46" s="202">
        <v>32.446000000000005</v>
      </c>
      <c r="E46" s="202">
        <v>43.706000000000003</v>
      </c>
      <c r="F46" s="202">
        <v>45.6</v>
      </c>
      <c r="G46" s="3"/>
    </row>
    <row r="47" spans="1:7" s="1" customFormat="1" x14ac:dyDescent="0.2">
      <c r="A47" s="1">
        <v>2021</v>
      </c>
      <c r="B47" s="1">
        <v>9</v>
      </c>
      <c r="D47" s="202">
        <v>31.762</v>
      </c>
      <c r="E47" s="202">
        <v>42.637999999999998</v>
      </c>
      <c r="F47" s="202">
        <v>44.405999999999999</v>
      </c>
      <c r="G47" s="3"/>
    </row>
    <row r="48" spans="1:7" s="1" customFormat="1" x14ac:dyDescent="0.2">
      <c r="A48" s="1">
        <v>2021</v>
      </c>
      <c r="B48" s="1">
        <v>8</v>
      </c>
      <c r="D48" s="202">
        <v>30.22666666666667</v>
      </c>
      <c r="E48" s="202">
        <v>40.648333333333333</v>
      </c>
      <c r="F48" s="202">
        <v>42.184999999999995</v>
      </c>
      <c r="G48" s="3"/>
    </row>
    <row r="49" spans="1:7" s="1" customFormat="1" x14ac:dyDescent="0.2">
      <c r="A49" s="1">
        <v>2021</v>
      </c>
      <c r="B49" s="1">
        <v>7</v>
      </c>
      <c r="D49" s="202">
        <v>33.135999999999996</v>
      </c>
      <c r="E49" s="202">
        <v>44.321999999999996</v>
      </c>
      <c r="F49" s="202">
        <v>46.289999999999992</v>
      </c>
      <c r="G49" s="3"/>
    </row>
    <row r="50" spans="1:7" s="1" customFormat="1" x14ac:dyDescent="0.2">
      <c r="A50" s="1">
        <v>2021</v>
      </c>
      <c r="B50" s="1">
        <v>6</v>
      </c>
      <c r="D50" s="202">
        <v>28.524999999999999</v>
      </c>
      <c r="E50" s="202">
        <v>38.587499999999999</v>
      </c>
      <c r="F50" s="202">
        <v>39.877499999999998</v>
      </c>
      <c r="G50" s="3"/>
    </row>
    <row r="51" spans="1:7" s="1" customFormat="1" x14ac:dyDescent="0.2">
      <c r="A51" s="1">
        <v>2021</v>
      </c>
      <c r="B51" s="1">
        <v>5</v>
      </c>
      <c r="D51" s="202">
        <v>22.807499999999997</v>
      </c>
      <c r="E51" s="202">
        <v>31.454999999999998</v>
      </c>
      <c r="F51" s="202">
        <v>31.9025</v>
      </c>
      <c r="G51" s="3"/>
    </row>
    <row r="52" spans="1:7" s="1" customFormat="1" x14ac:dyDescent="0.2">
      <c r="A52" s="1">
        <v>2021</v>
      </c>
      <c r="B52" s="1">
        <v>4</v>
      </c>
      <c r="D52" s="202">
        <v>20.486000000000001</v>
      </c>
      <c r="E52" s="202">
        <v>28.568000000000001</v>
      </c>
      <c r="F52" s="202">
        <v>28.681999999999999</v>
      </c>
      <c r="G52" s="3"/>
    </row>
    <row r="53" spans="1:7" s="1" customFormat="1" x14ac:dyDescent="0.2">
      <c r="A53" s="1">
        <v>2021</v>
      </c>
      <c r="B53" s="1">
        <v>3</v>
      </c>
      <c r="D53" s="202">
        <v>21.845999999999997</v>
      </c>
      <c r="E53" s="202">
        <v>30.294</v>
      </c>
      <c r="F53" s="202">
        <v>30.610000000000003</v>
      </c>
      <c r="G53" s="3"/>
    </row>
    <row r="54" spans="1:7" s="1" customFormat="1" x14ac:dyDescent="0.2">
      <c r="A54" s="1">
        <v>2021</v>
      </c>
      <c r="B54" s="1">
        <v>2</v>
      </c>
      <c r="D54" s="202">
        <v>22.702000000000002</v>
      </c>
      <c r="E54" s="202">
        <v>31.256</v>
      </c>
      <c r="F54" s="202">
        <v>31.686</v>
      </c>
      <c r="G54" s="3"/>
    </row>
    <row r="55" spans="1:7" s="1" customFormat="1" x14ac:dyDescent="0.2">
      <c r="A55" s="1">
        <v>2021</v>
      </c>
      <c r="B55" s="1">
        <v>1</v>
      </c>
      <c r="D55" s="202">
        <v>18.937999999999999</v>
      </c>
      <c r="E55" s="202">
        <v>26.434000000000005</v>
      </c>
      <c r="F55" s="202">
        <v>26.297999999999995</v>
      </c>
      <c r="G55" s="3"/>
    </row>
    <row r="56" spans="1:7" s="1" customFormat="1" ht="14.25" customHeight="1" x14ac:dyDescent="0.2">
      <c r="A56" s="1">
        <v>2020</v>
      </c>
      <c r="B56" s="1">
        <v>12</v>
      </c>
      <c r="D56" s="202">
        <v>17.5</v>
      </c>
      <c r="E56" s="202">
        <v>24.55</v>
      </c>
      <c r="F56" s="202">
        <v>24.193333333333328</v>
      </c>
      <c r="G56" s="3"/>
    </row>
    <row r="57" spans="1:7" s="1" customFormat="1" ht="14.25" customHeight="1" x14ac:dyDescent="0.2">
      <c r="A57" s="1">
        <v>2020</v>
      </c>
      <c r="B57" s="1">
        <v>11</v>
      </c>
      <c r="D57" s="202">
        <v>15.797999999999998</v>
      </c>
      <c r="E57" s="202">
        <v>22.29</v>
      </c>
      <c r="F57" s="202">
        <v>21.671999999999997</v>
      </c>
      <c r="G57" s="3"/>
    </row>
    <row r="58" spans="1:7" s="1" customFormat="1" ht="14.25" customHeight="1" x14ac:dyDescent="0.2">
      <c r="A58" s="1">
        <v>2020</v>
      </c>
      <c r="B58" s="1">
        <v>10</v>
      </c>
      <c r="D58" s="202">
        <v>14.962</v>
      </c>
      <c r="E58" s="202">
        <v>21.193999999999999</v>
      </c>
      <c r="F58" s="202">
        <v>20.454000000000001</v>
      </c>
      <c r="G58" s="3"/>
    </row>
    <row r="59" spans="1:7" s="1" customFormat="1" ht="14.25" customHeight="1" x14ac:dyDescent="0.2">
      <c r="A59" s="1">
        <v>2020</v>
      </c>
      <c r="B59" s="1">
        <v>9</v>
      </c>
      <c r="D59" s="202">
        <v>14.311666666666666</v>
      </c>
      <c r="E59" s="202">
        <v>20.35166666666667</v>
      </c>
      <c r="F59" s="202">
        <v>19.513333333333332</v>
      </c>
      <c r="G59" s="3"/>
    </row>
    <row r="60" spans="1:7" s="1" customFormat="1" ht="14.25" customHeight="1" x14ac:dyDescent="0.2">
      <c r="A60" s="1">
        <v>2020</v>
      </c>
      <c r="B60" s="1">
        <v>8</v>
      </c>
      <c r="D60" s="202">
        <v>17.526</v>
      </c>
      <c r="E60" s="202">
        <v>24.361999999999998</v>
      </c>
      <c r="F60" s="202">
        <v>23.994</v>
      </c>
      <c r="G60" s="3"/>
    </row>
    <row r="61" spans="1:7" s="1" customFormat="1" ht="14.25" customHeight="1" x14ac:dyDescent="0.2">
      <c r="A61" s="1">
        <v>2020</v>
      </c>
      <c r="B61" s="1">
        <v>7</v>
      </c>
      <c r="D61" s="202">
        <v>15.752000000000001</v>
      </c>
      <c r="E61" s="202">
        <v>22.175999999999998</v>
      </c>
      <c r="F61" s="202">
        <v>21.556000000000004</v>
      </c>
      <c r="G61" s="3"/>
    </row>
    <row r="62" spans="1:7" s="1" customFormat="1" ht="14.25" customHeight="1" x14ac:dyDescent="0.2">
      <c r="A62" s="1">
        <v>2020</v>
      </c>
      <c r="B62" s="1">
        <v>6</v>
      </c>
      <c r="D62" s="202">
        <v>11.704285714285714</v>
      </c>
      <c r="E62" s="202">
        <v>17.125714285714288</v>
      </c>
      <c r="F62" s="202">
        <v>15.914285714285713</v>
      </c>
      <c r="G62" s="3"/>
    </row>
    <row r="63" spans="1:7" s="1" customFormat="1" ht="14.25" customHeight="1" x14ac:dyDescent="0.2">
      <c r="A63" s="1">
        <v>2020</v>
      </c>
      <c r="B63" s="1">
        <v>5</v>
      </c>
      <c r="D63" s="202">
        <v>7.3574999999999999</v>
      </c>
      <c r="E63" s="202">
        <v>11.559999999999999</v>
      </c>
      <c r="F63" s="202">
        <v>9.7025000000000006</v>
      </c>
      <c r="G63" s="3"/>
    </row>
    <row r="64" spans="1:7" s="1" customFormat="1" ht="14.25" customHeight="1" x14ac:dyDescent="0.2">
      <c r="A64" s="1">
        <v>2020</v>
      </c>
      <c r="B64" s="1">
        <v>4</v>
      </c>
      <c r="D64" s="202">
        <v>8.59</v>
      </c>
      <c r="E64" s="202">
        <v>13.037500000000001</v>
      </c>
      <c r="F64" s="202">
        <v>11.357500000000002</v>
      </c>
      <c r="G64" s="3"/>
    </row>
    <row r="65" spans="1:7" s="1" customFormat="1" ht="14.25" customHeight="1" x14ac:dyDescent="0.2">
      <c r="A65" s="1">
        <v>2020</v>
      </c>
      <c r="B65" s="1">
        <v>3</v>
      </c>
      <c r="D65" s="202">
        <v>10.815999999999999</v>
      </c>
      <c r="E65" s="202">
        <v>16</v>
      </c>
      <c r="F65" s="202">
        <v>14.662000000000001</v>
      </c>
      <c r="G65" s="3"/>
    </row>
    <row r="66" spans="1:7" s="1" customFormat="1" ht="14.25" customHeight="1" x14ac:dyDescent="0.2">
      <c r="A66" s="1">
        <v>2020</v>
      </c>
      <c r="B66" s="1">
        <v>2</v>
      </c>
      <c r="D66" s="202">
        <v>10.927499999999998</v>
      </c>
      <c r="E66" s="202">
        <v>16.787499999999998</v>
      </c>
      <c r="F66" s="202">
        <v>15.422499999999999</v>
      </c>
      <c r="G66" s="3"/>
    </row>
    <row r="67" spans="1:7" s="1" customFormat="1" ht="14.25" customHeight="1" x14ac:dyDescent="0.2">
      <c r="A67" s="1">
        <v>2020</v>
      </c>
      <c r="B67" s="1">
        <v>1</v>
      </c>
      <c r="D67" s="202">
        <v>12.847500000000002</v>
      </c>
      <c r="E67" s="202">
        <v>19.155000000000001</v>
      </c>
      <c r="F67" s="202">
        <v>17.9575</v>
      </c>
      <c r="G67" s="3"/>
    </row>
    <row r="68" spans="1:7" s="1" customFormat="1" ht="14.25" customHeight="1" x14ac:dyDescent="0.2">
      <c r="A68" s="1">
        <v>2019</v>
      </c>
      <c r="B68" s="1">
        <v>12</v>
      </c>
      <c r="D68" s="202">
        <v>14.857500000000002</v>
      </c>
      <c r="E68" s="202">
        <v>20.875</v>
      </c>
      <c r="F68" s="202">
        <v>19.892499999999998</v>
      </c>
      <c r="G68" s="3"/>
    </row>
    <row r="69" spans="1:7" s="1" customFormat="1" ht="14.25" customHeight="1" x14ac:dyDescent="0.2">
      <c r="A69" s="1">
        <v>2019</v>
      </c>
      <c r="B69" s="1">
        <v>11</v>
      </c>
      <c r="D69" s="202">
        <v>12.65</v>
      </c>
      <c r="E69" s="202">
        <v>18.174999999999997</v>
      </c>
      <c r="F69" s="202">
        <v>16.877500000000001</v>
      </c>
      <c r="G69" s="3"/>
    </row>
    <row r="70" spans="1:7" s="1" customFormat="1" x14ac:dyDescent="0.2">
      <c r="A70" s="1">
        <v>2019</v>
      </c>
      <c r="B70" s="1">
        <v>10</v>
      </c>
      <c r="D70" s="202">
        <v>17.128</v>
      </c>
      <c r="E70" s="202">
        <v>23.782000000000004</v>
      </c>
      <c r="F70" s="202">
        <v>23.142000000000003</v>
      </c>
      <c r="G70" s="3"/>
    </row>
    <row r="71" spans="1:7" s="1" customFormat="1" x14ac:dyDescent="0.2">
      <c r="A71" s="1">
        <v>2019</v>
      </c>
      <c r="B71" s="1">
        <v>9</v>
      </c>
      <c r="D71" s="202">
        <v>20.895</v>
      </c>
      <c r="E71" s="202">
        <v>28.5625</v>
      </c>
      <c r="F71" s="202">
        <v>28.52</v>
      </c>
      <c r="G71" s="3"/>
    </row>
    <row r="72" spans="1:7" s="1" customFormat="1" x14ac:dyDescent="0.2">
      <c r="A72" s="1">
        <v>2019</v>
      </c>
      <c r="B72" s="1">
        <v>8</v>
      </c>
      <c r="D72" s="202">
        <v>20.375</v>
      </c>
      <c r="E72" s="202">
        <v>27.95</v>
      </c>
      <c r="F72" s="202">
        <v>27.75</v>
      </c>
      <c r="G72" s="3"/>
    </row>
    <row r="73" spans="1:7" s="1" customFormat="1" x14ac:dyDescent="0.2">
      <c r="A73" s="1">
        <v>2019</v>
      </c>
      <c r="B73" s="1">
        <v>7</v>
      </c>
      <c r="D73" s="202">
        <v>20.6</v>
      </c>
      <c r="E73" s="202">
        <v>29.119999999999997</v>
      </c>
      <c r="F73" s="202">
        <v>28.2</v>
      </c>
      <c r="G73" s="3"/>
    </row>
    <row r="74" spans="1:7" s="1" customFormat="1" x14ac:dyDescent="0.2">
      <c r="A74" s="1">
        <v>2019</v>
      </c>
      <c r="B74" s="1">
        <v>6</v>
      </c>
      <c r="D74" s="202">
        <v>13.75</v>
      </c>
      <c r="E74" s="202">
        <v>19.875</v>
      </c>
      <c r="F74" s="202">
        <v>19</v>
      </c>
      <c r="G74" s="3"/>
    </row>
    <row r="75" spans="1:7" s="1" customFormat="1" x14ac:dyDescent="0.2">
      <c r="A75" s="1">
        <v>2019</v>
      </c>
      <c r="B75" s="1">
        <v>5</v>
      </c>
      <c r="D75" s="202">
        <v>18</v>
      </c>
      <c r="E75" s="202">
        <v>21.25</v>
      </c>
      <c r="F75" s="202">
        <v>21.25</v>
      </c>
      <c r="G75" s="3"/>
    </row>
    <row r="76" spans="1:7" s="1" customFormat="1" x14ac:dyDescent="0.2">
      <c r="A76" s="1">
        <v>2019</v>
      </c>
      <c r="B76" s="1">
        <v>4</v>
      </c>
      <c r="D76" s="202">
        <v>20</v>
      </c>
      <c r="E76" s="202">
        <v>19.399999999999999</v>
      </c>
      <c r="F76" s="202">
        <v>22</v>
      </c>
      <c r="G76" s="3"/>
    </row>
    <row r="77" spans="1:7" s="1" customFormat="1" x14ac:dyDescent="0.2">
      <c r="A77" s="1">
        <v>2019</v>
      </c>
      <c r="B77" s="1">
        <v>3</v>
      </c>
      <c r="D77" s="202">
        <v>18.75</v>
      </c>
      <c r="E77" s="202">
        <v>19.75</v>
      </c>
      <c r="F77" s="202">
        <v>20</v>
      </c>
      <c r="G77" s="3"/>
    </row>
    <row r="78" spans="1:7" s="1" customFormat="1" x14ac:dyDescent="0.2">
      <c r="A78" s="1">
        <v>2019</v>
      </c>
      <c r="B78" s="1">
        <v>2</v>
      </c>
      <c r="D78" s="202">
        <v>18</v>
      </c>
      <c r="E78" s="202">
        <v>20</v>
      </c>
      <c r="F78" s="202">
        <v>19</v>
      </c>
      <c r="G78" s="3"/>
    </row>
    <row r="79" spans="1:7" s="1" customFormat="1" x14ac:dyDescent="0.2">
      <c r="A79" s="1">
        <v>2019</v>
      </c>
      <c r="B79" s="1">
        <v>1</v>
      </c>
      <c r="D79" s="202">
        <v>25</v>
      </c>
      <c r="E79" s="202">
        <v>23.6</v>
      </c>
      <c r="F79" s="202">
        <v>22</v>
      </c>
    </row>
    <row r="80" spans="1:7" s="1" customFormat="1" x14ac:dyDescent="0.2">
      <c r="A80" s="1">
        <v>2018</v>
      </c>
      <c r="B80" s="1">
        <v>12</v>
      </c>
      <c r="D80" s="202">
        <v>24</v>
      </c>
      <c r="E80" s="202">
        <v>27</v>
      </c>
      <c r="F80" s="202">
        <v>25</v>
      </c>
    </row>
    <row r="81" spans="1:6" s="1" customFormat="1" x14ac:dyDescent="0.2">
      <c r="A81" s="1">
        <v>2018</v>
      </c>
      <c r="B81" s="1">
        <v>11</v>
      </c>
      <c r="D81" s="202">
        <v>24</v>
      </c>
      <c r="E81" s="202">
        <v>27</v>
      </c>
      <c r="F81" s="202">
        <v>27.75</v>
      </c>
    </row>
    <row r="82" spans="1:6" s="1" customFormat="1" x14ac:dyDescent="0.2">
      <c r="A82" s="1">
        <v>2018</v>
      </c>
      <c r="B82" s="1">
        <v>10</v>
      </c>
      <c r="D82" s="202">
        <v>24</v>
      </c>
      <c r="E82" s="202">
        <v>27</v>
      </c>
      <c r="F82" s="202">
        <v>28</v>
      </c>
    </row>
    <row r="83" spans="1:6" s="1" customFormat="1" x14ac:dyDescent="0.2">
      <c r="A83" s="1">
        <v>2018</v>
      </c>
      <c r="B83" s="1">
        <v>9</v>
      </c>
      <c r="D83" s="202">
        <v>23</v>
      </c>
      <c r="E83" s="202">
        <v>26</v>
      </c>
      <c r="F83" s="202">
        <v>28</v>
      </c>
    </row>
    <row r="84" spans="1:6" s="1" customFormat="1" x14ac:dyDescent="0.2">
      <c r="A84" s="1">
        <v>2018</v>
      </c>
      <c r="B84" s="1">
        <v>8</v>
      </c>
      <c r="D84" s="202">
        <v>22.5</v>
      </c>
      <c r="E84" s="202">
        <v>25.5</v>
      </c>
      <c r="F84" s="202">
        <v>27.25</v>
      </c>
    </row>
    <row r="85" spans="1:6" s="1" customFormat="1" x14ac:dyDescent="0.2">
      <c r="A85" s="1">
        <v>2018</v>
      </c>
      <c r="B85" s="1">
        <v>7</v>
      </c>
      <c r="D85" s="202">
        <v>22</v>
      </c>
      <c r="E85" s="202">
        <v>24.4</v>
      </c>
      <c r="F85" s="202">
        <v>27</v>
      </c>
    </row>
    <row r="86" spans="1:6" s="1" customFormat="1" x14ac:dyDescent="0.2">
      <c r="C86" s="7"/>
      <c r="D86" s="7"/>
      <c r="E86" s="24"/>
    </row>
    <row r="87" spans="1:6" s="1" customFormat="1" x14ac:dyDescent="0.2">
      <c r="C87" s="7"/>
      <c r="D87" s="7"/>
      <c r="E87" s="24"/>
    </row>
    <row r="88" spans="1:6" s="1" customFormat="1" x14ac:dyDescent="0.2">
      <c r="C88" s="7"/>
      <c r="D88" s="7"/>
      <c r="E88" s="24"/>
    </row>
    <row r="89" spans="1:6" s="1" customFormat="1" x14ac:dyDescent="0.2">
      <c r="C89" s="7"/>
      <c r="D89" s="7"/>
      <c r="E89" s="24"/>
    </row>
    <row r="90" spans="1:6" s="1" customFormat="1" x14ac:dyDescent="0.2">
      <c r="C90" s="7"/>
      <c r="D90" s="7"/>
      <c r="E90" s="24"/>
    </row>
    <row r="91" spans="1:6" s="1" customFormat="1" x14ac:dyDescent="0.2">
      <c r="C91" s="7"/>
      <c r="D91" s="7"/>
      <c r="E91" s="24"/>
    </row>
    <row r="92" spans="1:6" s="1" customFormat="1" x14ac:dyDescent="0.2">
      <c r="C92" s="7"/>
      <c r="D92" s="7"/>
      <c r="E92" s="24"/>
    </row>
    <row r="93" spans="1:6" s="1" customFormat="1" x14ac:dyDescent="0.2">
      <c r="C93" s="7"/>
      <c r="D93" s="7"/>
      <c r="E93" s="24"/>
    </row>
    <row r="94" spans="1:6" s="1" customFormat="1" x14ac:dyDescent="0.2">
      <c r="C94" s="7"/>
      <c r="D94" s="7"/>
      <c r="E94" s="24"/>
    </row>
    <row r="95" spans="1:6" s="1" customFormat="1" x14ac:dyDescent="0.2">
      <c r="C95" s="7"/>
      <c r="D95" s="7"/>
      <c r="E95" s="24"/>
    </row>
    <row r="96" spans="1:6" s="1" customFormat="1" x14ac:dyDescent="0.2">
      <c r="C96" s="7"/>
      <c r="D96" s="7"/>
      <c r="E96" s="24"/>
    </row>
    <row r="97" spans="3:5" s="1" customFormat="1" x14ac:dyDescent="0.2">
      <c r="C97" s="7"/>
      <c r="D97" s="7"/>
      <c r="E97" s="24"/>
    </row>
    <row r="98" spans="3:5" s="1" customFormat="1" x14ac:dyDescent="0.2">
      <c r="C98" s="7"/>
      <c r="D98" s="7"/>
      <c r="E98" s="24"/>
    </row>
    <row r="99" spans="3:5" s="1" customFormat="1" x14ac:dyDescent="0.2">
      <c r="C99" s="7"/>
      <c r="D99" s="7"/>
      <c r="E99" s="24"/>
    </row>
    <row r="100" spans="3:5" s="1" customFormat="1" x14ac:dyDescent="0.2">
      <c r="C100" s="7"/>
      <c r="D100" s="7"/>
      <c r="E100" s="24"/>
    </row>
    <row r="101" spans="3:5" s="1" customFormat="1" x14ac:dyDescent="0.2">
      <c r="C101" s="7"/>
      <c r="D101" s="7"/>
      <c r="E101" s="24"/>
    </row>
    <row r="102" spans="3:5" s="1" customFormat="1" x14ac:dyDescent="0.2">
      <c r="C102" s="7"/>
      <c r="D102" s="7"/>
      <c r="E102" s="24"/>
    </row>
    <row r="103" spans="3:5" s="1" customFormat="1" x14ac:dyDescent="0.2">
      <c r="C103" s="7"/>
      <c r="D103" s="7"/>
      <c r="E103" s="24"/>
    </row>
    <row r="104" spans="3:5" s="1" customFormat="1" x14ac:dyDescent="0.2">
      <c r="C104" s="7"/>
      <c r="D104" s="7"/>
      <c r="E104" s="24"/>
    </row>
    <row r="105" spans="3:5" s="1" customFormat="1" x14ac:dyDescent="0.2">
      <c r="C105" s="7"/>
      <c r="D105" s="7"/>
      <c r="E105" s="24"/>
    </row>
    <row r="106" spans="3:5" s="1" customFormat="1" x14ac:dyDescent="0.2">
      <c r="C106" s="7"/>
      <c r="D106" s="7"/>
      <c r="E106" s="24"/>
    </row>
    <row r="107" spans="3:5" s="1" customFormat="1" x14ac:dyDescent="0.2">
      <c r="C107" s="7"/>
      <c r="D107" s="7"/>
      <c r="E107" s="24"/>
    </row>
    <row r="108" spans="3:5" s="1" customFormat="1" x14ac:dyDescent="0.2">
      <c r="C108" s="7"/>
      <c r="D108" s="7"/>
      <c r="E108" s="24"/>
    </row>
    <row r="109" spans="3:5" s="1" customFormat="1" x14ac:dyDescent="0.2">
      <c r="C109" s="7"/>
      <c r="D109" s="7"/>
      <c r="E109" s="24"/>
    </row>
    <row r="110" spans="3:5" s="1" customFormat="1" x14ac:dyDescent="0.2">
      <c r="C110" s="7"/>
      <c r="D110" s="7"/>
      <c r="E110" s="24"/>
    </row>
    <row r="111" spans="3:5" s="1" customFormat="1" x14ac:dyDescent="0.2">
      <c r="C111" s="7"/>
      <c r="D111" s="7"/>
      <c r="E111" s="24"/>
    </row>
    <row r="112" spans="3:5" s="1" customFormat="1" x14ac:dyDescent="0.2">
      <c r="C112" s="7"/>
      <c r="D112" s="7"/>
      <c r="E112" s="24"/>
    </row>
    <row r="113" spans="3:5" s="1" customFormat="1" x14ac:dyDescent="0.2">
      <c r="C113" s="7"/>
      <c r="D113" s="7"/>
      <c r="E113" s="24"/>
    </row>
    <row r="114" spans="3:5" s="1" customFormat="1" x14ac:dyDescent="0.2">
      <c r="C114" s="7"/>
      <c r="D114" s="7"/>
      <c r="E114" s="24"/>
    </row>
    <row r="115" spans="3:5" s="1" customFormat="1" x14ac:dyDescent="0.2">
      <c r="C115" s="7"/>
      <c r="D115" s="7"/>
      <c r="E115" s="24"/>
    </row>
    <row r="116" spans="3:5" s="1" customFormat="1" x14ac:dyDescent="0.2">
      <c r="C116" s="7"/>
      <c r="D116" s="7"/>
      <c r="E116" s="24"/>
    </row>
    <row r="117" spans="3:5" s="1" customFormat="1" x14ac:dyDescent="0.2">
      <c r="C117" s="7"/>
      <c r="D117" s="7"/>
      <c r="E117" s="24"/>
    </row>
    <row r="118" spans="3:5" s="1" customFormat="1" x14ac:dyDescent="0.2">
      <c r="C118" s="7"/>
      <c r="D118" s="7"/>
      <c r="E118" s="24"/>
    </row>
    <row r="119" spans="3:5" s="1" customFormat="1" x14ac:dyDescent="0.2">
      <c r="C119" s="7"/>
      <c r="D119" s="7"/>
      <c r="E119" s="24"/>
    </row>
    <row r="120" spans="3:5" s="1" customFormat="1" x14ac:dyDescent="0.2">
      <c r="C120" s="7"/>
      <c r="D120" s="7"/>
      <c r="E120" s="24"/>
    </row>
    <row r="121" spans="3:5" s="1" customFormat="1" x14ac:dyDescent="0.2">
      <c r="C121" s="7"/>
      <c r="D121" s="7"/>
      <c r="E121" s="24"/>
    </row>
    <row r="122" spans="3:5" s="1" customFormat="1" x14ac:dyDescent="0.2">
      <c r="C122" s="7"/>
      <c r="D122" s="7"/>
      <c r="E122" s="24"/>
    </row>
    <row r="123" spans="3:5" s="1" customFormat="1" x14ac:dyDescent="0.2">
      <c r="C123" s="7"/>
      <c r="D123" s="7"/>
      <c r="E123" s="24"/>
    </row>
    <row r="124" spans="3:5" s="1" customFormat="1" x14ac:dyDescent="0.2">
      <c r="C124" s="7"/>
      <c r="D124" s="7"/>
      <c r="E124" s="24"/>
    </row>
    <row r="125" spans="3:5" s="1" customFormat="1" x14ac:dyDescent="0.2">
      <c r="C125" s="7"/>
      <c r="D125" s="7"/>
      <c r="E125" s="24"/>
    </row>
    <row r="126" spans="3:5" s="1" customFormat="1" x14ac:dyDescent="0.2">
      <c r="C126" s="7"/>
      <c r="D126" s="7"/>
      <c r="E126" s="24"/>
    </row>
    <row r="127" spans="3:5" s="1" customFormat="1" x14ac:dyDescent="0.2">
      <c r="C127" s="7"/>
      <c r="D127" s="7"/>
      <c r="E127" s="24"/>
    </row>
    <row r="128" spans="3:5" s="1" customFormat="1" x14ac:dyDescent="0.2">
      <c r="C128" s="7"/>
      <c r="D128" s="7"/>
      <c r="E128" s="24"/>
    </row>
    <row r="129" spans="3:5" s="1" customFormat="1" x14ac:dyDescent="0.2">
      <c r="C129" s="7"/>
      <c r="D129" s="7"/>
      <c r="E129" s="24"/>
    </row>
    <row r="130" spans="3:5" s="1" customFormat="1" x14ac:dyDescent="0.2">
      <c r="C130" s="7"/>
      <c r="D130" s="7"/>
      <c r="E130" s="24"/>
    </row>
    <row r="131" spans="3:5" s="1" customFormat="1" x14ac:dyDescent="0.2">
      <c r="C131" s="7"/>
      <c r="D131" s="7"/>
      <c r="E131" s="24"/>
    </row>
    <row r="132" spans="3:5" s="1" customFormat="1" x14ac:dyDescent="0.2">
      <c r="C132" s="7"/>
      <c r="D132" s="7"/>
      <c r="E132" s="24"/>
    </row>
    <row r="133" spans="3:5" s="1" customFormat="1" x14ac:dyDescent="0.2">
      <c r="C133" s="7"/>
      <c r="D133" s="7"/>
      <c r="E133" s="24"/>
    </row>
    <row r="134" spans="3:5" s="1" customFormat="1" x14ac:dyDescent="0.2">
      <c r="C134" s="7"/>
      <c r="D134" s="7"/>
      <c r="E134" s="24"/>
    </row>
    <row r="135" spans="3:5" s="1" customFormat="1" x14ac:dyDescent="0.2">
      <c r="C135" s="7"/>
      <c r="D135" s="7"/>
      <c r="E135" s="24"/>
    </row>
    <row r="136" spans="3:5" s="1" customFormat="1" x14ac:dyDescent="0.2">
      <c r="C136" s="7"/>
      <c r="D136" s="7"/>
      <c r="E136" s="24"/>
    </row>
    <row r="137" spans="3:5" s="1" customFormat="1" x14ac:dyDescent="0.2">
      <c r="C137" s="7"/>
      <c r="D137" s="7"/>
      <c r="E137" s="24"/>
    </row>
    <row r="138" spans="3:5" s="1" customFormat="1" x14ac:dyDescent="0.2">
      <c r="C138" s="7"/>
      <c r="D138" s="7"/>
      <c r="E138" s="24"/>
    </row>
    <row r="139" spans="3:5" s="1" customFormat="1" x14ac:dyDescent="0.2">
      <c r="C139" s="7"/>
      <c r="D139" s="7"/>
      <c r="E139" s="24"/>
    </row>
    <row r="140" spans="3:5" s="1" customFormat="1" x14ac:dyDescent="0.2">
      <c r="C140" s="7"/>
      <c r="D140" s="7"/>
      <c r="E140" s="24"/>
    </row>
    <row r="141" spans="3:5" s="1" customFormat="1" x14ac:dyDescent="0.2">
      <c r="C141" s="7"/>
      <c r="D141" s="7"/>
      <c r="E141" s="24"/>
    </row>
    <row r="142" spans="3:5" s="1" customFormat="1" x14ac:dyDescent="0.2">
      <c r="C142" s="7"/>
      <c r="D142" s="7"/>
      <c r="E142" s="24"/>
    </row>
    <row r="143" spans="3:5" s="1" customFormat="1" x14ac:dyDescent="0.2">
      <c r="C143" s="7"/>
      <c r="D143" s="7"/>
      <c r="E143" s="24"/>
    </row>
    <row r="144" spans="3:5" s="1" customFormat="1" x14ac:dyDescent="0.2">
      <c r="C144" s="7"/>
      <c r="D144" s="7"/>
      <c r="E144" s="24"/>
    </row>
    <row r="145" spans="3:5" s="1" customFormat="1" x14ac:dyDescent="0.2">
      <c r="C145" s="7"/>
      <c r="D145" s="7"/>
      <c r="E145" s="24"/>
    </row>
    <row r="146" spans="3:5" s="1" customFormat="1" x14ac:dyDescent="0.2">
      <c r="C146" s="7"/>
      <c r="D146" s="7"/>
      <c r="E146" s="24"/>
    </row>
    <row r="147" spans="3:5" s="1" customFormat="1" x14ac:dyDescent="0.2">
      <c r="C147" s="7"/>
      <c r="D147" s="7"/>
      <c r="E147" s="24"/>
    </row>
    <row r="148" spans="3:5" s="1" customFormat="1" x14ac:dyDescent="0.2">
      <c r="C148" s="7"/>
      <c r="D148" s="7"/>
      <c r="E148" s="24"/>
    </row>
    <row r="149" spans="3:5" s="1" customFormat="1" x14ac:dyDescent="0.2">
      <c r="C149" s="7"/>
      <c r="D149" s="7"/>
      <c r="E149" s="24"/>
    </row>
    <row r="150" spans="3:5" s="1" customFormat="1" x14ac:dyDescent="0.2">
      <c r="C150" s="7"/>
      <c r="D150" s="7"/>
      <c r="E150" s="24"/>
    </row>
    <row r="151" spans="3:5" s="1" customFormat="1" x14ac:dyDescent="0.2">
      <c r="C151" s="7"/>
      <c r="D151" s="7"/>
      <c r="E151" s="24"/>
    </row>
    <row r="152" spans="3:5" s="1" customFormat="1" x14ac:dyDescent="0.2">
      <c r="C152" s="7"/>
      <c r="D152" s="7"/>
      <c r="E152" s="24"/>
    </row>
    <row r="153" spans="3:5" s="1" customFormat="1" x14ac:dyDescent="0.2">
      <c r="C153" s="7"/>
      <c r="D153" s="7"/>
      <c r="E153" s="24"/>
    </row>
    <row r="154" spans="3:5" s="1" customFormat="1" x14ac:dyDescent="0.2">
      <c r="C154" s="7"/>
      <c r="D154" s="7"/>
      <c r="E154" s="24"/>
    </row>
    <row r="155" spans="3:5" s="1" customFormat="1" x14ac:dyDescent="0.2">
      <c r="C155" s="7"/>
      <c r="D155" s="7"/>
      <c r="E155" s="24"/>
    </row>
    <row r="156" spans="3:5" s="1" customFormat="1" x14ac:dyDescent="0.2">
      <c r="C156" s="7"/>
      <c r="D156" s="7"/>
      <c r="E156" s="24"/>
    </row>
    <row r="157" spans="3:5" s="1" customFormat="1" x14ac:dyDescent="0.2">
      <c r="C157" s="7"/>
      <c r="D157" s="7"/>
      <c r="E157" s="24"/>
    </row>
    <row r="158" spans="3:5" s="1" customFormat="1" x14ac:dyDescent="0.2">
      <c r="C158" s="7"/>
      <c r="D158" s="7"/>
      <c r="E158" s="24"/>
    </row>
    <row r="159" spans="3:5" s="1" customFormat="1" x14ac:dyDescent="0.2">
      <c r="C159" s="7"/>
      <c r="D159" s="7"/>
      <c r="E159" s="24"/>
    </row>
    <row r="160" spans="3:5" s="1" customFormat="1" x14ac:dyDescent="0.2">
      <c r="C160" s="7"/>
      <c r="D160" s="7"/>
      <c r="E160" s="24"/>
    </row>
    <row r="161" spans="3:5" s="1" customFormat="1" x14ac:dyDescent="0.2">
      <c r="C161" s="7"/>
      <c r="D161" s="7"/>
      <c r="E161" s="24"/>
    </row>
    <row r="162" spans="3:5" s="1" customFormat="1" x14ac:dyDescent="0.2">
      <c r="C162" s="7"/>
      <c r="D162" s="7"/>
      <c r="E162" s="24"/>
    </row>
    <row r="163" spans="3:5" s="1" customFormat="1" x14ac:dyDescent="0.2">
      <c r="C163" s="7"/>
      <c r="D163" s="7"/>
      <c r="E163" s="24"/>
    </row>
    <row r="164" spans="3:5" s="1" customFormat="1" x14ac:dyDescent="0.2">
      <c r="C164" s="7"/>
      <c r="D164" s="7"/>
      <c r="E164" s="24"/>
    </row>
    <row r="165" spans="3:5" s="1" customFormat="1" x14ac:dyDescent="0.2">
      <c r="C165" s="7"/>
      <c r="D165" s="7"/>
      <c r="E165" s="24"/>
    </row>
    <row r="166" spans="3:5" s="1" customFormat="1" x14ac:dyDescent="0.2">
      <c r="C166" s="7"/>
      <c r="D166" s="7"/>
      <c r="E166" s="24"/>
    </row>
    <row r="167" spans="3:5" s="1" customFormat="1" x14ac:dyDescent="0.2">
      <c r="C167" s="7"/>
      <c r="D167" s="7"/>
      <c r="E167" s="24"/>
    </row>
    <row r="168" spans="3:5" s="1" customFormat="1" x14ac:dyDescent="0.2">
      <c r="C168" s="7"/>
      <c r="D168" s="7"/>
      <c r="E168" s="24"/>
    </row>
    <row r="169" spans="3:5" s="1" customFormat="1" x14ac:dyDescent="0.2">
      <c r="C169" s="7"/>
      <c r="D169" s="7"/>
      <c r="E169" s="24"/>
    </row>
  </sheetData>
  <sortState xmlns:xlrd2="http://schemas.microsoft.com/office/spreadsheetml/2017/richdata2" ref="A45:M134">
    <sortCondition descending="1" ref="A45"/>
  </sortState>
  <mergeCells count="1">
    <mergeCell ref="F13:G13"/>
  </mergeCells>
  <hyperlinks>
    <hyperlink ref="A5" location="Inhaltsverzeichnis!A1" display="Inhaltsverzeichnis!A1" xr:uid="{00000000-0004-0000-0600-000000000000}"/>
  </hyperlink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9" r:id="rId4" name="Drop Down 3">
              <controlPr defaultSize="0" autoLine="0" autoPict="0">
                <anchor moveWithCells="1">
                  <from>
                    <xdr:col>2</xdr:col>
                    <xdr:colOff>1323975</xdr:colOff>
                    <xdr:row>4</xdr:row>
                    <xdr:rowOff>38100</xdr:rowOff>
                  </from>
                  <to>
                    <xdr:col>4</xdr:col>
                    <xdr:colOff>323850</xdr:colOff>
                    <xdr:row>5</xdr:row>
                    <xdr:rowOff>114300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517"/>
  <sheetViews>
    <sheetView view="pageBreakPreview" topLeftCell="J22" zoomScale="60" zoomScaleNormal="100" workbookViewId="0">
      <selection activeCell="Q44" sqref="Q44"/>
    </sheetView>
  </sheetViews>
  <sheetFormatPr baseColWidth="10" defaultColWidth="10.5" defaultRowHeight="12.75" x14ac:dyDescent="0.2"/>
  <cols>
    <col min="1" max="6" width="10.5" style="66"/>
    <col min="7" max="8" width="19.5" style="66" customWidth="1"/>
    <col min="9" max="9" width="84.5" style="95" customWidth="1"/>
    <col min="10" max="10" width="58.875" style="125" customWidth="1"/>
    <col min="11" max="11" width="56.125" style="125" customWidth="1"/>
    <col min="12" max="12" width="64.875" style="117" customWidth="1"/>
    <col min="13" max="16384" width="10.5" style="66"/>
  </cols>
  <sheetData>
    <row r="1" spans="1:12" ht="13.5" thickBot="1" x14ac:dyDescent="0.25">
      <c r="A1" s="215" t="s">
        <v>88</v>
      </c>
      <c r="B1" s="216"/>
      <c r="C1" s="60"/>
      <c r="D1" s="60"/>
      <c r="E1" s="61" t="s">
        <v>89</v>
      </c>
      <c r="F1" s="62"/>
      <c r="G1" s="63">
        <v>1</v>
      </c>
      <c r="H1" s="64"/>
      <c r="I1" s="65" t="str">
        <f>IF(G1=1,"d",IF(G1=2,"f","i"))</f>
        <v>d</v>
      </c>
      <c r="J1" s="114" t="s">
        <v>90</v>
      </c>
      <c r="K1" s="114" t="s">
        <v>91</v>
      </c>
      <c r="L1" s="130" t="s">
        <v>92</v>
      </c>
    </row>
    <row r="2" spans="1:12" ht="20.25" x14ac:dyDescent="0.3">
      <c r="A2" s="67"/>
      <c r="B2" s="68"/>
      <c r="C2" s="69"/>
      <c r="D2" s="69"/>
      <c r="E2" s="70" t="s">
        <v>93</v>
      </c>
      <c r="F2" s="71">
        <v>1</v>
      </c>
      <c r="G2" s="72" t="s">
        <v>40</v>
      </c>
      <c r="H2" s="66" t="s">
        <v>26</v>
      </c>
      <c r="I2" s="76" t="str">
        <f t="shared" ref="I2:I90" si="0">IF($I$1="d",J2,IF($I$1="f",K2,IF($I$1="i",L2)))</f>
        <v>Übersicht Getreidemarkt</v>
      </c>
      <c r="J2" s="111" t="s">
        <v>26</v>
      </c>
      <c r="K2" s="108" t="s">
        <v>271</v>
      </c>
      <c r="L2" s="109" t="s">
        <v>272</v>
      </c>
    </row>
    <row r="3" spans="1:12" ht="20.25" x14ac:dyDescent="0.3">
      <c r="A3" s="74"/>
      <c r="B3" s="74"/>
      <c r="E3" s="70" t="s">
        <v>94</v>
      </c>
      <c r="F3" s="71">
        <v>2</v>
      </c>
      <c r="G3" s="72" t="s">
        <v>41</v>
      </c>
      <c r="H3" s="75"/>
      <c r="I3" s="76" t="str">
        <f t="shared" si="0"/>
        <v>Brotweizen konventionell</v>
      </c>
      <c r="J3" s="111" t="s">
        <v>191</v>
      </c>
      <c r="K3" s="108" t="s">
        <v>214</v>
      </c>
      <c r="L3" s="109" t="s">
        <v>230</v>
      </c>
    </row>
    <row r="4" spans="1:12" ht="21" thickBot="1" x14ac:dyDescent="0.35">
      <c r="A4" s="77"/>
      <c r="B4" s="78"/>
      <c r="E4" s="70" t="s">
        <v>95</v>
      </c>
      <c r="F4" s="79">
        <v>3</v>
      </c>
      <c r="G4" s="80" t="s">
        <v>42</v>
      </c>
      <c r="I4" s="76" t="str">
        <f t="shared" si="0"/>
        <v>Preis franko Mühle</v>
      </c>
      <c r="J4" s="111" t="s">
        <v>209</v>
      </c>
      <c r="K4" s="108" t="s">
        <v>215</v>
      </c>
      <c r="L4" s="109" t="s">
        <v>231</v>
      </c>
    </row>
    <row r="5" spans="1:12" x14ac:dyDescent="0.2">
      <c r="A5" s="74"/>
      <c r="B5" s="74"/>
      <c r="C5" s="81">
        <v>2014</v>
      </c>
      <c r="D5" s="82">
        <v>2015</v>
      </c>
      <c r="E5" s="70" t="s">
        <v>96</v>
      </c>
      <c r="I5" s="76" t="str">
        <f t="shared" si="0"/>
        <v>CHF / 100 kg</v>
      </c>
      <c r="J5" s="111" t="s">
        <v>79</v>
      </c>
      <c r="K5" s="108" t="s">
        <v>79</v>
      </c>
      <c r="L5" s="109" t="s">
        <v>79</v>
      </c>
    </row>
    <row r="6" spans="1:12" ht="13.5" thickBot="1" x14ac:dyDescent="0.25">
      <c r="A6" s="66" t="s">
        <v>97</v>
      </c>
      <c r="C6" s="83">
        <v>2015</v>
      </c>
      <c r="D6" s="84">
        <v>2016</v>
      </c>
      <c r="E6" s="70" t="s">
        <v>98</v>
      </c>
      <c r="I6" s="76" t="str">
        <f t="shared" si="0"/>
        <v>2021..2024, Monat</v>
      </c>
      <c r="J6" s="111" t="s">
        <v>414</v>
      </c>
      <c r="K6" s="108" t="s">
        <v>415</v>
      </c>
      <c r="L6" s="109" t="s">
        <v>416</v>
      </c>
    </row>
    <row r="7" spans="1:12" x14ac:dyDescent="0.2">
      <c r="A7" s="217" t="s">
        <v>99</v>
      </c>
      <c r="B7" s="218"/>
      <c r="E7" s="70" t="s">
        <v>100</v>
      </c>
      <c r="I7" s="76">
        <f t="shared" si="0"/>
        <v>0</v>
      </c>
      <c r="J7" s="111"/>
      <c r="K7" s="108"/>
      <c r="L7" s="109"/>
    </row>
    <row r="8" spans="1:12" x14ac:dyDescent="0.2">
      <c r="A8" s="85"/>
      <c r="B8" s="86" t="s">
        <v>101</v>
      </c>
      <c r="E8" s="70" t="s">
        <v>102</v>
      </c>
      <c r="I8" s="76" t="str">
        <f t="shared" si="0"/>
        <v>Mühlenachprodukte</v>
      </c>
      <c r="J8" s="111" t="s">
        <v>205</v>
      </c>
      <c r="K8" s="108" t="s">
        <v>217</v>
      </c>
      <c r="L8" s="109" t="s">
        <v>233</v>
      </c>
    </row>
    <row r="9" spans="1:12" x14ac:dyDescent="0.2">
      <c r="A9" s="85"/>
      <c r="B9" s="86" t="s">
        <v>103</v>
      </c>
      <c r="E9" s="70" t="s">
        <v>104</v>
      </c>
      <c r="I9" s="76" t="str">
        <f t="shared" si="0"/>
        <v>Preis ab Werk</v>
      </c>
      <c r="J9" s="111" t="s">
        <v>206</v>
      </c>
      <c r="K9" s="108" t="s">
        <v>215</v>
      </c>
      <c r="L9" s="109" t="s">
        <v>231</v>
      </c>
    </row>
    <row r="10" spans="1:12" x14ac:dyDescent="0.2">
      <c r="A10" s="85"/>
      <c r="B10" s="86" t="s">
        <v>105</v>
      </c>
      <c r="E10" s="70" t="s">
        <v>106</v>
      </c>
      <c r="I10" s="76" t="str">
        <f t="shared" si="0"/>
        <v>CHF / 100 kg</v>
      </c>
      <c r="J10" s="111" t="s">
        <v>79</v>
      </c>
      <c r="K10" s="108" t="s">
        <v>79</v>
      </c>
      <c r="L10" s="109" t="s">
        <v>79</v>
      </c>
    </row>
    <row r="11" spans="1:12" ht="13.5" thickBot="1" x14ac:dyDescent="0.25">
      <c r="A11" s="87"/>
      <c r="B11" s="88" t="s">
        <v>103</v>
      </c>
      <c r="E11" s="70" t="s">
        <v>107</v>
      </c>
      <c r="I11" s="76" t="str">
        <f t="shared" si="0"/>
        <v>Aktuelles Erntejahr, Monat</v>
      </c>
      <c r="J11" s="111" t="s">
        <v>207</v>
      </c>
      <c r="K11" s="108" t="s">
        <v>216</v>
      </c>
      <c r="L11" s="109" t="s">
        <v>232</v>
      </c>
    </row>
    <row r="12" spans="1:12" x14ac:dyDescent="0.2">
      <c r="A12" s="89"/>
      <c r="B12" s="66">
        <v>2017</v>
      </c>
      <c r="E12" s="70" t="s">
        <v>108</v>
      </c>
      <c r="I12" s="76" t="str">
        <f t="shared" si="0"/>
        <v>Mehl konventionell</v>
      </c>
      <c r="J12" s="111" t="s">
        <v>208</v>
      </c>
      <c r="K12" s="108" t="s">
        <v>345</v>
      </c>
      <c r="L12" s="109" t="s">
        <v>239</v>
      </c>
    </row>
    <row r="13" spans="1:12" ht="13.5" thickBot="1" x14ac:dyDescent="0.25">
      <c r="A13" s="90"/>
      <c r="B13" s="66" t="s">
        <v>109</v>
      </c>
      <c r="E13" s="91" t="s">
        <v>110</v>
      </c>
      <c r="I13" s="76" t="str">
        <f t="shared" si="0"/>
        <v>Preis franko Mühle</v>
      </c>
      <c r="J13" s="111" t="s">
        <v>209</v>
      </c>
      <c r="K13" s="108" t="s">
        <v>215</v>
      </c>
      <c r="L13" s="109" t="s">
        <v>231</v>
      </c>
    </row>
    <row r="14" spans="1:12" x14ac:dyDescent="0.2">
      <c r="A14" s="90"/>
      <c r="B14" s="66" t="s">
        <v>111</v>
      </c>
      <c r="E14" s="92"/>
      <c r="H14" s="93"/>
      <c r="I14" s="76" t="str">
        <f t="shared" si="0"/>
        <v>CHF / 100 kg</v>
      </c>
      <c r="J14" s="111" t="s">
        <v>79</v>
      </c>
      <c r="K14" s="108" t="s">
        <v>79</v>
      </c>
      <c r="L14" s="109" t="s">
        <v>79</v>
      </c>
    </row>
    <row r="15" spans="1:12" x14ac:dyDescent="0.2">
      <c r="A15" s="89"/>
      <c r="H15" s="93"/>
      <c r="I15" s="76" t="str">
        <f t="shared" si="0"/>
        <v>2021..2024, Monat</v>
      </c>
      <c r="J15" s="111" t="s">
        <v>414</v>
      </c>
      <c r="K15" s="108" t="s">
        <v>415</v>
      </c>
      <c r="L15" s="109" t="s">
        <v>416</v>
      </c>
    </row>
    <row r="16" spans="1:12" x14ac:dyDescent="0.2">
      <c r="A16" s="89"/>
      <c r="H16" s="93"/>
      <c r="I16" s="76" t="str">
        <f t="shared" si="0"/>
        <v>Weizen</v>
      </c>
      <c r="J16" s="111" t="s">
        <v>81</v>
      </c>
      <c r="K16" s="108" t="s">
        <v>132</v>
      </c>
      <c r="L16" s="109" t="s">
        <v>133</v>
      </c>
    </row>
    <row r="17" spans="1:12" x14ac:dyDescent="0.2">
      <c r="A17" s="89"/>
      <c r="H17" s="93"/>
      <c r="I17" s="76" t="str">
        <f t="shared" si="0"/>
        <v>Börsennotierungen</v>
      </c>
      <c r="J17" s="111" t="s">
        <v>210</v>
      </c>
      <c r="K17" s="108" t="s">
        <v>218</v>
      </c>
      <c r="L17" s="109" t="s">
        <v>234</v>
      </c>
    </row>
    <row r="18" spans="1:12" x14ac:dyDescent="0.2">
      <c r="A18" s="89"/>
      <c r="H18" s="93"/>
      <c r="I18" s="76" t="str">
        <f t="shared" si="0"/>
        <v>Euro/t, US$/Bushel</v>
      </c>
      <c r="J18" s="111" t="s">
        <v>211</v>
      </c>
      <c r="K18" s="108" t="s">
        <v>219</v>
      </c>
      <c r="L18" s="109" t="s">
        <v>219</v>
      </c>
    </row>
    <row r="19" spans="1:12" x14ac:dyDescent="0.2">
      <c r="A19" s="89"/>
      <c r="H19" s="93"/>
      <c r="I19" s="76" t="str">
        <f t="shared" si="0"/>
        <v>2019..2024, Monat</v>
      </c>
      <c r="J19" s="111" t="s">
        <v>417</v>
      </c>
      <c r="K19" s="108" t="s">
        <v>418</v>
      </c>
      <c r="L19" s="109" t="s">
        <v>419</v>
      </c>
    </row>
    <row r="20" spans="1:12" x14ac:dyDescent="0.2">
      <c r="A20" s="89"/>
      <c r="H20" s="93"/>
      <c r="I20" s="76" t="str">
        <f t="shared" si="0"/>
        <v>Quelle: BLW, Fachbereich Marktanalysen</v>
      </c>
      <c r="J20" s="111" t="s">
        <v>51</v>
      </c>
      <c r="K20" s="108" t="s">
        <v>220</v>
      </c>
      <c r="L20" s="109" t="s">
        <v>235</v>
      </c>
    </row>
    <row r="21" spans="1:12" x14ac:dyDescent="0.2">
      <c r="I21" s="76">
        <f t="shared" si="0"/>
        <v>0</v>
      </c>
      <c r="J21" s="111"/>
      <c r="K21" s="108"/>
      <c r="L21" s="109"/>
    </row>
    <row r="22" spans="1:12" x14ac:dyDescent="0.2">
      <c r="I22" s="76">
        <f t="shared" si="0"/>
        <v>0</v>
      </c>
      <c r="J22" s="111"/>
      <c r="K22" s="108"/>
      <c r="L22" s="109"/>
    </row>
    <row r="23" spans="1:12" x14ac:dyDescent="0.2">
      <c r="H23" s="66" t="s">
        <v>66</v>
      </c>
      <c r="I23" s="76" t="str">
        <f>IF($I$1="d",J24,IF($I$1="f",K24,IF($I$1="i",L24)))</f>
        <v>Preis franko Mühle (Brotgetreide), ab Mühle (Mühlennachprodukte)</v>
      </c>
      <c r="J23" s="111" t="s">
        <v>83</v>
      </c>
      <c r="K23" s="108" t="s">
        <v>221</v>
      </c>
      <c r="L23" s="109" t="s">
        <v>237</v>
      </c>
    </row>
    <row r="24" spans="1:12" ht="25.5" x14ac:dyDescent="0.2">
      <c r="I24" s="76" t="str">
        <f t="shared" si="0"/>
        <v>Preis franko Mühle (Brotgetreide), ab Mühle (Mühlennachprodukte)</v>
      </c>
      <c r="J24" s="111" t="s">
        <v>25</v>
      </c>
      <c r="K24" s="108" t="s">
        <v>222</v>
      </c>
      <c r="L24" s="109" t="s">
        <v>236</v>
      </c>
    </row>
    <row r="25" spans="1:12" x14ac:dyDescent="0.2">
      <c r="I25" s="76" t="str">
        <f t="shared" si="0"/>
        <v>CHF / 100 kg</v>
      </c>
      <c r="J25" s="111" t="s">
        <v>79</v>
      </c>
      <c r="K25" s="108" t="s">
        <v>237</v>
      </c>
      <c r="L25" s="109" t="s">
        <v>79</v>
      </c>
    </row>
    <row r="26" spans="1:12" x14ac:dyDescent="0.2">
      <c r="I26" s="76" t="str">
        <f t="shared" si="0"/>
        <v>Erntejahr 2011 - 2024, Monat</v>
      </c>
      <c r="J26" s="111" t="s">
        <v>420</v>
      </c>
      <c r="K26" s="108" t="s">
        <v>421</v>
      </c>
      <c r="L26" s="109" t="s">
        <v>422</v>
      </c>
    </row>
    <row r="27" spans="1:12" ht="25.5" x14ac:dyDescent="0.2">
      <c r="I27" s="76" t="str">
        <f t="shared" si="0"/>
        <v>Quelle: BLW, Fachbereich Marktanalysen (Umfrage bei Mühlen)</v>
      </c>
      <c r="J27" s="111" t="s">
        <v>77</v>
      </c>
      <c r="K27" s="108" t="s">
        <v>223</v>
      </c>
      <c r="L27" s="109" t="s">
        <v>238</v>
      </c>
    </row>
    <row r="28" spans="1:12" ht="38.25" x14ac:dyDescent="0.2">
      <c r="I28" s="76" t="str">
        <f t="shared" si="0"/>
        <v>Bemerkungen: Die Preise sind mengengewichtet und enthalten keine Mehrwertsteuer. Als Erntejahr gilt der Zeitraum von Juli bis Juni des Folgejahres. Die Repräsentativität ist</v>
      </c>
      <c r="J28" s="108" t="s">
        <v>192</v>
      </c>
      <c r="K28" s="108" t="s">
        <v>309</v>
      </c>
      <c r="L28" s="110" t="s">
        <v>240</v>
      </c>
    </row>
    <row r="29" spans="1:12" ht="38.25" x14ac:dyDescent="0.2">
      <c r="I29" s="76" t="str">
        <f t="shared" si="0"/>
        <v>teilweise eingeschränkt, weil nicht alle Mühlen melden. (1) keine Angaben, da zu wenig Nennungen, (2) Dinkel jeweils Kornkerne entspelzt</v>
      </c>
      <c r="J29" s="108" t="s">
        <v>78</v>
      </c>
      <c r="K29" s="108" t="s">
        <v>311</v>
      </c>
      <c r="L29" s="110" t="s">
        <v>241</v>
      </c>
    </row>
    <row r="30" spans="1:12" x14ac:dyDescent="0.2">
      <c r="I30" s="76" t="str">
        <f t="shared" si="0"/>
        <v>Brotweizen Europa</v>
      </c>
      <c r="J30" s="120" t="s">
        <v>333</v>
      </c>
      <c r="K30" s="108" t="s">
        <v>310</v>
      </c>
      <c r="L30" s="109" t="s">
        <v>261</v>
      </c>
    </row>
    <row r="31" spans="1:12" x14ac:dyDescent="0.2">
      <c r="I31" s="76" t="str">
        <f t="shared" si="0"/>
        <v>Weizen Top</v>
      </c>
      <c r="J31" s="120" t="s">
        <v>0</v>
      </c>
      <c r="K31" s="108" t="s">
        <v>112</v>
      </c>
      <c r="L31" s="109" t="s">
        <v>113</v>
      </c>
    </row>
    <row r="32" spans="1:12" x14ac:dyDescent="0.2">
      <c r="I32" s="76" t="str">
        <f t="shared" si="0"/>
        <v>Weizen I</v>
      </c>
      <c r="J32" s="120" t="s">
        <v>1</v>
      </c>
      <c r="K32" s="108" t="s">
        <v>114</v>
      </c>
      <c r="L32" s="109" t="s">
        <v>115</v>
      </c>
    </row>
    <row r="33" spans="8:12" x14ac:dyDescent="0.2">
      <c r="I33" s="76" t="str">
        <f t="shared" si="0"/>
        <v>Weizen II</v>
      </c>
      <c r="J33" s="120" t="s">
        <v>2</v>
      </c>
      <c r="K33" s="108" t="s">
        <v>116</v>
      </c>
      <c r="L33" s="109" t="s">
        <v>117</v>
      </c>
    </row>
    <row r="34" spans="8:12" x14ac:dyDescent="0.2">
      <c r="I34" s="76" t="str">
        <f t="shared" si="0"/>
        <v>Weizen Biskuit</v>
      </c>
      <c r="J34" s="120" t="s">
        <v>3</v>
      </c>
      <c r="K34" s="108" t="s">
        <v>118</v>
      </c>
      <c r="L34" s="109" t="s">
        <v>119</v>
      </c>
    </row>
    <row r="35" spans="8:12" x14ac:dyDescent="0.2">
      <c r="I35" s="76" t="str">
        <f t="shared" si="0"/>
        <v>Roggen</v>
      </c>
      <c r="J35" s="120" t="s">
        <v>4</v>
      </c>
      <c r="K35" s="108" t="s">
        <v>120</v>
      </c>
      <c r="L35" s="109" t="s">
        <v>121</v>
      </c>
    </row>
    <row r="36" spans="8:12" x14ac:dyDescent="0.2">
      <c r="I36" s="76" t="str">
        <f t="shared" si="0"/>
        <v>IPS Weizen Top</v>
      </c>
      <c r="J36" s="121" t="s">
        <v>5</v>
      </c>
      <c r="K36" s="108" t="s">
        <v>122</v>
      </c>
      <c r="L36" s="109" t="s">
        <v>123</v>
      </c>
    </row>
    <row r="37" spans="8:12" x14ac:dyDescent="0.2">
      <c r="I37" s="76" t="str">
        <f t="shared" si="0"/>
        <v>IPS Weizen I</v>
      </c>
      <c r="J37" s="122" t="s">
        <v>6</v>
      </c>
      <c r="K37" s="108" t="s">
        <v>124</v>
      </c>
      <c r="L37" s="109" t="s">
        <v>125</v>
      </c>
    </row>
    <row r="38" spans="8:12" x14ac:dyDescent="0.2">
      <c r="I38" s="76" t="str">
        <f t="shared" si="0"/>
        <v>IPS Weizen II</v>
      </c>
      <c r="J38" s="122" t="s">
        <v>7</v>
      </c>
      <c r="K38" s="108" t="s">
        <v>126</v>
      </c>
      <c r="L38" s="109" t="s">
        <v>127</v>
      </c>
    </row>
    <row r="39" spans="8:12" x14ac:dyDescent="0.2">
      <c r="I39" s="76" t="str">
        <f t="shared" si="0"/>
        <v>IPS Dinkel A (2)</v>
      </c>
      <c r="J39" s="122" t="s">
        <v>8</v>
      </c>
      <c r="K39" s="108" t="s">
        <v>128</v>
      </c>
      <c r="L39" s="109" t="s">
        <v>129</v>
      </c>
    </row>
    <row r="40" spans="8:12" x14ac:dyDescent="0.2">
      <c r="I40" s="76" t="str">
        <f t="shared" si="0"/>
        <v>Bio Knospe Mahlweizen, Europa</v>
      </c>
      <c r="J40" s="123" t="s">
        <v>9</v>
      </c>
      <c r="K40" s="108" t="s">
        <v>312</v>
      </c>
      <c r="L40" s="109" t="s">
        <v>335</v>
      </c>
    </row>
    <row r="41" spans="8:12" x14ac:dyDescent="0.2">
      <c r="I41" s="76" t="str">
        <f t="shared" si="0"/>
        <v>Bio Knospe Mahlweizen, Inland</v>
      </c>
      <c r="J41" s="123" t="s">
        <v>10</v>
      </c>
      <c r="K41" s="108" t="s">
        <v>130</v>
      </c>
      <c r="L41" s="109" t="s">
        <v>131</v>
      </c>
    </row>
    <row r="42" spans="8:12" x14ac:dyDescent="0.2">
      <c r="I42" s="76" t="str">
        <f t="shared" si="0"/>
        <v>Weichweizen-kleie, lose</v>
      </c>
      <c r="J42" s="120" t="s">
        <v>334</v>
      </c>
      <c r="K42" s="108" t="s">
        <v>224</v>
      </c>
      <c r="L42" s="109" t="s">
        <v>336</v>
      </c>
    </row>
    <row r="43" spans="8:12" x14ac:dyDescent="0.2">
      <c r="I43" s="76" t="str">
        <f t="shared" si="0"/>
        <v>Weichweizen-kleie, gesackt</v>
      </c>
      <c r="J43" s="120" t="s">
        <v>80</v>
      </c>
      <c r="K43" s="108" t="s">
        <v>225</v>
      </c>
      <c r="L43" s="109" t="s">
        <v>337</v>
      </c>
    </row>
    <row r="44" spans="8:12" x14ac:dyDescent="0.2">
      <c r="I44" s="76" t="str">
        <f t="shared" si="0"/>
        <v>Bollmehl, lose</v>
      </c>
      <c r="J44" s="120" t="s">
        <v>11</v>
      </c>
      <c r="K44" s="108" t="s">
        <v>226</v>
      </c>
      <c r="L44" s="109" t="s">
        <v>338</v>
      </c>
    </row>
    <row r="45" spans="8:12" ht="13.5" thickBot="1" x14ac:dyDescent="0.25">
      <c r="I45" s="94" t="str">
        <f t="shared" si="0"/>
        <v>Bollmehl, gesackt</v>
      </c>
      <c r="J45" s="124" t="s">
        <v>12</v>
      </c>
      <c r="K45" s="115" t="s">
        <v>227</v>
      </c>
      <c r="L45" s="131" t="s">
        <v>339</v>
      </c>
    </row>
    <row r="46" spans="8:12" x14ac:dyDescent="0.2">
      <c r="H46" s="66" t="s">
        <v>67</v>
      </c>
      <c r="I46" s="76" t="str">
        <f t="shared" si="0"/>
        <v>Mehl franko Kunde</v>
      </c>
      <c r="J46" s="125" t="s">
        <v>405</v>
      </c>
      <c r="K46" s="108" t="s">
        <v>410</v>
      </c>
      <c r="L46" s="109" t="s">
        <v>413</v>
      </c>
    </row>
    <row r="47" spans="8:12" x14ac:dyDescent="0.2">
      <c r="I47" s="76" t="str">
        <f t="shared" si="0"/>
        <v>Mehl</v>
      </c>
      <c r="J47" s="111" t="s">
        <v>82</v>
      </c>
      <c r="K47" s="108" t="s">
        <v>313</v>
      </c>
      <c r="L47" s="109" t="s">
        <v>346</v>
      </c>
    </row>
    <row r="48" spans="8:12" x14ac:dyDescent="0.2">
      <c r="I48" s="76" t="str">
        <f t="shared" si="0"/>
        <v>Industriemehl konventionell</v>
      </c>
      <c r="J48" s="111" t="s">
        <v>406</v>
      </c>
      <c r="K48" s="108" t="s">
        <v>408</v>
      </c>
      <c r="L48" s="109" t="s">
        <v>411</v>
      </c>
    </row>
    <row r="49" spans="8:12" x14ac:dyDescent="0.2">
      <c r="I49" s="76" t="str">
        <f t="shared" si="0"/>
        <v>CHF / 100 kg</v>
      </c>
      <c r="J49" s="111" t="s">
        <v>79</v>
      </c>
      <c r="K49" s="110" t="s">
        <v>79</v>
      </c>
      <c r="L49" s="109" t="s">
        <v>79</v>
      </c>
    </row>
    <row r="50" spans="8:12" ht="25.5" x14ac:dyDescent="0.2">
      <c r="I50" s="76" t="str">
        <f t="shared" si="0"/>
        <v>Quelle: BLW, Fachbereich Marktanalysen (Umfrage bei Mühlen)</v>
      </c>
      <c r="J50" s="111" t="s">
        <v>77</v>
      </c>
      <c r="K50" s="108" t="s">
        <v>223</v>
      </c>
      <c r="L50" s="109" t="s">
        <v>238</v>
      </c>
    </row>
    <row r="51" spans="8:12" ht="116.25" customHeight="1" x14ac:dyDescent="0.2">
      <c r="I51" s="76" t="str">
        <f t="shared" si="0"/>
        <v>Bemerkungen: Der Preis für Industriemehl enthält alle Weissmehle bis max. 0.63 Massenprozent Aschegehalt (Mehltypen: 380-550) und die meist verwendeten Mehle für Industriezwecke (Biscuitmehl inkl. Halbweissmehl (Mehltypen: 400-720)). Die ausgewiesenen Mehl-Preise sind mengengewichtete Nettopreise (ohne MwSt.) franko Kunde für die verarbeitende Industrie nach Abzug von Skonti, Rabatten und anderen Vergünstigungen von loser und gesackter Ware.</v>
      </c>
      <c r="J51" s="108" t="s">
        <v>407</v>
      </c>
      <c r="K51" s="108" t="s">
        <v>409</v>
      </c>
      <c r="L51" s="110" t="s">
        <v>412</v>
      </c>
    </row>
    <row r="52" spans="8:12" x14ac:dyDescent="0.2">
      <c r="I52" s="181" t="str">
        <f>IF($I$1="d",J52,IF($I$1="f",K52,IF($I$1="i",L52)))</f>
        <v xml:space="preserve">mengengewichteter Durchschnittpreis </v>
      </c>
      <c r="J52" s="108" t="s">
        <v>401</v>
      </c>
      <c r="K52" s="108" t="s">
        <v>350</v>
      </c>
      <c r="L52" s="109" t="s">
        <v>351</v>
      </c>
    </row>
    <row r="53" spans="8:12" ht="26.25" thickBot="1" x14ac:dyDescent="0.25">
      <c r="I53" s="94" t="str">
        <f t="shared" si="0"/>
        <v>tiefster 
Preis</v>
      </c>
      <c r="J53" s="116" t="s">
        <v>58</v>
      </c>
      <c r="K53" s="115" t="s">
        <v>273</v>
      </c>
      <c r="L53" s="131" t="s">
        <v>340</v>
      </c>
    </row>
    <row r="54" spans="8:12" x14ac:dyDescent="0.2">
      <c r="H54" s="66" t="s">
        <v>371</v>
      </c>
      <c r="I54" s="76" t="str">
        <f t="shared" si="0"/>
        <v>Mehl und Brot, vorwiegend industriell hergestellt</v>
      </c>
      <c r="J54" s="111" t="s">
        <v>193</v>
      </c>
      <c r="K54" s="108" t="s">
        <v>287</v>
      </c>
      <c r="L54" s="109" t="s">
        <v>243</v>
      </c>
    </row>
    <row r="55" spans="8:12" x14ac:dyDescent="0.2">
      <c r="I55" s="76" t="str">
        <f t="shared" si="0"/>
        <v xml:space="preserve">Schweizer Detailhandelspreise </v>
      </c>
      <c r="J55" s="111" t="s">
        <v>76</v>
      </c>
      <c r="K55" s="108" t="s">
        <v>288</v>
      </c>
      <c r="L55" s="109" t="s">
        <v>244</v>
      </c>
    </row>
    <row r="56" spans="8:12" x14ac:dyDescent="0.2">
      <c r="I56" s="76" t="str">
        <f t="shared" si="0"/>
        <v>2018..2024, Quartal</v>
      </c>
      <c r="J56" s="111" t="s">
        <v>426</v>
      </c>
      <c r="K56" s="108" t="s">
        <v>425</v>
      </c>
      <c r="L56" s="109" t="s">
        <v>427</v>
      </c>
    </row>
    <row r="57" spans="8:12" x14ac:dyDescent="0.2">
      <c r="I57" s="76" t="str">
        <f t="shared" si="0"/>
        <v>Quelle: BLW, Fachbereich Marktanalysen</v>
      </c>
      <c r="J57" s="111" t="s">
        <v>51</v>
      </c>
      <c r="K57" s="108" t="s">
        <v>289</v>
      </c>
      <c r="L57" s="109" t="s">
        <v>245</v>
      </c>
    </row>
    <row r="58" spans="8:12" ht="63.75" x14ac:dyDescent="0.2">
      <c r="I58" s="76" t="str">
        <f t="shared" si="0"/>
        <v xml:space="preserve">Bemerkungen zu den Schweizer Preisen: Erhebungen in Läden von 8 Detailhändlern. Die Preise sind nach den Umsätzen des Lebensmitttel-Detailhandels gemäss NielsenIQ Switzerland gewichtet. Die Schweizer Preise enthalten keine Preise von Billiglinien und keine Discounterpreise. Ausnahme ist die Kategorie Mehl im Tiefpreissegment, diese Kategorie enthält ausschliesslich Preise von Billiglinien und Discountern. </v>
      </c>
      <c r="J58" s="111" t="s">
        <v>402</v>
      </c>
      <c r="K58" s="108" t="s">
        <v>403</v>
      </c>
      <c r="L58" s="109" t="s">
        <v>404</v>
      </c>
    </row>
    <row r="59" spans="8:12" x14ac:dyDescent="0.2">
      <c r="I59" s="76" t="str">
        <f t="shared" si="0"/>
        <v>Mehl</v>
      </c>
      <c r="J59" s="111" t="s">
        <v>82</v>
      </c>
      <c r="K59" s="108" t="s">
        <v>313</v>
      </c>
      <c r="L59" s="109" t="s">
        <v>346</v>
      </c>
    </row>
    <row r="60" spans="8:12" x14ac:dyDescent="0.2">
      <c r="I60" s="76" t="str">
        <f t="shared" si="0"/>
        <v>Weissmehl</v>
      </c>
      <c r="J60" s="111" t="s">
        <v>355</v>
      </c>
      <c r="K60" s="108" t="s">
        <v>375</v>
      </c>
      <c r="L60" s="109" t="s">
        <v>376</v>
      </c>
    </row>
    <row r="61" spans="8:12" x14ac:dyDescent="0.2">
      <c r="I61" s="76" t="str">
        <f t="shared" si="0"/>
        <v>Mehl im Tiefpreissegment</v>
      </c>
      <c r="J61" s="111" t="s">
        <v>374</v>
      </c>
      <c r="K61" s="108" t="s">
        <v>293</v>
      </c>
      <c r="L61" s="109" t="s">
        <v>247</v>
      </c>
    </row>
    <row r="62" spans="8:12" x14ac:dyDescent="0.2">
      <c r="I62" s="76" t="str">
        <f t="shared" si="0"/>
        <v>Halbweissmehl</v>
      </c>
      <c r="J62" s="111" t="s">
        <v>356</v>
      </c>
      <c r="K62" s="108" t="s">
        <v>291</v>
      </c>
      <c r="L62" s="109" t="s">
        <v>386</v>
      </c>
    </row>
    <row r="63" spans="8:12" x14ac:dyDescent="0.2">
      <c r="I63" s="76" t="str">
        <f t="shared" si="0"/>
        <v>Ruchmehl</v>
      </c>
      <c r="J63" s="111" t="s">
        <v>357</v>
      </c>
      <c r="K63" s="108" t="s">
        <v>290</v>
      </c>
      <c r="L63" s="109" t="s">
        <v>385</v>
      </c>
    </row>
    <row r="64" spans="8:12" x14ac:dyDescent="0.2">
      <c r="I64" s="76" t="str">
        <f t="shared" si="0"/>
        <v>Vollkornmehl</v>
      </c>
      <c r="J64" s="111" t="s">
        <v>358</v>
      </c>
      <c r="K64" s="108" t="s">
        <v>383</v>
      </c>
      <c r="L64" s="109" t="s">
        <v>384</v>
      </c>
    </row>
    <row r="65" spans="8:12" x14ac:dyDescent="0.2">
      <c r="I65" s="76" t="str">
        <f t="shared" si="0"/>
        <v>Zopfmehl</v>
      </c>
      <c r="J65" s="111" t="s">
        <v>359</v>
      </c>
      <c r="K65" s="108" t="s">
        <v>372</v>
      </c>
      <c r="L65" s="109" t="s">
        <v>389</v>
      </c>
    </row>
    <row r="66" spans="8:12" x14ac:dyDescent="0.2">
      <c r="I66" s="76" t="str">
        <f t="shared" si="0"/>
        <v>Dinkelmehl</v>
      </c>
      <c r="J66" s="111" t="s">
        <v>360</v>
      </c>
      <c r="K66" s="108" t="s">
        <v>373</v>
      </c>
      <c r="L66" s="109" t="s">
        <v>390</v>
      </c>
    </row>
    <row r="67" spans="8:12" x14ac:dyDescent="0.2">
      <c r="I67" s="76" t="str">
        <f t="shared" si="0"/>
        <v>nicht bio</v>
      </c>
      <c r="J67" s="111" t="s">
        <v>363</v>
      </c>
      <c r="K67" s="108" t="s">
        <v>391</v>
      </c>
      <c r="L67" s="109" t="s">
        <v>391</v>
      </c>
    </row>
    <row r="68" spans="8:12" x14ac:dyDescent="0.2">
      <c r="I68" s="76" t="str">
        <f t="shared" si="0"/>
        <v>Brot</v>
      </c>
      <c r="J68" s="111" t="s">
        <v>365</v>
      </c>
      <c r="K68" s="108" t="s">
        <v>387</v>
      </c>
      <c r="L68" s="109" t="s">
        <v>388</v>
      </c>
    </row>
    <row r="69" spans="8:12" x14ac:dyDescent="0.2">
      <c r="I69" s="76" t="str">
        <f t="shared" si="0"/>
        <v>Ruchbrot</v>
      </c>
      <c r="J69" s="111" t="s">
        <v>378</v>
      </c>
      <c r="K69" s="108" t="s">
        <v>379</v>
      </c>
      <c r="L69" s="109" t="s">
        <v>381</v>
      </c>
    </row>
    <row r="70" spans="8:12" x14ac:dyDescent="0.2">
      <c r="I70" s="76" t="str">
        <f t="shared" si="0"/>
        <v>Halbweissbrot</v>
      </c>
      <c r="J70" s="111" t="s">
        <v>377</v>
      </c>
      <c r="K70" s="108" t="s">
        <v>380</v>
      </c>
      <c r="L70" s="109" t="s">
        <v>382</v>
      </c>
    </row>
    <row r="71" spans="8:12" x14ac:dyDescent="0.2">
      <c r="I71" s="76" t="str">
        <f t="shared" si="0"/>
        <v>Stück</v>
      </c>
      <c r="J71" s="111" t="s">
        <v>366</v>
      </c>
      <c r="K71" s="108" t="s">
        <v>392</v>
      </c>
      <c r="L71" s="109" t="s">
        <v>393</v>
      </c>
    </row>
    <row r="72" spans="8:12" x14ac:dyDescent="0.2">
      <c r="I72" s="76" t="str">
        <f t="shared" si="0"/>
        <v>Stückgewicht</v>
      </c>
      <c r="J72" s="111" t="s">
        <v>367</v>
      </c>
      <c r="K72" s="108" t="s">
        <v>396</v>
      </c>
      <c r="L72" s="109" t="s">
        <v>395</v>
      </c>
    </row>
    <row r="73" spans="8:12" x14ac:dyDescent="0.2">
      <c r="I73" s="76"/>
      <c r="J73" s="111"/>
      <c r="K73" s="108"/>
      <c r="L73" s="109"/>
    </row>
    <row r="74" spans="8:12" x14ac:dyDescent="0.2">
      <c r="I74" s="76"/>
      <c r="J74" s="111"/>
      <c r="K74" s="108"/>
      <c r="L74" s="109"/>
    </row>
    <row r="75" spans="8:12" x14ac:dyDescent="0.2">
      <c r="I75" s="76"/>
      <c r="J75" s="111"/>
      <c r="K75" s="108"/>
      <c r="L75" s="109"/>
    </row>
    <row r="76" spans="8:12" x14ac:dyDescent="0.2">
      <c r="I76" s="76"/>
      <c r="J76" s="111"/>
      <c r="K76" s="108"/>
      <c r="L76" s="109"/>
    </row>
    <row r="77" spans="8:12" x14ac:dyDescent="0.2">
      <c r="I77" s="76"/>
      <c r="J77" s="111"/>
      <c r="K77" s="108"/>
      <c r="L77" s="109"/>
    </row>
    <row r="78" spans="8:12" x14ac:dyDescent="0.2">
      <c r="I78" s="76">
        <f t="shared" si="0"/>
        <v>0</v>
      </c>
      <c r="J78" s="111"/>
      <c r="K78" s="108"/>
      <c r="L78" s="109"/>
    </row>
    <row r="79" spans="8:12" x14ac:dyDescent="0.2">
      <c r="I79" s="76">
        <f t="shared" si="0"/>
        <v>0</v>
      </c>
      <c r="J79" s="111"/>
      <c r="K79" s="108"/>
      <c r="L79" s="109"/>
    </row>
    <row r="80" spans="8:12" x14ac:dyDescent="0.2">
      <c r="H80" s="66" t="s">
        <v>68</v>
      </c>
      <c r="I80" s="76" t="str">
        <f t="shared" si="0"/>
        <v>Mehl und Brot, vorwiegend industriell hergestellt</v>
      </c>
      <c r="J80" s="111" t="s">
        <v>193</v>
      </c>
      <c r="K80" s="126" t="s">
        <v>287</v>
      </c>
      <c r="L80" s="109" t="s">
        <v>243</v>
      </c>
    </row>
    <row r="81" spans="8:17" x14ac:dyDescent="0.2">
      <c r="I81" s="76" t="str">
        <f t="shared" si="0"/>
        <v xml:space="preserve">Schweizer Detailhandelspreise </v>
      </c>
      <c r="J81" s="111" t="s">
        <v>76</v>
      </c>
      <c r="K81" s="108" t="s">
        <v>288</v>
      </c>
      <c r="L81" s="109" t="s">
        <v>244</v>
      </c>
    </row>
    <row r="82" spans="8:17" x14ac:dyDescent="0.2">
      <c r="I82" s="76" t="str">
        <f t="shared" si="0"/>
        <v>2014..2021, Halbjahr, HJ</v>
      </c>
      <c r="J82" s="111" t="s">
        <v>352</v>
      </c>
      <c r="K82" s="108" t="s">
        <v>353</v>
      </c>
      <c r="L82" s="109" t="s">
        <v>354</v>
      </c>
    </row>
    <row r="83" spans="8:17" x14ac:dyDescent="0.2">
      <c r="I83" s="76" t="str">
        <f t="shared" si="0"/>
        <v>Quelle: BLW, Fachbereich Marktanalysen</v>
      </c>
      <c r="J83" s="111" t="s">
        <v>51</v>
      </c>
      <c r="K83" s="108" t="s">
        <v>289</v>
      </c>
      <c r="L83" s="109" t="s">
        <v>245</v>
      </c>
    </row>
    <row r="84" spans="8:17" ht="76.5" x14ac:dyDescent="0.2">
      <c r="I84" s="76" t="str">
        <f t="shared" si="0"/>
        <v xml:space="preserve">Bemerkungen zu den Schweizer Preisen: Erhebungen in Läden von 8 Detailhändlern. Die Preise sind nach den Umsätzen des Lebensmitttel-Detailhandels gemäss The Nielsen Company (Switzerland) gewichtet. Die Schweizer Preise enthalten keine Preise von Billiglinien und keine Discounterpreise. Ausnahme ist die Kategorie Mehl im Tiefpreissegment, diese Kategorie enthält ausschliesslich Preise von Billiglinien und Discountern. </v>
      </c>
      <c r="J84" s="108" t="s">
        <v>75</v>
      </c>
      <c r="K84" s="108" t="s">
        <v>274</v>
      </c>
      <c r="L84" s="110" t="s">
        <v>246</v>
      </c>
    </row>
    <row r="85" spans="8:17" x14ac:dyDescent="0.2">
      <c r="I85" s="76" t="str">
        <f t="shared" si="0"/>
        <v>Ruchmehl 1 kg konv.</v>
      </c>
      <c r="J85" s="4" t="s">
        <v>29</v>
      </c>
      <c r="K85" s="108" t="s">
        <v>290</v>
      </c>
      <c r="L85" s="109" t="s">
        <v>249</v>
      </c>
      <c r="M85" s="106"/>
      <c r="N85" s="106"/>
      <c r="O85" s="106"/>
      <c r="P85" s="106"/>
      <c r="Q85" s="106"/>
    </row>
    <row r="86" spans="8:17" x14ac:dyDescent="0.2">
      <c r="I86" s="76" t="str">
        <f t="shared" si="0"/>
        <v>Halbweissmehl 1kg konv.</v>
      </c>
      <c r="J86" s="4" t="s">
        <v>30</v>
      </c>
      <c r="K86" s="108" t="s">
        <v>291</v>
      </c>
      <c r="L86" s="109" t="s">
        <v>250</v>
      </c>
    </row>
    <row r="87" spans="8:17" ht="25.5" x14ac:dyDescent="0.2">
      <c r="I87" s="76" t="str">
        <f t="shared" si="0"/>
        <v>Weissmehl 
1kg konv.</v>
      </c>
      <c r="J87" s="4" t="s">
        <v>36</v>
      </c>
      <c r="K87" s="108" t="s">
        <v>292</v>
      </c>
      <c r="L87" s="109" t="s">
        <v>248</v>
      </c>
    </row>
    <row r="88" spans="8:17" x14ac:dyDescent="0.2">
      <c r="I88" s="76" t="str">
        <f t="shared" si="0"/>
        <v>Mehl im Tiefpreissegment 1 kg konv.</v>
      </c>
      <c r="J88" s="4" t="s">
        <v>31</v>
      </c>
      <c r="K88" s="108" t="s">
        <v>293</v>
      </c>
      <c r="L88" s="109" t="s">
        <v>247</v>
      </c>
    </row>
    <row r="89" spans="8:17" x14ac:dyDescent="0.2">
      <c r="I89" s="76" t="str">
        <f t="shared" si="0"/>
        <v>Ruchbrot 500g konv.</v>
      </c>
      <c r="J89" s="4" t="s">
        <v>32</v>
      </c>
      <c r="K89" s="108" t="s">
        <v>294</v>
      </c>
      <c r="L89" s="109" t="s">
        <v>251</v>
      </c>
    </row>
    <row r="90" spans="8:17" x14ac:dyDescent="0.2">
      <c r="I90" s="76" t="str">
        <f t="shared" si="0"/>
        <v>Halbweissbrot 500g konv.</v>
      </c>
      <c r="J90" s="4" t="s">
        <v>33</v>
      </c>
      <c r="K90" s="108" t="s">
        <v>295</v>
      </c>
      <c r="L90" s="109" t="s">
        <v>252</v>
      </c>
    </row>
    <row r="91" spans="8:17" x14ac:dyDescent="0.2">
      <c r="I91" s="76" t="str">
        <f t="shared" ref="I91:I154" si="1">IF($I$1="d",J91,IF($I$1="f",K91,IF($I$1="i",L91)))</f>
        <v>Semmeli, Mutschli konv.</v>
      </c>
      <c r="J91" s="4" t="s">
        <v>34</v>
      </c>
      <c r="K91" s="108" t="s">
        <v>296</v>
      </c>
      <c r="L91" s="109" t="s">
        <v>253</v>
      </c>
    </row>
    <row r="92" spans="8:17" x14ac:dyDescent="0.2">
      <c r="I92" s="76" t="str">
        <f t="shared" si="1"/>
        <v>CHF / kg</v>
      </c>
      <c r="J92" s="111" t="s">
        <v>35</v>
      </c>
      <c r="K92" s="126" t="s">
        <v>35</v>
      </c>
      <c r="L92" s="109" t="s">
        <v>35</v>
      </c>
    </row>
    <row r="93" spans="8:17" x14ac:dyDescent="0.2">
      <c r="I93" s="76" t="str">
        <f t="shared" si="1"/>
        <v>CHF / Stück</v>
      </c>
      <c r="J93" s="111" t="s">
        <v>298</v>
      </c>
      <c r="K93" s="108" t="s">
        <v>297</v>
      </c>
      <c r="L93" s="109" t="s">
        <v>254</v>
      </c>
    </row>
    <row r="94" spans="8:17" ht="13.5" thickBot="1" x14ac:dyDescent="0.25">
      <c r="I94" s="94">
        <f t="shared" si="1"/>
        <v>0</v>
      </c>
      <c r="J94" s="116"/>
      <c r="K94" s="115"/>
      <c r="L94" s="131"/>
    </row>
    <row r="95" spans="8:17" x14ac:dyDescent="0.2">
      <c r="I95" s="76" t="str">
        <f t="shared" si="1"/>
        <v>Internationale Preise und Börsennotierungen</v>
      </c>
      <c r="J95" s="111" t="s">
        <v>69</v>
      </c>
      <c r="K95" s="108" t="s">
        <v>300</v>
      </c>
      <c r="L95" s="109" t="s">
        <v>262</v>
      </c>
    </row>
    <row r="96" spans="8:17" x14ac:dyDescent="0.2">
      <c r="H96" s="66" t="s">
        <v>69</v>
      </c>
      <c r="I96" s="76" t="str">
        <f t="shared" si="1"/>
        <v>Weizen</v>
      </c>
      <c r="J96" s="111" t="s">
        <v>81</v>
      </c>
      <c r="K96" s="108" t="s">
        <v>132</v>
      </c>
      <c r="L96" s="109" t="s">
        <v>133</v>
      </c>
    </row>
    <row r="97" spans="9:14" x14ac:dyDescent="0.2">
      <c r="I97" s="76" t="str">
        <f t="shared" si="1"/>
        <v>Internationale Börsennotierungen</v>
      </c>
      <c r="J97" s="111" t="s">
        <v>37</v>
      </c>
      <c r="K97" s="108" t="s">
        <v>299</v>
      </c>
      <c r="L97" s="109" t="s">
        <v>255</v>
      </c>
    </row>
    <row r="98" spans="9:14" x14ac:dyDescent="0.2">
      <c r="I98" s="76" t="str">
        <f t="shared" si="1"/>
        <v>2018..2024, Monat</v>
      </c>
      <c r="J98" s="111" t="s">
        <v>423</v>
      </c>
      <c r="K98" s="108" t="s">
        <v>424</v>
      </c>
      <c r="L98" s="109" t="s">
        <v>419</v>
      </c>
    </row>
    <row r="99" spans="9:14" ht="25.5" x14ac:dyDescent="0.2">
      <c r="I99" s="76" t="str">
        <f t="shared" si="1"/>
        <v>Quellen: BLW, Fachbereich Marktanalysen, AMI Deutschland, International Grains Council (IGC)</v>
      </c>
      <c r="J99" s="111" t="s">
        <v>87</v>
      </c>
      <c r="K99" s="108" t="s">
        <v>325</v>
      </c>
      <c r="L99" s="109" t="s">
        <v>326</v>
      </c>
    </row>
    <row r="100" spans="9:14" ht="25.5" x14ac:dyDescent="0.2">
      <c r="I100" s="76" t="str">
        <f t="shared" si="1"/>
        <v>Bemerkung: Die monatlichen Notierungen entsprechen dem arithmetischen Mittel der jeweiligen täglichen Schlusskurse.</v>
      </c>
      <c r="J100" s="111" t="s">
        <v>194</v>
      </c>
      <c r="K100" s="108" t="s">
        <v>229</v>
      </c>
      <c r="L100" s="109" t="s">
        <v>327</v>
      </c>
    </row>
    <row r="101" spans="9:14" ht="25.5" x14ac:dyDescent="0.2">
      <c r="I101" s="76" t="str">
        <f t="shared" si="1"/>
        <v>Begriffe: CBOT = Terminbörse Chicago Board of Trade, MATIF SA  = Marché à Terme International de France, 1 Bushel  = 25.4012 kg</v>
      </c>
      <c r="J101" s="108" t="s">
        <v>86</v>
      </c>
      <c r="K101" s="108" t="s">
        <v>228</v>
      </c>
      <c r="L101" s="110" t="s">
        <v>256</v>
      </c>
    </row>
    <row r="102" spans="9:14" x14ac:dyDescent="0.2">
      <c r="I102" s="76" t="str">
        <f t="shared" si="1"/>
        <v>Deutschland</v>
      </c>
      <c r="J102" s="55" t="s">
        <v>18</v>
      </c>
      <c r="K102" s="108" t="s">
        <v>284</v>
      </c>
      <c r="L102" s="109" t="s">
        <v>285</v>
      </c>
    </row>
    <row r="103" spans="9:14" x14ac:dyDescent="0.2">
      <c r="I103" s="76" t="str">
        <f t="shared" si="1"/>
        <v>Frankreich</v>
      </c>
      <c r="J103" s="125" t="s">
        <v>56</v>
      </c>
      <c r="K103" s="127" t="s">
        <v>19</v>
      </c>
      <c r="L103" s="109" t="s">
        <v>286</v>
      </c>
    </row>
    <row r="104" spans="9:14" x14ac:dyDescent="0.2">
      <c r="I104" s="76" t="str">
        <f t="shared" si="1"/>
        <v>Italien</v>
      </c>
      <c r="J104" s="55" t="s">
        <v>20</v>
      </c>
      <c r="K104" s="108" t="s">
        <v>257</v>
      </c>
      <c r="L104" s="109" t="s">
        <v>258</v>
      </c>
    </row>
    <row r="105" spans="9:14" x14ac:dyDescent="0.2">
      <c r="I105" s="76" t="str">
        <f t="shared" si="1"/>
        <v>Spanien</v>
      </c>
      <c r="J105" s="55" t="s">
        <v>21</v>
      </c>
      <c r="K105" s="108" t="s">
        <v>281</v>
      </c>
      <c r="L105" s="109" t="s">
        <v>282</v>
      </c>
    </row>
    <row r="106" spans="9:14" x14ac:dyDescent="0.2">
      <c r="I106" s="76" t="str">
        <f t="shared" si="1"/>
        <v>UK</v>
      </c>
      <c r="J106" s="55" t="s">
        <v>22</v>
      </c>
      <c r="K106" s="127" t="s">
        <v>22</v>
      </c>
      <c r="L106" s="109" t="s">
        <v>22</v>
      </c>
    </row>
    <row r="107" spans="9:14" x14ac:dyDescent="0.2">
      <c r="I107" s="76" t="str">
        <f t="shared" si="1"/>
        <v>USA</v>
      </c>
      <c r="J107" s="111" t="s">
        <v>28</v>
      </c>
      <c r="K107" s="108" t="s">
        <v>28</v>
      </c>
      <c r="L107" s="109" t="s">
        <v>28</v>
      </c>
    </row>
    <row r="108" spans="9:14" x14ac:dyDescent="0.2">
      <c r="I108" s="76" t="str">
        <f t="shared" si="1"/>
        <v>Kanada</v>
      </c>
      <c r="J108" s="111" t="s">
        <v>195</v>
      </c>
      <c r="K108" s="108" t="s">
        <v>259</v>
      </c>
      <c r="L108" s="109" t="s">
        <v>259</v>
      </c>
      <c r="N108" s="73"/>
    </row>
    <row r="109" spans="9:14" x14ac:dyDescent="0.2">
      <c r="I109" s="76" t="str">
        <f t="shared" si="1"/>
        <v>Black Sea</v>
      </c>
      <c r="J109" s="111" t="s">
        <v>27</v>
      </c>
      <c r="K109" s="108" t="s">
        <v>27</v>
      </c>
      <c r="L109" s="109" t="s">
        <v>27</v>
      </c>
    </row>
    <row r="110" spans="9:14" x14ac:dyDescent="0.2">
      <c r="I110" s="76" t="str">
        <f t="shared" si="1"/>
        <v>Brotweizen</v>
      </c>
      <c r="J110" s="111" t="s">
        <v>13</v>
      </c>
      <c r="K110" s="126" t="s">
        <v>197</v>
      </c>
      <c r="L110" s="109" t="s">
        <v>198</v>
      </c>
    </row>
    <row r="111" spans="9:14" x14ac:dyDescent="0.2">
      <c r="I111" s="76" t="str">
        <f t="shared" si="1"/>
        <v>Brotroggen</v>
      </c>
      <c r="J111" s="111" t="s">
        <v>14</v>
      </c>
      <c r="K111" s="108" t="s">
        <v>275</v>
      </c>
      <c r="L111" s="109" t="s">
        <v>314</v>
      </c>
    </row>
    <row r="112" spans="9:14" ht="25.5" x14ac:dyDescent="0.2">
      <c r="I112" s="76" t="str">
        <f t="shared" si="1"/>
        <v>Weizen MATIF
Futures</v>
      </c>
      <c r="J112" s="108" t="s">
        <v>72</v>
      </c>
      <c r="K112" s="108" t="s">
        <v>283</v>
      </c>
      <c r="L112" s="109" t="s">
        <v>260</v>
      </c>
    </row>
    <row r="113" spans="8:12" ht="25.5" x14ac:dyDescent="0.2">
      <c r="I113" s="76" t="str">
        <f t="shared" si="1"/>
        <v>Weizen CBOT
Futures</v>
      </c>
      <c r="J113" s="108" t="s">
        <v>73</v>
      </c>
      <c r="K113" s="108" t="s">
        <v>199</v>
      </c>
      <c r="L113" s="109" t="s">
        <v>200</v>
      </c>
    </row>
    <row r="114" spans="8:12" x14ac:dyDescent="0.2">
      <c r="I114" s="76" t="str">
        <f t="shared" si="1"/>
        <v>Weizen Exportpreis (Free on Board Price)</v>
      </c>
      <c r="J114" s="111" t="s">
        <v>59</v>
      </c>
      <c r="K114" s="108" t="s">
        <v>329</v>
      </c>
      <c r="L114" s="109" t="s">
        <v>330</v>
      </c>
    </row>
    <row r="115" spans="8:12" x14ac:dyDescent="0.2">
      <c r="I115" s="76" t="str">
        <f t="shared" si="1"/>
        <v>div. Börsenplätze</v>
      </c>
      <c r="J115" s="111" t="s">
        <v>23</v>
      </c>
      <c r="K115" s="108" t="s">
        <v>276</v>
      </c>
      <c r="L115" s="109" t="s">
        <v>315</v>
      </c>
    </row>
    <row r="116" spans="8:12" x14ac:dyDescent="0.2">
      <c r="I116" s="76" t="str">
        <f t="shared" si="1"/>
        <v>Großhandelsnotierungen, vorderer Termin</v>
      </c>
      <c r="J116" s="111" t="s">
        <v>196</v>
      </c>
      <c r="K116" s="108" t="s">
        <v>319</v>
      </c>
      <c r="L116" s="109" t="s">
        <v>316</v>
      </c>
    </row>
    <row r="117" spans="8:12" ht="25.5" x14ac:dyDescent="0.2">
      <c r="I117" s="76" t="str">
        <f t="shared" si="1"/>
        <v>Börsennotierungen
NYSE Euronext, Milling</v>
      </c>
      <c r="J117" s="108" t="s">
        <v>71</v>
      </c>
      <c r="K117" s="108" t="s">
        <v>318</v>
      </c>
      <c r="L117" s="109" t="s">
        <v>317</v>
      </c>
    </row>
    <row r="118" spans="8:12" ht="25.5" x14ac:dyDescent="0.2">
      <c r="I118" s="76" t="str">
        <f t="shared" si="1"/>
        <v xml:space="preserve">Börsennotierungen
US (CME) HRW </v>
      </c>
      <c r="J118" s="108" t="s">
        <v>342</v>
      </c>
      <c r="K118" s="108" t="s">
        <v>343</v>
      </c>
      <c r="L118" s="110" t="s">
        <v>344</v>
      </c>
    </row>
    <row r="119" spans="8:12" x14ac:dyDescent="0.2">
      <c r="I119" s="76">
        <f t="shared" si="1"/>
        <v>0</v>
      </c>
      <c r="J119" s="111"/>
      <c r="K119" s="108"/>
      <c r="L119" s="109"/>
    </row>
    <row r="120" spans="8:12" x14ac:dyDescent="0.2">
      <c r="I120" s="76">
        <f t="shared" si="1"/>
        <v>0</v>
      </c>
      <c r="J120" s="111"/>
      <c r="K120" s="108"/>
      <c r="L120" s="109"/>
    </row>
    <row r="121" spans="8:12" x14ac:dyDescent="0.2">
      <c r="I121" s="76" t="str">
        <f t="shared" si="1"/>
        <v>Frachtkosten aus Übersee</v>
      </c>
      <c r="J121" s="111" t="s">
        <v>39</v>
      </c>
      <c r="K121" s="108" t="s">
        <v>322</v>
      </c>
      <c r="L121" s="109" t="s">
        <v>341</v>
      </c>
    </row>
    <row r="122" spans="8:12" ht="25.5" x14ac:dyDescent="0.2">
      <c r="H122" s="66" t="s">
        <v>70</v>
      </c>
      <c r="I122" s="76" t="str">
        <f t="shared" si="1"/>
        <v>Quellen: BLW, Fachbereich Marktanalysen, International Grains Council (IGC)</v>
      </c>
      <c r="J122" s="111" t="s">
        <v>74</v>
      </c>
      <c r="K122" s="108" t="s">
        <v>323</v>
      </c>
      <c r="L122" s="109" t="s">
        <v>326</v>
      </c>
    </row>
    <row r="123" spans="8:12" ht="25.5" customHeight="1" x14ac:dyDescent="0.2">
      <c r="I123" s="76">
        <f>IF($I$1="d",J124,IF($I$1="f",K124,IF($I$1="i",L124)))</f>
        <v>0</v>
      </c>
      <c r="J123" s="111" t="s">
        <v>85</v>
      </c>
      <c r="K123" s="108" t="s">
        <v>320</v>
      </c>
      <c r="L123" s="109" t="s">
        <v>328</v>
      </c>
    </row>
    <row r="124" spans="8:12" x14ac:dyDescent="0.2">
      <c r="I124" s="76">
        <f t="shared" si="1"/>
        <v>0</v>
      </c>
      <c r="J124" s="111"/>
      <c r="K124" s="108"/>
      <c r="L124" s="109"/>
    </row>
    <row r="125" spans="8:12" x14ac:dyDescent="0.2">
      <c r="I125" s="76">
        <f t="shared" si="1"/>
        <v>0</v>
      </c>
      <c r="J125" s="111"/>
      <c r="K125" s="126"/>
      <c r="L125" s="109"/>
    </row>
    <row r="126" spans="8:12" ht="13.5" thickBot="1" x14ac:dyDescent="0.25">
      <c r="I126" s="94">
        <f t="shared" si="1"/>
        <v>0</v>
      </c>
      <c r="J126" s="116"/>
      <c r="K126" s="115"/>
      <c r="L126" s="131"/>
    </row>
    <row r="127" spans="8:12" x14ac:dyDescent="0.2">
      <c r="I127" s="76" t="str">
        <f t="shared" si="1"/>
        <v>Inhaltsverzeichnis</v>
      </c>
      <c r="J127" s="111" t="s">
        <v>140</v>
      </c>
      <c r="K127" s="108" t="s">
        <v>141</v>
      </c>
      <c r="L127" s="109" t="s">
        <v>142</v>
      </c>
    </row>
    <row r="128" spans="8:12" x14ac:dyDescent="0.2">
      <c r="H128" s="66" t="s">
        <v>140</v>
      </c>
      <c r="I128" s="76" t="str">
        <f t="shared" si="1"/>
        <v>Übersicht Getreidemarkt</v>
      </c>
      <c r="J128" s="111" t="s">
        <v>26</v>
      </c>
      <c r="K128" s="108" t="s">
        <v>271</v>
      </c>
      <c r="L128" s="109" t="s">
        <v>272</v>
      </c>
    </row>
    <row r="129" spans="9:12" x14ac:dyDescent="0.2">
      <c r="I129" s="76" t="str">
        <f t="shared" si="1"/>
        <v>Getreide franko Mühle</v>
      </c>
      <c r="J129" s="111" t="s">
        <v>66</v>
      </c>
      <c r="K129" s="108" t="s">
        <v>278</v>
      </c>
      <c r="L129" s="109" t="s">
        <v>331</v>
      </c>
    </row>
    <row r="130" spans="9:12" x14ac:dyDescent="0.2">
      <c r="I130" s="76" t="str">
        <f t="shared" si="1"/>
        <v>Mehl franko Mühle</v>
      </c>
      <c r="J130" s="111" t="s">
        <v>67</v>
      </c>
      <c r="K130" s="108" t="s">
        <v>277</v>
      </c>
      <c r="L130" s="109" t="s">
        <v>242</v>
      </c>
    </row>
    <row r="131" spans="9:12" x14ac:dyDescent="0.2">
      <c r="I131" s="76" t="str">
        <f t="shared" si="1"/>
        <v>Detailshandelspreise</v>
      </c>
      <c r="J131" s="111" t="s">
        <v>68</v>
      </c>
      <c r="K131" s="108" t="s">
        <v>279</v>
      </c>
      <c r="L131" s="109" t="s">
        <v>332</v>
      </c>
    </row>
    <row r="132" spans="9:12" x14ac:dyDescent="0.2">
      <c r="I132" s="76" t="str">
        <f t="shared" si="1"/>
        <v>Internationale Preise und Börsennotierungen</v>
      </c>
      <c r="J132" s="111" t="s">
        <v>69</v>
      </c>
      <c r="K132" s="108" t="s">
        <v>280</v>
      </c>
      <c r="L132" s="109" t="s">
        <v>262</v>
      </c>
    </row>
    <row r="133" spans="9:12" x14ac:dyDescent="0.2">
      <c r="I133" s="76" t="str">
        <f t="shared" si="1"/>
        <v>Frachtkosten</v>
      </c>
      <c r="J133" s="111" t="s">
        <v>70</v>
      </c>
      <c r="K133" s="108" t="s">
        <v>321</v>
      </c>
      <c r="L133" s="109" t="s">
        <v>324</v>
      </c>
    </row>
    <row r="134" spans="9:12" x14ac:dyDescent="0.2">
      <c r="I134" s="76">
        <f t="shared" si="1"/>
        <v>0</v>
      </c>
      <c r="J134" s="111"/>
      <c r="K134" s="108"/>
      <c r="L134" s="109"/>
    </row>
    <row r="135" spans="9:12" x14ac:dyDescent="0.2">
      <c r="I135" s="76">
        <f t="shared" si="1"/>
        <v>0</v>
      </c>
      <c r="J135" s="111"/>
      <c r="K135" s="108"/>
      <c r="L135" s="109"/>
    </row>
    <row r="136" spans="9:12" x14ac:dyDescent="0.2">
      <c r="I136" s="76" t="str">
        <f t="shared" si="1"/>
        <v>Zurück zum Inhaltsverzeichnis</v>
      </c>
      <c r="J136" s="128" t="s">
        <v>134</v>
      </c>
      <c r="K136" s="129" t="s">
        <v>135</v>
      </c>
      <c r="L136" s="132" t="s">
        <v>136</v>
      </c>
    </row>
    <row r="137" spans="9:12" x14ac:dyDescent="0.2">
      <c r="I137" s="76" t="str">
        <f t="shared" si="1"/>
        <v>Inhaltsverzeichnis:</v>
      </c>
      <c r="J137" s="128" t="s">
        <v>137</v>
      </c>
      <c r="K137" s="129" t="s">
        <v>138</v>
      </c>
      <c r="L137" s="132" t="s">
        <v>139</v>
      </c>
    </row>
    <row r="138" spans="9:12" x14ac:dyDescent="0.2">
      <c r="I138" s="76" t="str">
        <f t="shared" si="1"/>
        <v>Inhaltsverzeichnis</v>
      </c>
      <c r="J138" s="128" t="s">
        <v>140</v>
      </c>
      <c r="K138" s="129" t="s">
        <v>141</v>
      </c>
      <c r="L138" s="132" t="s">
        <v>142</v>
      </c>
    </row>
    <row r="139" spans="9:12" x14ac:dyDescent="0.2">
      <c r="I139" s="76" t="str">
        <f t="shared" si="1"/>
        <v>Hinweis zu "Inhaltsverzeichnis</v>
      </c>
      <c r="J139" s="128" t="s">
        <v>143</v>
      </c>
      <c r="K139" s="129" t="s">
        <v>144</v>
      </c>
      <c r="L139" s="132" t="s">
        <v>145</v>
      </c>
    </row>
    <row r="140" spans="9:12" ht="25.5" x14ac:dyDescent="0.2">
      <c r="I140" s="76" t="str">
        <f t="shared" si="1"/>
        <v>Eidgenössisches Departement für  Wirtschaft, Bildung und Forschung WBF</v>
      </c>
      <c r="J140" s="128" t="s">
        <v>146</v>
      </c>
      <c r="K140" s="129" t="s">
        <v>147</v>
      </c>
      <c r="L140" s="132" t="s">
        <v>148</v>
      </c>
    </row>
    <row r="141" spans="9:12" x14ac:dyDescent="0.2">
      <c r="I141" s="76" t="str">
        <f t="shared" si="1"/>
        <v>Bundesamt für Landwirtschaft BLW</v>
      </c>
      <c r="J141" s="128" t="s">
        <v>149</v>
      </c>
      <c r="K141" s="129" t="s">
        <v>150</v>
      </c>
      <c r="L141" s="132" t="s">
        <v>151</v>
      </c>
    </row>
    <row r="142" spans="9:12" x14ac:dyDescent="0.2">
      <c r="I142" s="76" t="str">
        <f t="shared" si="1"/>
        <v>Fachbereich Marktanalysen</v>
      </c>
      <c r="J142" s="128" t="s">
        <v>152</v>
      </c>
      <c r="K142" s="129" t="s">
        <v>153</v>
      </c>
      <c r="L142" s="132" t="s">
        <v>154</v>
      </c>
    </row>
    <row r="143" spans="9:12" ht="25.5" x14ac:dyDescent="0.2">
      <c r="I143" s="76" t="str">
        <f t="shared" si="1"/>
        <v>Zu Haftung, Datenschutz, Copyright und Weiterem siehe:</v>
      </c>
      <c r="J143" s="128" t="s">
        <v>155</v>
      </c>
      <c r="K143" s="129" t="s">
        <v>156</v>
      </c>
      <c r="L143" s="132" t="s">
        <v>157</v>
      </c>
    </row>
    <row r="144" spans="9:12" x14ac:dyDescent="0.2">
      <c r="I144" s="76" t="str">
        <f t="shared" si="1"/>
        <v>Zurück zum Inhaltsverzeichnis</v>
      </c>
      <c r="J144" s="128" t="s">
        <v>134</v>
      </c>
      <c r="K144" s="129" t="s">
        <v>135</v>
      </c>
      <c r="L144" s="132" t="s">
        <v>136</v>
      </c>
    </row>
    <row r="145" spans="9:12" x14ac:dyDescent="0.2">
      <c r="I145" s="76" t="str">
        <f t="shared" si="1"/>
        <v>Markt aktuell</v>
      </c>
      <c r="J145" s="128" t="s">
        <v>158</v>
      </c>
      <c r="K145" s="129" t="s">
        <v>159</v>
      </c>
      <c r="L145" s="132" t="s">
        <v>160</v>
      </c>
    </row>
    <row r="146" spans="9:12" x14ac:dyDescent="0.2">
      <c r="I146" s="76" t="str">
        <f t="shared" si="1"/>
        <v>Bestellformular für Abonnemente:</v>
      </c>
      <c r="J146" s="128" t="s">
        <v>161</v>
      </c>
      <c r="K146" s="129" t="s">
        <v>162</v>
      </c>
      <c r="L146" s="132" t="s">
        <v>163</v>
      </c>
    </row>
    <row r="147" spans="9:12" x14ac:dyDescent="0.2">
      <c r="I147" s="76">
        <f t="shared" si="1"/>
        <v>0</v>
      </c>
      <c r="J147" s="128"/>
      <c r="K147" s="129"/>
      <c r="L147" s="132"/>
    </row>
    <row r="148" spans="9:12" x14ac:dyDescent="0.2">
      <c r="I148" s="76" t="str">
        <f t="shared" si="1"/>
        <v>Hinweis zu "Tabelle und Graphen"</v>
      </c>
      <c r="J148" s="128" t="s">
        <v>164</v>
      </c>
      <c r="K148" s="129" t="s">
        <v>165</v>
      </c>
      <c r="L148" s="132" t="s">
        <v>166</v>
      </c>
    </row>
    <row r="149" spans="9:12" ht="25.5" x14ac:dyDescent="0.2">
      <c r="I149" s="76" t="str">
        <f t="shared" si="1"/>
        <v>Klicken Sie auf die die gewünschte Sprache, in welcher Sie unsere Publikationen abbonnieren wollen</v>
      </c>
      <c r="J149" s="128" t="s">
        <v>167</v>
      </c>
      <c r="K149" s="129" t="s">
        <v>168</v>
      </c>
      <c r="L149" s="132" t="s">
        <v>169</v>
      </c>
    </row>
    <row r="150" spans="9:12" x14ac:dyDescent="0.2">
      <c r="I150" s="76" t="str">
        <f t="shared" si="1"/>
        <v>Sprachauswahl</v>
      </c>
      <c r="J150" s="128" t="s">
        <v>170</v>
      </c>
      <c r="K150" s="129" t="s">
        <v>171</v>
      </c>
      <c r="L150" s="132" t="s">
        <v>172</v>
      </c>
    </row>
    <row r="151" spans="9:12" ht="25.5" x14ac:dyDescent="0.2">
      <c r="I151" s="76" t="str">
        <f t="shared" si="1"/>
        <v>Klicken Sie auf das Dreieckssymbol, um die gewünschte Sprache im Dokument zu wählen</v>
      </c>
      <c r="J151" s="128" t="s">
        <v>173</v>
      </c>
      <c r="K151" s="129" t="s">
        <v>174</v>
      </c>
      <c r="L151" s="132" t="s">
        <v>175</v>
      </c>
    </row>
    <row r="152" spans="9:12" x14ac:dyDescent="0.2">
      <c r="I152" s="76" t="str">
        <f t="shared" si="1"/>
        <v xml:space="preserve">Detailanzeige einzeln </v>
      </c>
      <c r="J152" s="128" t="s">
        <v>176</v>
      </c>
      <c r="K152" s="129" t="s">
        <v>177</v>
      </c>
      <c r="L152" s="132" t="s">
        <v>178</v>
      </c>
    </row>
    <row r="153" spans="9:12" ht="25.5" x14ac:dyDescent="0.2">
      <c r="I153" s="76" t="str">
        <f t="shared" si="1"/>
        <v>Klicken Sie auf ein "+"-Feld, um die einzelnen Produkte einer Kategorie und Detailangaben zu einzublenden.</v>
      </c>
      <c r="J153" s="128" t="s">
        <v>179</v>
      </c>
      <c r="K153" s="129" t="s">
        <v>180</v>
      </c>
      <c r="L153" s="132" t="s">
        <v>181</v>
      </c>
    </row>
    <row r="154" spans="9:12" x14ac:dyDescent="0.2">
      <c r="I154" s="76" t="str">
        <f t="shared" si="1"/>
        <v>Detailanzeige Total</v>
      </c>
      <c r="J154" s="128" t="s">
        <v>182</v>
      </c>
      <c r="K154" s="129" t="s">
        <v>183</v>
      </c>
      <c r="L154" s="132" t="s">
        <v>184</v>
      </c>
    </row>
    <row r="155" spans="9:12" ht="25.5" x14ac:dyDescent="0.2">
      <c r="I155" s="76" t="str">
        <f t="shared" ref="I155:I178" si="2">IF($I$1="d",J155,IF($I$1="f",K155,IF($I$1="i",L155)))</f>
        <v>Klicken Sie auf das "2"-Feld, um alle Detailangaben einzublenden (Ausblenden mit dem "1"-Feld).</v>
      </c>
      <c r="J155" s="128" t="s">
        <v>185</v>
      </c>
      <c r="K155" s="129" t="s">
        <v>186</v>
      </c>
      <c r="L155" s="132" t="s">
        <v>187</v>
      </c>
    </row>
    <row r="156" spans="9:12" x14ac:dyDescent="0.2">
      <c r="I156" s="76" t="str">
        <f t="shared" si="2"/>
        <v>Zurück zum Inhaltsverzeichnis</v>
      </c>
      <c r="J156" s="128" t="s">
        <v>134</v>
      </c>
      <c r="K156" s="129" t="s">
        <v>135</v>
      </c>
      <c r="L156" s="132" t="s">
        <v>136</v>
      </c>
    </row>
    <row r="157" spans="9:12" ht="25.5" x14ac:dyDescent="0.2">
      <c r="I157" s="76" t="str">
        <f t="shared" si="2"/>
        <v>Klicken Sie auf das Feld, um zurück zum Inhaltsverzeichnis und zur Anleitung zu gelangen</v>
      </c>
      <c r="J157" s="128" t="s">
        <v>188</v>
      </c>
      <c r="K157" s="129" t="s">
        <v>189</v>
      </c>
      <c r="L157" s="132" t="s">
        <v>190</v>
      </c>
    </row>
    <row r="158" spans="9:12" x14ac:dyDescent="0.2">
      <c r="I158" s="76">
        <f t="shared" si="2"/>
        <v>0</v>
      </c>
      <c r="J158" s="111"/>
      <c r="K158" s="108"/>
      <c r="L158" s="109"/>
    </row>
    <row r="159" spans="9:12" x14ac:dyDescent="0.2">
      <c r="I159" s="76">
        <f t="shared" si="2"/>
        <v>0</v>
      </c>
      <c r="J159" s="111"/>
      <c r="K159" s="108"/>
      <c r="L159" s="109"/>
    </row>
    <row r="160" spans="9:12" x14ac:dyDescent="0.2">
      <c r="I160" s="76">
        <f t="shared" si="2"/>
        <v>0</v>
      </c>
      <c r="J160" s="111"/>
      <c r="K160" s="108"/>
      <c r="L160" s="109"/>
    </row>
    <row r="161" spans="9:13" ht="25.5" x14ac:dyDescent="0.2">
      <c r="I161" s="76" t="str">
        <f t="shared" si="2"/>
        <v>Marktzahlen Brotgetreide und Mühlennachprodukte</v>
      </c>
      <c r="J161" s="111" t="s">
        <v>201</v>
      </c>
      <c r="K161" s="108" t="s">
        <v>301</v>
      </c>
      <c r="L161" s="110" t="s">
        <v>263</v>
      </c>
    </row>
    <row r="162" spans="9:13" x14ac:dyDescent="0.2">
      <c r="I162" s="76" t="str">
        <f t="shared" si="2"/>
        <v>0.1 Einleitung</v>
      </c>
      <c r="J162" s="111" t="s">
        <v>48</v>
      </c>
      <c r="K162" s="108" t="s">
        <v>302</v>
      </c>
      <c r="L162" s="109" t="s">
        <v>264</v>
      </c>
    </row>
    <row r="163" spans="9:13" ht="25.5" x14ac:dyDescent="0.2">
      <c r="I163" s="76" t="str">
        <f t="shared" si="2"/>
        <v>- Die Werte dieses Dokumentes können zu einem späteren Zeitpunkt ändern.</v>
      </c>
      <c r="J163" s="111" t="s">
        <v>49</v>
      </c>
      <c r="K163" s="119" t="s">
        <v>303</v>
      </c>
      <c r="L163" s="109" t="s">
        <v>265</v>
      </c>
    </row>
    <row r="164" spans="9:13" x14ac:dyDescent="0.2">
      <c r="I164" s="76" t="str">
        <f t="shared" si="2"/>
        <v>- Erhebungsort:</v>
      </c>
      <c r="J164" s="111" t="s">
        <v>50</v>
      </c>
      <c r="K164" s="119" t="s">
        <v>304</v>
      </c>
      <c r="L164" s="109" t="s">
        <v>266</v>
      </c>
    </row>
    <row r="165" spans="9:13" x14ac:dyDescent="0.2">
      <c r="I165" s="76" t="str">
        <f t="shared" si="2"/>
        <v>0.2 Haftung</v>
      </c>
      <c r="J165" s="111" t="s">
        <v>52</v>
      </c>
      <c r="K165" s="119" t="s">
        <v>305</v>
      </c>
      <c r="L165" s="109" t="s">
        <v>267</v>
      </c>
    </row>
    <row r="166" spans="9:13" ht="51" x14ac:dyDescent="0.2">
      <c r="I166" s="76" t="str">
        <f t="shared" si="2"/>
        <v xml:space="preserve">Obwohl die Bundesbehörden mit aller Sorgfalt auf die Richtigkeit der veröffentlichten Informationen achten, kann hinsichtlich der inhaltlichen Richtigkeit, Genauigkeit, Aktualität, Zuverlässigkeit und Vollständigkeit dieser Informationen keine Gewährleistung übernommen werden. </v>
      </c>
      <c r="J166" s="108" t="s">
        <v>53</v>
      </c>
      <c r="K166" s="119" t="s">
        <v>306</v>
      </c>
      <c r="L166" s="110" t="s">
        <v>268</v>
      </c>
    </row>
    <row r="167" spans="9:13" ht="51" x14ac:dyDescent="0.2">
      <c r="I167" s="76" t="str">
        <f t="shared" si="2"/>
        <v xml:space="preserve">Die Bundesbehörden behalten sich ausdrücklich vor, jederzeit Inhalte ohne Ankündigung ganz oder teilweise zu ändern, zu löschen oder zeitweise nicht zu veröffentlichen. </v>
      </c>
      <c r="J167" s="108" t="s">
        <v>54</v>
      </c>
      <c r="K167" s="119" t="s">
        <v>307</v>
      </c>
      <c r="L167" s="110" t="s">
        <v>269</v>
      </c>
    </row>
    <row r="168" spans="9:13" ht="63.75" x14ac:dyDescent="0.2">
      <c r="I168" s="76" t="str">
        <f t="shared" si="2"/>
        <v>Haftungsansprüche gegen die Bundesbehörden wegen Schäden materieller oder immaterieller Art, welche aus dem Zugriff oder der Nutzung bzw. Nichtnutzung der veröffentlichten Informationen, durch Missbrauch der Verbindung oder durch technische Störungen entstanden sind, werden ausgeschlossen.</v>
      </c>
      <c r="J168" s="108" t="s">
        <v>55</v>
      </c>
      <c r="K168" s="119" t="s">
        <v>308</v>
      </c>
      <c r="L168" s="110" t="s">
        <v>270</v>
      </c>
    </row>
    <row r="169" spans="9:13" x14ac:dyDescent="0.2">
      <c r="I169" s="76" t="str">
        <f t="shared" si="2"/>
        <v>Quelle: Fachbereich Marktanalysen (BLW)</v>
      </c>
      <c r="J169" s="111" t="s">
        <v>203</v>
      </c>
      <c r="K169" s="108" t="s">
        <v>202</v>
      </c>
      <c r="L169" s="109" t="s">
        <v>204</v>
      </c>
    </row>
    <row r="170" spans="9:13" x14ac:dyDescent="0.2">
      <c r="I170" s="76">
        <f t="shared" si="2"/>
        <v>0</v>
      </c>
      <c r="J170" s="111"/>
      <c r="K170" s="126"/>
    </row>
    <row r="171" spans="9:13" x14ac:dyDescent="0.2">
      <c r="I171" s="76">
        <f t="shared" si="2"/>
        <v>0</v>
      </c>
      <c r="J171" s="111"/>
      <c r="K171" s="108"/>
      <c r="L171" s="111"/>
    </row>
    <row r="172" spans="9:13" x14ac:dyDescent="0.2">
      <c r="I172" s="76">
        <f t="shared" si="2"/>
        <v>0</v>
      </c>
      <c r="J172" s="111"/>
      <c r="K172" s="108"/>
      <c r="L172" s="111"/>
      <c r="M172" s="97"/>
    </row>
    <row r="173" spans="9:13" x14ac:dyDescent="0.2">
      <c r="I173" s="76">
        <f t="shared" si="2"/>
        <v>0</v>
      </c>
      <c r="J173" s="111"/>
      <c r="K173" s="108"/>
      <c r="L173" s="111"/>
      <c r="M173" s="97"/>
    </row>
    <row r="174" spans="9:13" x14ac:dyDescent="0.2">
      <c r="I174" s="76">
        <f t="shared" si="2"/>
        <v>0</v>
      </c>
      <c r="J174" s="111"/>
      <c r="K174" s="108"/>
      <c r="L174" s="111"/>
      <c r="M174" s="97"/>
    </row>
    <row r="175" spans="9:13" x14ac:dyDescent="0.2">
      <c r="I175" s="76">
        <f t="shared" si="2"/>
        <v>0</v>
      </c>
      <c r="J175" s="111"/>
      <c r="K175" s="108"/>
      <c r="L175" s="111"/>
      <c r="M175" s="97"/>
    </row>
    <row r="176" spans="9:13" x14ac:dyDescent="0.2">
      <c r="I176" s="76">
        <f t="shared" si="2"/>
        <v>0</v>
      </c>
      <c r="J176" s="111"/>
      <c r="K176" s="108"/>
      <c r="L176" s="111"/>
      <c r="M176" s="97"/>
    </row>
    <row r="177" spans="9:13" x14ac:dyDescent="0.2">
      <c r="I177" s="76">
        <f t="shared" si="2"/>
        <v>0</v>
      </c>
      <c r="J177" s="111"/>
      <c r="K177" s="108"/>
      <c r="L177" s="111"/>
      <c r="M177" s="97"/>
    </row>
    <row r="178" spans="9:13" x14ac:dyDescent="0.2">
      <c r="I178" s="76">
        <f t="shared" si="2"/>
        <v>0</v>
      </c>
      <c r="J178" s="128"/>
      <c r="K178" s="128"/>
      <c r="L178" s="118"/>
      <c r="M178" s="97"/>
    </row>
    <row r="179" spans="9:13" x14ac:dyDescent="0.2">
      <c r="L179" s="118"/>
      <c r="M179" s="97"/>
    </row>
    <row r="180" spans="9:13" x14ac:dyDescent="0.2">
      <c r="L180" s="118"/>
    </row>
    <row r="181" spans="9:13" x14ac:dyDescent="0.2">
      <c r="L181" s="118"/>
    </row>
    <row r="182" spans="9:13" x14ac:dyDescent="0.2">
      <c r="L182" s="118"/>
    </row>
    <row r="183" spans="9:13" x14ac:dyDescent="0.2">
      <c r="L183" s="118"/>
    </row>
    <row r="184" spans="9:13" x14ac:dyDescent="0.2">
      <c r="L184" s="118"/>
    </row>
    <row r="185" spans="9:13" x14ac:dyDescent="0.2">
      <c r="J185" s="125" t="s">
        <v>347</v>
      </c>
      <c r="K185" s="125" t="s">
        <v>348</v>
      </c>
      <c r="L185" s="118" t="s">
        <v>349</v>
      </c>
    </row>
    <row r="186" spans="9:13" x14ac:dyDescent="0.2">
      <c r="L186" s="118"/>
    </row>
    <row r="187" spans="9:13" x14ac:dyDescent="0.2">
      <c r="L187" s="118"/>
    </row>
    <row r="188" spans="9:13" x14ac:dyDescent="0.2">
      <c r="L188" s="118"/>
    </row>
    <row r="189" spans="9:13" x14ac:dyDescent="0.2">
      <c r="L189" s="118"/>
    </row>
    <row r="245" spans="2:2" ht="53.25" customHeight="1" x14ac:dyDescent="0.2"/>
    <row r="255" spans="2:2" x14ac:dyDescent="0.2">
      <c r="B255" s="96"/>
    </row>
    <row r="261" ht="12" customHeight="1" x14ac:dyDescent="0.2"/>
    <row r="308" ht="151.5" customHeight="1" x14ac:dyDescent="0.2"/>
    <row r="309" ht="21.75" customHeight="1" x14ac:dyDescent="0.2"/>
    <row r="322" ht="38.25" customHeight="1" x14ac:dyDescent="0.2"/>
    <row r="405" spans="4:4" x14ac:dyDescent="0.2">
      <c r="D405" s="97"/>
    </row>
    <row r="406" spans="4:4" x14ac:dyDescent="0.2">
      <c r="D406" s="97"/>
    </row>
    <row r="407" spans="4:4" x14ac:dyDescent="0.2">
      <c r="D407" s="97"/>
    </row>
    <row r="409" spans="4:4" x14ac:dyDescent="0.2">
      <c r="D409" s="97"/>
    </row>
    <row r="410" spans="4:4" x14ac:dyDescent="0.2">
      <c r="D410" s="97"/>
    </row>
    <row r="434" ht="12.75" customHeight="1" x14ac:dyDescent="0.2"/>
    <row r="435" ht="12.75" customHeight="1" x14ac:dyDescent="0.2"/>
    <row r="462" ht="12.75" customHeight="1" x14ac:dyDescent="0.2"/>
    <row r="463" ht="12.75" customHeight="1" x14ac:dyDescent="0.2"/>
    <row r="464" ht="12.75" customHeight="1" x14ac:dyDescent="0.2"/>
    <row r="480" ht="13.5" customHeight="1" x14ac:dyDescent="0.2"/>
    <row r="484" ht="12.75" customHeight="1" x14ac:dyDescent="0.2"/>
    <row r="488" ht="18.75" customHeight="1" x14ac:dyDescent="0.2"/>
    <row r="494" ht="15.75" customHeight="1" x14ac:dyDescent="0.2"/>
    <row r="500" ht="12.75" customHeight="1" x14ac:dyDescent="0.2"/>
    <row r="503" ht="15" customHeight="1" x14ac:dyDescent="0.2"/>
    <row r="513" spans="6:6" ht="29.25" customHeight="1" x14ac:dyDescent="0.2"/>
    <row r="515" spans="6:6" x14ac:dyDescent="0.2">
      <c r="F515" s="95"/>
    </row>
    <row r="516" spans="6:6" x14ac:dyDescent="0.2">
      <c r="F516" s="95"/>
    </row>
    <row r="517" spans="6:6" x14ac:dyDescent="0.2">
      <c r="F517" s="95"/>
    </row>
  </sheetData>
  <mergeCells count="2">
    <mergeCell ref="A1:B1"/>
    <mergeCell ref="A7:B7"/>
  </mergeCells>
  <pageMargins left="0.7" right="0.7" top="0.78740157499999996" bottom="0.78740157499999996"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Inhaltsverzeichnis</vt:lpstr>
      <vt:lpstr>Übersicht Getreidemarkt</vt:lpstr>
      <vt:lpstr>Getreide franko Mühle</vt:lpstr>
      <vt:lpstr>Mehl franko Mühle </vt:lpstr>
      <vt:lpstr>Detailshandelspreise</vt:lpstr>
      <vt:lpstr>Intern. Preise_Notierungen</vt:lpstr>
      <vt:lpstr>Frachtkosten</vt:lpstr>
      <vt:lpstr>Codierung</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Scherer Andrea BLW</dc:creator>
  <cp:lastModifiedBy>Scherer Andrea BLW</cp:lastModifiedBy>
  <dcterms:created xsi:type="dcterms:W3CDTF">2018-11-01T10:57:59Z</dcterms:created>
  <dcterms:modified xsi:type="dcterms:W3CDTF">2024-04-29T10:00:48Z</dcterms:modified>
</cp:coreProperties>
</file>