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rg\BLW_1140_MARKTB\332.000 Spezialkulturen\332.044Publikation\1. Marktbericht F+G\2020\2020_08\Publikation\Website\"/>
    </mc:Choice>
  </mc:AlternateContent>
  <bookViews>
    <workbookView xWindow="-120" yWindow="-120" windowWidth="29040" windowHeight="15840"/>
  </bookViews>
  <sheets>
    <sheet name="deutsch" sheetId="6" r:id="rId1"/>
    <sheet name="français" sheetId="9" r:id="rId2"/>
    <sheet name="italiano" sheetId="10" r:id="rId3"/>
  </sheets>
  <definedNames>
    <definedName name="_xlnm.Print_Area" localSheetId="0">deutsch!$A$1:$K$13</definedName>
    <definedName name="_xlnm.Print_Area" localSheetId="1">français!$A$1:$K$12</definedName>
    <definedName name="_xlnm.Print_Area" localSheetId="2">italiano!$A$1:$K$12</definedName>
    <definedName name="_xlnm.Print_Titles" localSheetId="0">deutsch!$1:$13</definedName>
    <definedName name="_xlnm.Print_Titles" localSheetId="1">français!$1:$12</definedName>
    <definedName name="_xlnm.Print_Titles" localSheetId="2">italiano!$1:$12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0" i="9" l="1"/>
  <c r="B71" i="9"/>
  <c r="B72" i="9"/>
  <c r="B73" i="9"/>
  <c r="B74" i="9"/>
  <c r="B75" i="9"/>
  <c r="B76" i="9"/>
  <c r="B77" i="9"/>
  <c r="B78" i="9"/>
  <c r="B79" i="9"/>
  <c r="B80" i="9"/>
  <c r="B81" i="9"/>
  <c r="B69" i="9"/>
  <c r="B21" i="9"/>
  <c r="B22" i="9"/>
  <c r="B23" i="9"/>
  <c r="B24" i="9"/>
  <c r="B25" i="9"/>
  <c r="B26" i="9"/>
  <c r="B27" i="9"/>
  <c r="B28" i="9"/>
  <c r="B29" i="9"/>
  <c r="B30" i="9"/>
  <c r="B31" i="9"/>
  <c r="B32" i="9"/>
  <c r="B20" i="9"/>
  <c r="B46" i="9"/>
  <c r="B47" i="9"/>
  <c r="B48" i="9"/>
  <c r="B49" i="9"/>
  <c r="B50" i="9"/>
  <c r="B51" i="9"/>
  <c r="B52" i="9"/>
  <c r="B53" i="9"/>
  <c r="B54" i="9"/>
  <c r="B55" i="9"/>
  <c r="B56" i="9"/>
  <c r="B57" i="9"/>
  <c r="B45" i="9"/>
  <c r="B21" i="10"/>
  <c r="B22" i="10"/>
  <c r="B23" i="10"/>
  <c r="B24" i="10"/>
  <c r="B25" i="10"/>
  <c r="B26" i="10"/>
  <c r="B27" i="10"/>
  <c r="B28" i="10"/>
  <c r="B29" i="10"/>
  <c r="B30" i="10"/>
  <c r="B31" i="10"/>
  <c r="B32" i="10"/>
  <c r="D32" i="10"/>
  <c r="B20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45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69" i="10"/>
  <c r="B60" i="10"/>
  <c r="B60" i="9" l="1"/>
  <c r="C45" i="10" l="1"/>
  <c r="C45" i="9"/>
  <c r="C50" i="10" l="1"/>
  <c r="C50" i="9"/>
  <c r="D48" i="9"/>
  <c r="D48" i="10"/>
  <c r="D52" i="10"/>
  <c r="D52" i="9"/>
  <c r="C57" i="10"/>
  <c r="C57" i="9"/>
  <c r="C49" i="10"/>
  <c r="C49" i="9"/>
  <c r="D49" i="10"/>
  <c r="D49" i="9"/>
  <c r="D53" i="9"/>
  <c r="D53" i="10"/>
  <c r="D57" i="9"/>
  <c r="D57" i="10"/>
  <c r="C56" i="9"/>
  <c r="C56" i="10"/>
  <c r="C52" i="9"/>
  <c r="C52" i="10"/>
  <c r="C48" i="10"/>
  <c r="C48" i="9"/>
  <c r="D46" i="10"/>
  <c r="D46" i="9"/>
  <c r="D50" i="10"/>
  <c r="D50" i="9"/>
  <c r="D54" i="10"/>
  <c r="D54" i="9"/>
  <c r="C54" i="10"/>
  <c r="C54" i="9"/>
  <c r="C46" i="9"/>
  <c r="C46" i="10"/>
  <c r="D56" i="10"/>
  <c r="D56" i="9"/>
  <c r="C53" i="10"/>
  <c r="C53" i="9"/>
  <c r="D45" i="10"/>
  <c r="D45" i="9"/>
  <c r="C55" i="10"/>
  <c r="C55" i="9"/>
  <c r="C51" i="9"/>
  <c r="C51" i="10"/>
  <c r="C47" i="10"/>
  <c r="C47" i="9"/>
  <c r="D47" i="10"/>
  <c r="D47" i="9"/>
  <c r="D51" i="9"/>
  <c r="D51" i="10"/>
  <c r="D55" i="9"/>
  <c r="D55" i="10"/>
  <c r="C25" i="10" l="1"/>
  <c r="C25" i="9"/>
  <c r="D23" i="9"/>
  <c r="D23" i="10"/>
  <c r="C26" i="9"/>
  <c r="C26" i="10"/>
  <c r="D29" i="10"/>
  <c r="D29" i="9"/>
  <c r="C22" i="9"/>
  <c r="C22" i="10"/>
  <c r="D26" i="9"/>
  <c r="D26" i="10"/>
  <c r="D31" i="9"/>
  <c r="D31" i="10"/>
  <c r="D20" i="10"/>
  <c r="D20" i="9"/>
  <c r="C30" i="9"/>
  <c r="C30" i="10"/>
  <c r="C28" i="9"/>
  <c r="C28" i="10"/>
  <c r="C21" i="9"/>
  <c r="C21" i="10"/>
  <c r="D30" i="9"/>
  <c r="D30" i="10"/>
  <c r="C24" i="9"/>
  <c r="C24" i="10"/>
  <c r="D22" i="9"/>
  <c r="D22" i="10"/>
  <c r="D27" i="9"/>
  <c r="D27" i="10"/>
  <c r="C29" i="10"/>
  <c r="C29" i="9"/>
  <c r="D21" i="10"/>
  <c r="D21" i="9"/>
  <c r="C73" i="10" l="1"/>
  <c r="C73" i="9"/>
  <c r="E77" i="10"/>
  <c r="E77" i="9"/>
  <c r="D69" i="10"/>
  <c r="D69" i="9"/>
  <c r="C80" i="10"/>
  <c r="C80" i="9"/>
  <c r="C81" i="10"/>
  <c r="C81" i="9"/>
  <c r="D75" i="10"/>
  <c r="D75" i="9"/>
  <c r="E73" i="10"/>
  <c r="E73" i="9"/>
  <c r="C27" i="10"/>
  <c r="C27" i="9"/>
  <c r="D72" i="10"/>
  <c r="D72" i="9"/>
  <c r="D78" i="10"/>
  <c r="D78" i="9"/>
  <c r="E71" i="10"/>
  <c r="E71" i="9"/>
  <c r="C69" i="10"/>
  <c r="C69" i="9"/>
  <c r="C20" i="10"/>
  <c r="C20" i="9"/>
  <c r="C79" i="10"/>
  <c r="C79" i="9"/>
  <c r="C75" i="10"/>
  <c r="C75" i="9"/>
  <c r="D81" i="10"/>
  <c r="D81" i="9"/>
  <c r="D77" i="10"/>
  <c r="D77" i="9"/>
  <c r="D73" i="10"/>
  <c r="D73" i="9"/>
  <c r="E79" i="10"/>
  <c r="E79" i="9"/>
  <c r="E75" i="10"/>
  <c r="E75" i="9"/>
  <c r="D71" i="10"/>
  <c r="D71" i="9"/>
  <c r="C70" i="10"/>
  <c r="C70" i="9"/>
  <c r="C32" i="9"/>
  <c r="C32" i="10"/>
  <c r="D24" i="10"/>
  <c r="D24" i="9"/>
  <c r="C77" i="10"/>
  <c r="C77" i="9"/>
  <c r="D79" i="10"/>
  <c r="D79" i="9"/>
  <c r="E81" i="10"/>
  <c r="E81" i="9"/>
  <c r="E70" i="10"/>
  <c r="E70" i="9"/>
  <c r="D25" i="10"/>
  <c r="D25" i="9"/>
  <c r="C76" i="10"/>
  <c r="C76" i="9"/>
  <c r="D74" i="10"/>
  <c r="D74" i="9"/>
  <c r="E80" i="10"/>
  <c r="E80" i="9"/>
  <c r="E76" i="10"/>
  <c r="E76" i="9"/>
  <c r="D70" i="10"/>
  <c r="D70" i="9"/>
  <c r="C23" i="10"/>
  <c r="C23" i="9"/>
  <c r="C72" i="10"/>
  <c r="C72" i="9"/>
  <c r="C78" i="10"/>
  <c r="C78" i="9"/>
  <c r="C74" i="10"/>
  <c r="C74" i="9"/>
  <c r="D80" i="10"/>
  <c r="D80" i="9"/>
  <c r="D76" i="10"/>
  <c r="D76" i="9"/>
  <c r="E72" i="10"/>
  <c r="E72" i="9"/>
  <c r="E78" i="10"/>
  <c r="E78" i="9"/>
  <c r="E74" i="10"/>
  <c r="E74" i="9"/>
  <c r="C71" i="10"/>
  <c r="C71" i="9"/>
  <c r="E69" i="10"/>
  <c r="E69" i="9"/>
  <c r="C31" i="10"/>
  <c r="C31" i="9"/>
  <c r="D28" i="10"/>
  <c r="D28" i="9"/>
  <c r="F70" i="6"/>
  <c r="F69" i="6"/>
  <c r="F71" i="6"/>
  <c r="F69" i="10" l="1"/>
  <c r="F69" i="9"/>
  <c r="F70" i="10"/>
  <c r="F70" i="9"/>
  <c r="F71" i="10"/>
  <c r="F71" i="9"/>
  <c r="F73" i="6"/>
  <c r="F74" i="6"/>
  <c r="F77" i="6"/>
  <c r="F78" i="6"/>
  <c r="F81" i="6"/>
  <c r="F74" i="10" l="1"/>
  <c r="F74" i="9"/>
  <c r="F81" i="10"/>
  <c r="F81" i="9"/>
  <c r="F73" i="10"/>
  <c r="F73" i="9"/>
  <c r="F78" i="10"/>
  <c r="F78" i="9"/>
  <c r="F77" i="10"/>
  <c r="F77" i="9"/>
  <c r="F79" i="6"/>
  <c r="F75" i="6"/>
  <c r="F80" i="6"/>
  <c r="F76" i="6"/>
  <c r="F72" i="6"/>
  <c r="F75" i="10" l="1"/>
  <c r="F75" i="9"/>
  <c r="F72" i="10"/>
  <c r="F72" i="9"/>
  <c r="F79" i="10"/>
  <c r="F79" i="9"/>
  <c r="F76" i="10"/>
  <c r="F76" i="9"/>
  <c r="F80" i="10"/>
  <c r="F80" i="9"/>
</calcChain>
</file>

<file path=xl/sharedStrings.xml><?xml version="1.0" encoding="utf-8"?>
<sst xmlns="http://schemas.openxmlformats.org/spreadsheetml/2006/main" count="114" uniqueCount="100">
  <si>
    <t xml:space="preserve">Eidgenössisches Departement für </t>
  </si>
  <si>
    <t>Wirtschaft, Bildung und Forschung WBF</t>
  </si>
  <si>
    <t>Bundesamt für Landwirtschaft BLW</t>
  </si>
  <si>
    <t>www.disclaimer.admin.ch</t>
  </si>
  <si>
    <t>Zu Haftung, Datenschutz, Copyright und Weiterem siehe:</t>
  </si>
  <si>
    <t>Publikationsrecht: Weiterverarbeitung und Publikation unter Quellenangabe gestattet.</t>
  </si>
  <si>
    <t xml:space="preserve">  </t>
  </si>
  <si>
    <t>Fachbereich Marktanalysen</t>
  </si>
  <si>
    <t>Pour toute question relative à la responsabilité, à la protection des données, au copyright et autres, cf. :</t>
  </si>
  <si>
    <t>Droit relatif à la publication : l’utilisation et la publication sont autorisées moyennant l’indication de la source.</t>
  </si>
  <si>
    <t>Secteur Analyses du marché</t>
  </si>
  <si>
    <t>Office fédéral de l'agriculture OFAG</t>
  </si>
  <si>
    <t>de la formation et de la recherche DEFR</t>
  </si>
  <si>
    <t>Département fédéral de l’économie,</t>
  </si>
  <si>
    <t>Per informazioni su responsabilità, protezione dei dati, copyright eccetera vedasi:</t>
  </si>
  <si>
    <t>Diritti di autore: modifica e riproduzione autorizzate con citazione della fonte</t>
  </si>
  <si>
    <t>Settore Analisi del mercato</t>
  </si>
  <si>
    <t>Ufficio federale dell'agricoltura UFAG</t>
  </si>
  <si>
    <t>della formazione e della ricerca DEFR</t>
  </si>
  <si>
    <t>Dipartimento federale dell’economia,</t>
  </si>
  <si>
    <t>Quelle: BLW Fachbereich Marktanalysen; Nielsen Schweiz Retail-/Konsumentenpanel gemäss Definition BLW</t>
  </si>
  <si>
    <t>2017</t>
  </si>
  <si>
    <t>2018</t>
  </si>
  <si>
    <t>2019</t>
  </si>
  <si>
    <t>Bio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</si>
  <si>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</si>
  <si>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</si>
  <si>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</si>
  <si>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</si>
  <si>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</si>
  <si>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</si>
  <si>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</si>
  <si>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</si>
  <si>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</si>
  <si>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</si>
  <si>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Quelle: BFS - Landwirtschaftliche Strukturerhebung</t>
  </si>
  <si>
    <t>https://www.bfs.admin.ch/bfs/de/home/statistiken/land-forstwirtschaft/landwirtschaft.assetdetail.12727126.html</t>
  </si>
  <si>
    <t>Kartoffeln</t>
  </si>
  <si>
    <t>Landwirtschaftliche Nutzfläche in der Schweiz</t>
  </si>
  <si>
    <t>1. Halbjahr</t>
  </si>
  <si>
    <t>2. Halbjahr</t>
  </si>
  <si>
    <t>Kartoffelfläche insgesamt</t>
  </si>
  <si>
    <t>Bio-Flächenanteil</t>
  </si>
  <si>
    <t>in Hektaren</t>
  </si>
  <si>
    <t>Einkaufsmengen im Schweizer Detailhandel</t>
  </si>
  <si>
    <t>Umsätze im Schweizer Detailhandel</t>
  </si>
  <si>
    <t>Quelle: BLW Fachbereich Marktanalysen; Nielsen Schweiz Retail-/Konsumpanel gemäss Definition BLW</t>
  </si>
  <si>
    <t>Durchschnittspreis</t>
  </si>
  <si>
    <t>Umsatz</t>
  </si>
  <si>
    <t>Anmerkung: bis 2016 wurden Süsskartoffeln zu den Speisekartoffeln gezählt. Ab 2017 sind sie separierbar und wurden herausgerechnet.</t>
  </si>
  <si>
    <t>konventionell</t>
  </si>
  <si>
    <t>Entwicklung der Kartoffelfläche und Speisekartoffeleinkäufe im Detailhandel</t>
  </si>
  <si>
    <t>Quelle: BLW Fachbereich Marktanalysen; Nielsen Schweiz Retail-/Konsumpanel gemäss Definition BLW; BFS - Landwirtschaftliche Strukturerhebung</t>
  </si>
  <si>
    <t>2007..2019</t>
  </si>
  <si>
    <t>2008..2020</t>
  </si>
  <si>
    <t>2008..2020, nach Halbjahren</t>
  </si>
  <si>
    <t>https://www.bfs.admin.ch/bfs/fr/home/statistiques/agriculture-sylviculture/agriculture.assetdetail.12727126.html</t>
  </si>
  <si>
    <t>Source : OFS - Relevé des structures agricoles</t>
  </si>
  <si>
    <t>Part du bio</t>
  </si>
  <si>
    <t>Non bio</t>
  </si>
  <si>
    <t>Superficie totale</t>
  </si>
  <si>
    <t>en hectares</t>
  </si>
  <si>
    <t>Superficie des cultures de pommes de terre en Suisse</t>
  </si>
  <si>
    <t>Pommes de terre</t>
  </si>
  <si>
    <t>Remarque : avant 2017, les données des pommes de terre incluaient celles des patates douces. Celles-ci sont calculées séparément depuis 2017.</t>
  </si>
  <si>
    <t>Prix moyen</t>
  </si>
  <si>
    <t>Chiffre d'affaires</t>
  </si>
  <si>
    <t>Chiffre d'affaires réalisé par les détaillants suisses</t>
  </si>
  <si>
    <t>Sources : OFAG, secteur Analyses du marché ; Nielsen Suisse, panel de détaillants et de consommateurs défini par l'OFAG</t>
  </si>
  <si>
    <r>
      <t>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semestre</t>
    </r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</si>
  <si>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semestre</t>
    </r>
  </si>
  <si>
    <t>2008..2020, par semestre</t>
  </si>
  <si>
    <t>en milliers de tonnes</t>
  </si>
  <si>
    <t>Volumes des ventes chez les détaillants suisses</t>
  </si>
  <si>
    <t>Source : OFAG, secteur Analyses du marché ; panel de détaillants et de consommateurs Nielsen Suisse selon déf. OFAG; OFS - Relevé des structures agricoles</t>
  </si>
  <si>
    <t>Pomme de terre : évolution des surfaces cultivées et des ventes au détail</t>
  </si>
  <si>
    <t xml:space="preserve">Fonte: UST - Rilevazione delle strutture agricole </t>
  </si>
  <si>
    <t>Quota delle superfici bio</t>
  </si>
  <si>
    <t>Convenzionale</t>
  </si>
  <si>
    <t>in ha</t>
  </si>
  <si>
    <t>Superficie coltiva di varietà di patate da tavola e da trasformazione</t>
  </si>
  <si>
    <t>Patate</t>
  </si>
  <si>
    <t xml:space="preserve">Nota: fino al 2016 le patate dolci sono state conteggiate nelle patate da tavola. Dal 2017 sono considerate separatamente. </t>
  </si>
  <si>
    <t>Prezzo medio</t>
  </si>
  <si>
    <t>Cifra d'affari</t>
  </si>
  <si>
    <t>in mio. CHF; prezzi in CHF/kg</t>
  </si>
  <si>
    <t>Cifre d'affari nel commercio al dettaglio CH</t>
  </si>
  <si>
    <t xml:space="preserve">Patate fresche </t>
  </si>
  <si>
    <t>Fonte: UFAG Settore Analisi del mercato; Nielsen Svizzera Panel dei consumatori secondo def. UFAG</t>
  </si>
  <si>
    <t>2° semestre</t>
  </si>
  <si>
    <t>1° semestre</t>
  </si>
  <si>
    <t>2008..2020, per semestri</t>
  </si>
  <si>
    <t>in mio. kg</t>
  </si>
  <si>
    <t>Volumi di acquisto di patate nel commercio al dettaglio</t>
  </si>
  <si>
    <t>Patate fresche</t>
  </si>
  <si>
    <t>Fonti: UFAG, Settore Analisi del mercato; Nielsen Svizzera panel dei consumatori/del commercio al dettaglio come da definizione UFAG; UST - Rilevazione delle strutture agricole</t>
  </si>
  <si>
    <t>Evoluzione della superficie messa a patate e degli acquisti di patate da tavola nel commercio al dettaglio</t>
  </si>
  <si>
    <t>in Millionen kg</t>
  </si>
  <si>
    <t>in Millionen CHF; Preise in CHF/kg</t>
  </si>
  <si>
    <t xml:space="preserve">en millions de francs ; prix en CHF/kg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</si>
</sst>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1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 applyBorder="1"/>
    <xf numFmtId="0" fontId="4" fillId="2" borderId="0" xfId="2" applyFont="1" applyFill="1"/>
    <xf numFmtId="0" fontId="2" fillId="2" borderId="0" xfId="0" applyFont="1" applyFill="1"/>
    <xf numFmtId="0" fontId="2" fillId="2" borderId="0" xfId="1" applyFont="1" applyFill="1" applyAlignment="1">
      <alignment vertical="top"/>
    </xf>
    <xf numFmtId="0" fontId="5" fillId="2" borderId="0" xfId="1" applyFont="1" applyFill="1" applyAlignment="1"/>
    <xf numFmtId="0" fontId="2" fillId="2" borderId="0" xfId="0" applyFont="1" applyFill="1" applyBorder="1" applyAlignment="1"/>
    <xf numFmtId="0" fontId="6" fillId="2" borderId="0" xfId="0" applyFont="1" applyFill="1"/>
    <xf numFmtId="0" fontId="1" fillId="2" borderId="0" xfId="0" applyFont="1" applyFill="1" applyAlignment="1"/>
    <xf numFmtId="0" fontId="1" fillId="2" borderId="0" xfId="0" applyFont="1" applyFill="1" applyBorder="1"/>
    <xf numFmtId="0" fontId="8" fillId="2" borderId="0" xfId="0" applyFont="1" applyFill="1" applyAlignment="1">
      <alignment horizontal="left"/>
    </xf>
    <xf numFmtId="164" fontId="0" fillId="0" borderId="0" xfId="3" applyNumberFormat="1" applyFont="1" applyFill="1" applyProtection="1"/>
    <xf numFmtId="0" fontId="0" fillId="0" borderId="0" xfId="0" applyFont="1" applyFill="1" applyProtection="1"/>
    <xf numFmtId="0" fontId="3" fillId="0" borderId="0" xfId="2" applyFont="1" applyFill="1" applyProtection="1"/>
    <xf numFmtId="165" fontId="0" fillId="0" borderId="0" xfId="0" applyNumberFormat="1"/>
    <xf numFmtId="0" fontId="9" fillId="0" borderId="0" xfId="0" applyFont="1" applyFill="1" applyAlignment="1" applyProtection="1">
      <alignment vertical="top" wrapText="1"/>
    </xf>
    <xf numFmtId="164" fontId="9" fillId="0" borderId="0" xfId="3" applyNumberFormat="1" applyFont="1" applyFill="1" applyAlignment="1" applyProtection="1">
      <alignment wrapText="1"/>
    </xf>
    <xf numFmtId="3" fontId="0" fillId="0" borderId="0" xfId="0" applyNumberFormat="1" applyFont="1" applyFill="1" applyProtection="1"/>
    <xf numFmtId="4" fontId="0" fillId="0" borderId="0" xfId="0" applyNumberFormat="1"/>
    <xf numFmtId="0" fontId="3" fillId="2" borderId="0" xfId="2" applyFont="1" applyFill="1" applyProtection="1"/>
    <xf numFmtId="0" fontId="9" fillId="0" borderId="0" xfId="0" applyFont="1" applyFill="1" applyProtection="1"/>
    <xf numFmtId="164" fontId="9" fillId="0" borderId="0" xfId="3" applyNumberFormat="1" applyFont="1" applyFill="1" applyAlignment="1" applyProtection="1">
      <alignment vertical="top" wrapText="1"/>
    </xf>
    <xf numFmtId="0" fontId="0" fillId="0" borderId="0" xfId="0" applyAlignment="1"/>
    <xf numFmtId="0" fontId="9" fillId="0" borderId="0" xfId="0" applyFont="1" applyFill="1" applyAlignment="1" applyProtection="1">
      <alignment horizontal="right"/>
    </xf>
  </cellXfs>
  <cellStyles count="4">
    <cellStyle name="Link" xfId="2" builtinId="8"/>
    <cellStyle name="Prozent" xfId="3" builtinId="5"/>
    <cellStyle name="Standard" xfId="0" builtinId="0"/>
    <cellStyle name="Standard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51808232002958E-2"/>
          <c:y val="0.23186041181472034"/>
          <c:w val="0.91324819176799699"/>
          <c:h val="0.57937407119884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deutsch!$C$19</c:f>
              <c:strCache>
                <c:ptCount val="1"/>
                <c:pt idx="0">
                  <c:v>1. Halbjahr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deutsch!$B$20:$B$32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deutsch!$C$20:$C$32</c:f>
              <c:numCache>
                <c:formatCode>#,##0.0</c:formatCode>
                <c:ptCount val="13"/>
                <c:pt idx="0">
                  <c:v>46.072399999999995</c:v>
                </c:pt>
                <c:pt idx="1">
                  <c:v>48.3414</c:v>
                </c:pt>
                <c:pt idx="2">
                  <c:v>49.565100000000008</c:v>
                </c:pt>
                <c:pt idx="3">
                  <c:v>47.864200000000011</c:v>
                </c:pt>
                <c:pt idx="4">
                  <c:v>48.869299999999996</c:v>
                </c:pt>
                <c:pt idx="5">
                  <c:v>48.244499999999995</c:v>
                </c:pt>
                <c:pt idx="6">
                  <c:v>45.956799999999987</c:v>
                </c:pt>
                <c:pt idx="7">
                  <c:v>47.530500000000011</c:v>
                </c:pt>
                <c:pt idx="8">
                  <c:v>45.712900000000005</c:v>
                </c:pt>
                <c:pt idx="9">
                  <c:v>42.303151299999996</c:v>
                </c:pt>
                <c:pt idx="10">
                  <c:v>42.645983200000003</c:v>
                </c:pt>
                <c:pt idx="11">
                  <c:v>43.550119199999997</c:v>
                </c:pt>
                <c:pt idx="12">
                  <c:v>52.442774899999996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3-4166-9E02-708B6FEB9FD8}"/>
            </c:ext>
          </c:extLst>
        </c:ser>
        <c:ser>
          <c:idx val="1"/>
          <c:order val="1"/>
          <c:tx>
            <c:strRef>
              <c:f>deutsch!$D$19</c:f>
              <c:strCache>
                <c:ptCount val="1"/>
                <c:pt idx="0">
                  <c:v>2. Halbjahr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73-4166-9E02-708B6FEB9F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deutsch!$B$20:$B$32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deutsch!$D$20:$D$32</c:f>
              <c:numCache>
                <c:formatCode>#,##0.0</c:formatCode>
                <c:ptCount val="13"/>
                <c:pt idx="0">
                  <c:v>46.774999999999999</c:v>
                </c:pt>
                <c:pt idx="1">
                  <c:v>48.734199999999994</c:v>
                </c:pt>
                <c:pt idx="2">
                  <c:v>47.230499999999999</c:v>
                </c:pt>
                <c:pt idx="3">
                  <c:v>44.697400000000002</c:v>
                </c:pt>
                <c:pt idx="4">
                  <c:v>45.802199999999999</c:v>
                </c:pt>
                <c:pt idx="5">
                  <c:v>45.396000000000001</c:v>
                </c:pt>
                <c:pt idx="6">
                  <c:v>45.07050000000001</c:v>
                </c:pt>
                <c:pt idx="7">
                  <c:v>45.902699999999996</c:v>
                </c:pt>
                <c:pt idx="8">
                  <c:v>44.094499999999996</c:v>
                </c:pt>
                <c:pt idx="9">
                  <c:v>42.415071299999994</c:v>
                </c:pt>
                <c:pt idx="10">
                  <c:v>42.048056500000001</c:v>
                </c:pt>
                <c:pt idx="11">
                  <c:v>41.955466799999996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3-4166-9E02-708B6FEB9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8910104"/>
        <c:axId val="508908136"/>
      </c:barChart>
      <c:catAx>
        <c:axId val="5089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08136"/>
        <c:crosses val="autoZero"/>
        <c:auto val="1"/>
        <c:lblAlgn val="ctr"/>
        <c:lblOffset val="100"/>
        <c:noMultiLvlLbl val="0"/>
      </c:catAx>
      <c:valAx>
        <c:axId val="508908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1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3164224970633296"/>
          <c:y val="2.3296770749693312E-2"/>
          <c:w val="0.2591393230885517"/>
          <c:h val="0.1340098565220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911778007387919E-3"/>
          <c:y val="0.20852226492342285"/>
          <c:w val="0.99750882219926107"/>
          <c:h val="0.668394589815824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deutsch!$D$68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deutsch!$B$70:$B$81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deutsch!$D$70:$D$81</c:f>
              <c:numCache>
                <c:formatCode>#,##0</c:formatCode>
                <c:ptCount val="12"/>
                <c:pt idx="0">
                  <c:v>492.44</c:v>
                </c:pt>
                <c:pt idx="1">
                  <c:v>530.44000000000005</c:v>
                </c:pt>
                <c:pt idx="2">
                  <c:v>524.70000000000005</c:v>
                </c:pt>
                <c:pt idx="3">
                  <c:v>557.88</c:v>
                </c:pt>
                <c:pt idx="4">
                  <c:v>572.23</c:v>
                </c:pt>
                <c:pt idx="5">
                  <c:v>636.96</c:v>
                </c:pt>
                <c:pt idx="6">
                  <c:v>663.4</c:v>
                </c:pt>
                <c:pt idx="7">
                  <c:v>649.91999999999996</c:v>
                </c:pt>
                <c:pt idx="8">
                  <c:v>694.22</c:v>
                </c:pt>
                <c:pt idx="9">
                  <c:v>799.13</c:v>
                </c:pt>
                <c:pt idx="10">
                  <c:v>812.73</c:v>
                </c:pt>
                <c:pt idx="11">
                  <c:v>829.72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3-46C9-AF0C-21E56E849362}"/>
            </c:ext>
          </c:extLst>
        </c:ser>
        <c:ser>
          <c:idx val="1"/>
          <c:order val="1"/>
          <c:tx>
            <c:strRef>
              <c:f>deutsch!$E$68</c:f>
              <c:strCache>
                <c:ptCount val="1"/>
                <c:pt idx="0">
                  <c:v>konventionell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deutsch!$B$70:$B$81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deutsch!$E$70:$E$81</c:f>
              <c:numCache>
                <c:formatCode>#,##0</c:formatCode>
                <c:ptCount val="12"/>
                <c:pt idx="0">
                  <c:v>10565.96</c:v>
                </c:pt>
                <c:pt idx="1">
                  <c:v>10684.68</c:v>
                </c:pt>
                <c:pt idx="2">
                  <c:v>10349.530000000001</c:v>
                </c:pt>
                <c:pt idx="3">
                  <c:v>10691.91</c:v>
                </c:pt>
                <c:pt idx="4">
                  <c:v>10302.81</c:v>
                </c:pt>
                <c:pt idx="5">
                  <c:v>10402.469999999999</c:v>
                </c:pt>
                <c:pt idx="6">
                  <c:v>10677.93</c:v>
                </c:pt>
                <c:pt idx="7">
                  <c:v>10241.36</c:v>
                </c:pt>
                <c:pt idx="8">
                  <c:v>10300.94</c:v>
                </c:pt>
                <c:pt idx="9">
                  <c:v>10477.129999999999</c:v>
                </c:pt>
                <c:pt idx="10">
                  <c:v>10293.959999999999</c:v>
                </c:pt>
                <c:pt idx="11">
                  <c:v>10151.379999999999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1-45E4-B0A6-6ECB86540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8890096"/>
        <c:axId val="508890752"/>
      </c:barChart>
      <c:catAx>
        <c:axId val="50889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890752"/>
        <c:crosses val="autoZero"/>
        <c:auto val="1"/>
        <c:lblAlgn val="ctr"/>
        <c:lblOffset val="100"/>
        <c:noMultiLvlLbl val="0"/>
      </c:catAx>
      <c:valAx>
        <c:axId val="508890752"/>
        <c:scaling>
          <c:orientation val="minMax"/>
          <c:min val="0"/>
        </c:scaling>
        <c:delete val="1"/>
        <c:axPos val="l"/>
        <c:numFmt formatCode="#,##0" sourceLinked="1"/>
        <c:majorTickMark val="none"/>
        <c:minorTickMark val="none"/>
        <c:tickLblPos val="nextTo"/>
        <c:crossAx val="50889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923633591564313"/>
          <c:y val="0.12706268425756706"/>
          <c:w val="0.30057764686749999"/>
          <c:h val="6.9112580388142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037280701754386E-2"/>
          <c:y val="0.21642535235973795"/>
          <c:w val="0.9805608858504723"/>
          <c:h val="0.62849431166250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deutsch!$C$44</c:f>
              <c:strCache>
                <c:ptCount val="1"/>
                <c:pt idx="0">
                  <c:v>Umsatz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deutsch!$B$45:$B$57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deutsch!$C$45:$C$57</c:f>
              <c:numCache>
                <c:formatCode>#,##0.0</c:formatCode>
                <c:ptCount val="13"/>
                <c:pt idx="0">
                  <c:v>180.03460000000004</c:v>
                </c:pt>
                <c:pt idx="1">
                  <c:v>182.37870000000001</c:v>
                </c:pt>
                <c:pt idx="2">
                  <c:v>175.88979999999998</c:v>
                </c:pt>
                <c:pt idx="3">
                  <c:v>167.0318</c:v>
                </c:pt>
                <c:pt idx="4">
                  <c:v>176.44589999999997</c:v>
                </c:pt>
                <c:pt idx="5">
                  <c:v>177.99380000000002</c:v>
                </c:pt>
                <c:pt idx="6">
                  <c:v>171.42160000000004</c:v>
                </c:pt>
                <c:pt idx="7">
                  <c:v>178.36670000000001</c:v>
                </c:pt>
                <c:pt idx="8">
                  <c:v>187.36540000000002</c:v>
                </c:pt>
                <c:pt idx="9">
                  <c:v>172.9650962</c:v>
                </c:pt>
                <c:pt idx="10">
                  <c:v>171.41861300000002</c:v>
                </c:pt>
                <c:pt idx="11">
                  <c:v>172.71102969999998</c:v>
                </c:pt>
                <c:pt idx="12">
                  <c:v>106.29708500000001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E-45D6-8DC8-B1A2FA368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8910104"/>
        <c:axId val="508908136"/>
      </c:barChart>
      <c:lineChart>
        <c:grouping val="standard"/>
        <c:varyColors val="0"/>
        <c:ser>
          <c:idx val="1"/>
          <c:order val="1"/>
          <c:tx>
            <c:strRef>
              <c:f>deutsch!$D$44</c:f>
              <c:strCache>
                <c:ptCount val="1"/>
                <c:pt idx="0">
                  <c:v>Durchschnittspreis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deutsch!$B$45:$B$57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deutsch!$D$45:$D$57</c:f>
              <c:numCache>
                <c:formatCode>#,##0.00</c:formatCode>
                <c:ptCount val="13"/>
                <c:pt idx="0">
                  <c:v>1.9390376036377976</c:v>
                </c:pt>
                <c:pt idx="1">
                  <c:v>1.8787285373461509</c:v>
                </c:pt>
                <c:pt idx="2">
                  <c:v>1.8171259850654367</c:v>
                </c:pt>
                <c:pt idx="3">
                  <c:v>1.8045474581251837</c:v>
                </c:pt>
                <c:pt idx="4">
                  <c:v>1.8637699835747819</c:v>
                </c:pt>
                <c:pt idx="5">
                  <c:v>1.9008206919014745</c:v>
                </c:pt>
                <c:pt idx="6">
                  <c:v>1.8831888894870006</c:v>
                </c:pt>
                <c:pt idx="7">
                  <c:v>1.909029124551016</c:v>
                </c:pt>
                <c:pt idx="8">
                  <c:v>2.0863024650529916</c:v>
                </c:pt>
                <c:pt idx="9">
                  <c:v>2.041651617464411</c:v>
                </c:pt>
                <c:pt idx="10">
                  <c:v>2.023974929135421</c:v>
                </c:pt>
                <c:pt idx="11">
                  <c:v>2.0198800777764392</c:v>
                </c:pt>
                <c:pt idx="12">
                  <c:v>2.0269157229511898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E-45D6-8DC8-B1A2FA368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648016"/>
        <c:axId val="845647360"/>
      </c:lineChart>
      <c:catAx>
        <c:axId val="5089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08136"/>
        <c:crosses val="autoZero"/>
        <c:auto val="1"/>
        <c:lblAlgn val="ctr"/>
        <c:lblOffset val="100"/>
        <c:noMultiLvlLbl val="0"/>
      </c:catAx>
      <c:valAx>
        <c:axId val="508908136"/>
        <c:scaling>
          <c:orientation val="minMax"/>
          <c:max val="26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10104"/>
        <c:crosses val="autoZero"/>
        <c:crossBetween val="between"/>
      </c:valAx>
      <c:valAx>
        <c:axId val="845647360"/>
        <c:scaling>
          <c:orientation val="minMax"/>
          <c:max val="2.2999999999999998"/>
          <c:min val="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45648016"/>
        <c:crosses val="max"/>
        <c:crossBetween val="between"/>
      </c:valAx>
      <c:catAx>
        <c:axId val="84564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5647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2146958324133528"/>
          <c:y val="7.9923995416065943E-2"/>
          <c:w val="0.36805384990253409"/>
          <c:h val="0.11126199512925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51808232002958E-2"/>
          <c:y val="0.23186041181472034"/>
          <c:w val="0.91324819176799699"/>
          <c:h val="0.57937407119884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français!$C$19</c:f>
              <c:strCache>
                <c:ptCount val="1"/>
                <c:pt idx="0">
                  <c:v>1er semestre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3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</c:numLit>
          </c:cat>
          <c:val>
            <c:numRef>
              <c:f>français!$C$20:$C$32</c:f>
              <c:numCache>
                <c:formatCode>#,##0.0</c:formatCode>
                <c:ptCount val="13"/>
                <c:pt idx="0">
                  <c:v>46.072399999999995</c:v>
                </c:pt>
                <c:pt idx="1">
                  <c:v>48.3414</c:v>
                </c:pt>
                <c:pt idx="2">
                  <c:v>49.565100000000008</c:v>
                </c:pt>
                <c:pt idx="3">
                  <c:v>47.864200000000011</c:v>
                </c:pt>
                <c:pt idx="4">
                  <c:v>48.869299999999996</c:v>
                </c:pt>
                <c:pt idx="5">
                  <c:v>48.244499999999995</c:v>
                </c:pt>
                <c:pt idx="6">
                  <c:v>45.956799999999987</c:v>
                </c:pt>
                <c:pt idx="7">
                  <c:v>47.530500000000011</c:v>
                </c:pt>
                <c:pt idx="8">
                  <c:v>45.712900000000005</c:v>
                </c:pt>
                <c:pt idx="9">
                  <c:v>42.303151299999996</c:v>
                </c:pt>
                <c:pt idx="10">
                  <c:v>42.645983200000003</c:v>
                </c:pt>
                <c:pt idx="11">
                  <c:v>43.550119199999997</c:v>
                </c:pt>
                <c:pt idx="12">
                  <c:v>52.442774899999996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B-437E-8929-9EF0FB26A1A2}"/>
            </c:ext>
          </c:extLst>
        </c:ser>
        <c:ser>
          <c:idx val="1"/>
          <c:order val="1"/>
          <c:tx>
            <c:strRef>
              <c:f>français!$D$19</c:f>
              <c:strCache>
                <c:ptCount val="1"/>
                <c:pt idx="0">
                  <c:v>2e semestre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37E-8929-9EF0FB26A1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3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</c:numLit>
          </c:cat>
          <c:val>
            <c:numRef>
              <c:f>français!$D$20:$D$32</c:f>
              <c:numCache>
                <c:formatCode>#,##0.0</c:formatCode>
                <c:ptCount val="13"/>
                <c:pt idx="0">
                  <c:v>46.774999999999999</c:v>
                </c:pt>
                <c:pt idx="1">
                  <c:v>48.734199999999994</c:v>
                </c:pt>
                <c:pt idx="2">
                  <c:v>47.230499999999999</c:v>
                </c:pt>
                <c:pt idx="3">
                  <c:v>44.697400000000002</c:v>
                </c:pt>
                <c:pt idx="4">
                  <c:v>45.802199999999999</c:v>
                </c:pt>
                <c:pt idx="5">
                  <c:v>45.396000000000001</c:v>
                </c:pt>
                <c:pt idx="6">
                  <c:v>45.07050000000001</c:v>
                </c:pt>
                <c:pt idx="7">
                  <c:v>45.902699999999996</c:v>
                </c:pt>
                <c:pt idx="8">
                  <c:v>44.094499999999996</c:v>
                </c:pt>
                <c:pt idx="9">
                  <c:v>42.415071299999994</c:v>
                </c:pt>
                <c:pt idx="10">
                  <c:v>42.048056500000001</c:v>
                </c:pt>
                <c:pt idx="11">
                  <c:v>41.955466799999996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BB-437E-8929-9EF0FB26A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8910104"/>
        <c:axId val="508908136"/>
      </c:barChart>
      <c:catAx>
        <c:axId val="5089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08136"/>
        <c:crosses val="autoZero"/>
        <c:auto val="1"/>
        <c:lblAlgn val="ctr"/>
        <c:lblOffset val="100"/>
        <c:noMultiLvlLbl val="0"/>
      </c:catAx>
      <c:valAx>
        <c:axId val="508908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1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3164224970633296"/>
          <c:y val="2.3296770749693312E-2"/>
          <c:w val="0.2591393230885517"/>
          <c:h val="0.1340098565220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911778007387919E-3"/>
          <c:y val="0.20852226492342285"/>
          <c:w val="0.99750882219926107"/>
          <c:h val="0.668394589815824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français!$D$68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Ref>
              <c:f>français!$D$70:$D$81</c:f>
              <c:numCache>
                <c:formatCode>#,##0</c:formatCode>
                <c:ptCount val="12"/>
                <c:pt idx="0">
                  <c:v>492.44</c:v>
                </c:pt>
                <c:pt idx="1">
                  <c:v>530.44000000000005</c:v>
                </c:pt>
                <c:pt idx="2">
                  <c:v>524.70000000000005</c:v>
                </c:pt>
                <c:pt idx="3">
                  <c:v>557.88</c:v>
                </c:pt>
                <c:pt idx="4">
                  <c:v>572.23</c:v>
                </c:pt>
                <c:pt idx="5">
                  <c:v>636.96</c:v>
                </c:pt>
                <c:pt idx="6">
                  <c:v>663.4</c:v>
                </c:pt>
                <c:pt idx="7">
                  <c:v>649.91999999999996</c:v>
                </c:pt>
                <c:pt idx="8">
                  <c:v>694.22</c:v>
                </c:pt>
                <c:pt idx="9">
                  <c:v>799.13</c:v>
                </c:pt>
                <c:pt idx="10">
                  <c:v>812.73</c:v>
                </c:pt>
                <c:pt idx="11">
                  <c:v>829.72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F-4A0F-9387-BA46484A352E}"/>
            </c:ext>
          </c:extLst>
        </c:ser>
        <c:ser>
          <c:idx val="1"/>
          <c:order val="1"/>
          <c:tx>
            <c:strRef>
              <c:f>français!$E$68</c:f>
              <c:strCache>
                <c:ptCount val="1"/>
                <c:pt idx="0">
                  <c:v>Non bio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Ref>
              <c:f>français!$E$70:$E$81</c:f>
              <c:numCache>
                <c:formatCode>#,##0</c:formatCode>
                <c:ptCount val="12"/>
                <c:pt idx="0">
                  <c:v>10565.96</c:v>
                </c:pt>
                <c:pt idx="1">
                  <c:v>10684.68</c:v>
                </c:pt>
                <c:pt idx="2">
                  <c:v>10349.530000000001</c:v>
                </c:pt>
                <c:pt idx="3">
                  <c:v>10691.91</c:v>
                </c:pt>
                <c:pt idx="4">
                  <c:v>10302.81</c:v>
                </c:pt>
                <c:pt idx="5">
                  <c:v>10402.469999999999</c:v>
                </c:pt>
                <c:pt idx="6">
                  <c:v>10677.93</c:v>
                </c:pt>
                <c:pt idx="7">
                  <c:v>10241.36</c:v>
                </c:pt>
                <c:pt idx="8">
                  <c:v>10300.94</c:v>
                </c:pt>
                <c:pt idx="9">
                  <c:v>10477.129999999999</c:v>
                </c:pt>
                <c:pt idx="10">
                  <c:v>10293.959999999999</c:v>
                </c:pt>
                <c:pt idx="11">
                  <c:v>10151.379999999999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F-4A0F-9387-BA46484A3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8890096"/>
        <c:axId val="508890752"/>
      </c:barChart>
      <c:catAx>
        <c:axId val="50889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890752"/>
        <c:crosses val="autoZero"/>
        <c:auto val="1"/>
        <c:lblAlgn val="ctr"/>
        <c:lblOffset val="100"/>
        <c:noMultiLvlLbl val="0"/>
      </c:catAx>
      <c:valAx>
        <c:axId val="508890752"/>
        <c:scaling>
          <c:orientation val="minMax"/>
          <c:min val="0"/>
        </c:scaling>
        <c:delete val="1"/>
        <c:axPos val="l"/>
        <c:numFmt formatCode="#,##0" sourceLinked="1"/>
        <c:majorTickMark val="none"/>
        <c:minorTickMark val="none"/>
        <c:tickLblPos val="nextTo"/>
        <c:crossAx val="50889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923633591564313"/>
          <c:y val="0.12706268425756706"/>
          <c:w val="0.30057764686749999"/>
          <c:h val="6.9112580388142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037280701754386E-2"/>
          <c:y val="0.21642535235973795"/>
          <c:w val="0.9805608858504723"/>
          <c:h val="0.62849431166250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français!$C$44</c:f>
              <c:strCache>
                <c:ptCount val="1"/>
                <c:pt idx="0">
                  <c:v>Chiffre d'affaires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3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</c:numLit>
          </c:cat>
          <c:val>
            <c:numRef>
              <c:f>français!$C$45:$C$57</c:f>
              <c:numCache>
                <c:formatCode>#,##0.0</c:formatCode>
                <c:ptCount val="13"/>
                <c:pt idx="0">
                  <c:v>180.03460000000004</c:v>
                </c:pt>
                <c:pt idx="1">
                  <c:v>182.37870000000001</c:v>
                </c:pt>
                <c:pt idx="2">
                  <c:v>175.88979999999998</c:v>
                </c:pt>
                <c:pt idx="3">
                  <c:v>167.0318</c:v>
                </c:pt>
                <c:pt idx="4">
                  <c:v>176.44589999999997</c:v>
                </c:pt>
                <c:pt idx="5">
                  <c:v>177.99380000000002</c:v>
                </c:pt>
                <c:pt idx="6">
                  <c:v>171.42160000000004</c:v>
                </c:pt>
                <c:pt idx="7">
                  <c:v>178.36670000000001</c:v>
                </c:pt>
                <c:pt idx="8">
                  <c:v>187.36540000000002</c:v>
                </c:pt>
                <c:pt idx="9">
                  <c:v>172.9650962</c:v>
                </c:pt>
                <c:pt idx="10">
                  <c:v>171.41861300000002</c:v>
                </c:pt>
                <c:pt idx="11">
                  <c:v>172.71102969999998</c:v>
                </c:pt>
                <c:pt idx="12">
                  <c:v>106.29708500000001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A-4EA6-9A5A-0A2E312E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8910104"/>
        <c:axId val="508908136"/>
      </c:barChart>
      <c:lineChart>
        <c:grouping val="standard"/>
        <c:varyColors val="0"/>
        <c:ser>
          <c:idx val="1"/>
          <c:order val="1"/>
          <c:tx>
            <c:strRef>
              <c:f>français!$D$44</c:f>
              <c:strCache>
                <c:ptCount val="1"/>
                <c:pt idx="0">
                  <c:v>Prix moyen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3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</c:numLit>
          </c:cat>
          <c:val>
            <c:numRef>
              <c:f>français!$D$45:$D$57</c:f>
              <c:numCache>
                <c:formatCode>#,##0.00</c:formatCode>
                <c:ptCount val="13"/>
                <c:pt idx="0">
                  <c:v>1.9390376036377976</c:v>
                </c:pt>
                <c:pt idx="1">
                  <c:v>1.8787285373461509</c:v>
                </c:pt>
                <c:pt idx="2">
                  <c:v>1.8171259850654367</c:v>
                </c:pt>
                <c:pt idx="3">
                  <c:v>1.8045474581251837</c:v>
                </c:pt>
                <c:pt idx="4">
                  <c:v>1.8637699835747819</c:v>
                </c:pt>
                <c:pt idx="5">
                  <c:v>1.9008206919014745</c:v>
                </c:pt>
                <c:pt idx="6">
                  <c:v>1.8831888894870006</c:v>
                </c:pt>
                <c:pt idx="7">
                  <c:v>1.909029124551016</c:v>
                </c:pt>
                <c:pt idx="8">
                  <c:v>2.0863024650529916</c:v>
                </c:pt>
                <c:pt idx="9">
                  <c:v>2.041651617464411</c:v>
                </c:pt>
                <c:pt idx="10">
                  <c:v>2.023974929135421</c:v>
                </c:pt>
                <c:pt idx="11">
                  <c:v>2.0198800777764392</c:v>
                </c:pt>
                <c:pt idx="12">
                  <c:v>2.0269157229511898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A-4EA6-9A5A-0A2E312E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648016"/>
        <c:axId val="845647360"/>
      </c:lineChart>
      <c:catAx>
        <c:axId val="5089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08136"/>
        <c:crosses val="autoZero"/>
        <c:auto val="1"/>
        <c:lblAlgn val="ctr"/>
        <c:lblOffset val="100"/>
        <c:noMultiLvlLbl val="0"/>
      </c:catAx>
      <c:valAx>
        <c:axId val="508908136"/>
        <c:scaling>
          <c:orientation val="minMax"/>
          <c:max val="26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10104"/>
        <c:crosses val="autoZero"/>
        <c:crossBetween val="between"/>
      </c:valAx>
      <c:valAx>
        <c:axId val="845647360"/>
        <c:scaling>
          <c:orientation val="minMax"/>
          <c:max val="2.2999999999999998"/>
          <c:min val="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45648016"/>
        <c:crosses val="max"/>
        <c:crossBetween val="between"/>
      </c:valAx>
      <c:catAx>
        <c:axId val="84564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5647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2146958324133528"/>
          <c:y val="8.3850014498895856E-2"/>
          <c:w val="0.36805384990253409"/>
          <c:h val="0.11126199512925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51808232002958E-2"/>
          <c:y val="0.23186041181472034"/>
          <c:w val="0.91324819176799699"/>
          <c:h val="0.57937407119884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italiano!$C$19</c:f>
              <c:strCache>
                <c:ptCount val="1"/>
                <c:pt idx="0">
                  <c:v>1° semestre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3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</c:numLit>
          </c:cat>
          <c:val>
            <c:numRef>
              <c:f>italiano!$C$20:$C$32</c:f>
              <c:numCache>
                <c:formatCode>#,##0.0</c:formatCode>
                <c:ptCount val="13"/>
                <c:pt idx="0">
                  <c:v>46.072399999999995</c:v>
                </c:pt>
                <c:pt idx="1">
                  <c:v>48.3414</c:v>
                </c:pt>
                <c:pt idx="2">
                  <c:v>49.565100000000008</c:v>
                </c:pt>
                <c:pt idx="3">
                  <c:v>47.864200000000011</c:v>
                </c:pt>
                <c:pt idx="4">
                  <c:v>48.869299999999996</c:v>
                </c:pt>
                <c:pt idx="5">
                  <c:v>48.244499999999995</c:v>
                </c:pt>
                <c:pt idx="6">
                  <c:v>45.956799999999987</c:v>
                </c:pt>
                <c:pt idx="7">
                  <c:v>47.530500000000011</c:v>
                </c:pt>
                <c:pt idx="8">
                  <c:v>45.712900000000005</c:v>
                </c:pt>
                <c:pt idx="9">
                  <c:v>42.303151299999996</c:v>
                </c:pt>
                <c:pt idx="10">
                  <c:v>42.645983200000003</c:v>
                </c:pt>
                <c:pt idx="11">
                  <c:v>43.550119199999997</c:v>
                </c:pt>
                <c:pt idx="12">
                  <c:v>52.442774899999996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8-42C0-9119-CDD3900A43A4}"/>
            </c:ext>
          </c:extLst>
        </c:ser>
        <c:ser>
          <c:idx val="1"/>
          <c:order val="1"/>
          <c:tx>
            <c:strRef>
              <c:f>italiano!$D$19</c:f>
              <c:strCache>
                <c:ptCount val="1"/>
                <c:pt idx="0">
                  <c:v>2° semestre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F8-42C0-9119-CDD3900A43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3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</c:numLit>
          </c:cat>
          <c:val>
            <c:numRef>
              <c:f>italiano!$D$20:$D$32</c:f>
              <c:numCache>
                <c:formatCode>#,##0.0</c:formatCode>
                <c:ptCount val="13"/>
                <c:pt idx="0">
                  <c:v>46.774999999999999</c:v>
                </c:pt>
                <c:pt idx="1">
                  <c:v>48.734199999999994</c:v>
                </c:pt>
                <c:pt idx="2">
                  <c:v>47.230499999999999</c:v>
                </c:pt>
                <c:pt idx="3">
                  <c:v>44.697400000000002</c:v>
                </c:pt>
                <c:pt idx="4">
                  <c:v>45.802199999999999</c:v>
                </c:pt>
                <c:pt idx="5">
                  <c:v>45.396000000000001</c:v>
                </c:pt>
                <c:pt idx="6">
                  <c:v>45.07050000000001</c:v>
                </c:pt>
                <c:pt idx="7">
                  <c:v>45.902699999999996</c:v>
                </c:pt>
                <c:pt idx="8">
                  <c:v>44.094499999999996</c:v>
                </c:pt>
                <c:pt idx="9">
                  <c:v>42.415071299999994</c:v>
                </c:pt>
                <c:pt idx="10">
                  <c:v>42.048056500000001</c:v>
                </c:pt>
                <c:pt idx="11">
                  <c:v>41.955466799999996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8-42C0-9119-CDD3900A4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8910104"/>
        <c:axId val="508908136"/>
      </c:barChart>
      <c:catAx>
        <c:axId val="5089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08136"/>
        <c:crosses val="autoZero"/>
        <c:auto val="1"/>
        <c:lblAlgn val="ctr"/>
        <c:lblOffset val="100"/>
        <c:noMultiLvlLbl val="0"/>
      </c:catAx>
      <c:valAx>
        <c:axId val="508908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1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3164224970633296"/>
          <c:y val="2.3296770749693312E-2"/>
          <c:w val="0.2591393230885517"/>
          <c:h val="0.1340098565220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911778007387919E-3"/>
          <c:y val="0.20852226492342285"/>
          <c:w val="0.99750882219926107"/>
          <c:h val="0.668394589815824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italiano!$D$68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Ref>
              <c:f>italiano!$D$70:$D$81</c:f>
              <c:numCache>
                <c:formatCode>#,##0</c:formatCode>
                <c:ptCount val="12"/>
                <c:pt idx="0">
                  <c:v>492.44</c:v>
                </c:pt>
                <c:pt idx="1">
                  <c:v>530.44000000000005</c:v>
                </c:pt>
                <c:pt idx="2">
                  <c:v>524.70000000000005</c:v>
                </c:pt>
                <c:pt idx="3">
                  <c:v>557.88</c:v>
                </c:pt>
                <c:pt idx="4">
                  <c:v>572.23</c:v>
                </c:pt>
                <c:pt idx="5">
                  <c:v>636.96</c:v>
                </c:pt>
                <c:pt idx="6">
                  <c:v>663.4</c:v>
                </c:pt>
                <c:pt idx="7">
                  <c:v>649.91999999999996</c:v>
                </c:pt>
                <c:pt idx="8">
                  <c:v>694.22</c:v>
                </c:pt>
                <c:pt idx="9">
                  <c:v>799.13</c:v>
                </c:pt>
                <c:pt idx="10">
                  <c:v>812.73</c:v>
                </c:pt>
                <c:pt idx="11">
                  <c:v>829.72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A-4041-8877-112567A10C43}"/>
            </c:ext>
          </c:extLst>
        </c:ser>
        <c:ser>
          <c:idx val="1"/>
          <c:order val="1"/>
          <c:tx>
            <c:strRef>
              <c:f>italiano!$E$68</c:f>
              <c:strCache>
                <c:ptCount val="1"/>
                <c:pt idx="0">
                  <c:v>Convenzionale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Ref>
              <c:f>italiano!$E$70:$E$81</c:f>
              <c:numCache>
                <c:formatCode>#,##0</c:formatCode>
                <c:ptCount val="12"/>
                <c:pt idx="0">
                  <c:v>10565.96</c:v>
                </c:pt>
                <c:pt idx="1">
                  <c:v>10684.68</c:v>
                </c:pt>
                <c:pt idx="2">
                  <c:v>10349.530000000001</c:v>
                </c:pt>
                <c:pt idx="3">
                  <c:v>10691.91</c:v>
                </c:pt>
                <c:pt idx="4">
                  <c:v>10302.81</c:v>
                </c:pt>
                <c:pt idx="5">
                  <c:v>10402.469999999999</c:v>
                </c:pt>
                <c:pt idx="6">
                  <c:v>10677.93</c:v>
                </c:pt>
                <c:pt idx="7">
                  <c:v>10241.36</c:v>
                </c:pt>
                <c:pt idx="8">
                  <c:v>10300.94</c:v>
                </c:pt>
                <c:pt idx="9">
                  <c:v>10477.129999999999</c:v>
                </c:pt>
                <c:pt idx="10">
                  <c:v>10293.959999999999</c:v>
                </c:pt>
                <c:pt idx="11">
                  <c:v>10151.379999999999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A-4041-8877-112567A10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8890096"/>
        <c:axId val="508890752"/>
      </c:barChart>
      <c:catAx>
        <c:axId val="50889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890752"/>
        <c:crosses val="autoZero"/>
        <c:auto val="1"/>
        <c:lblAlgn val="ctr"/>
        <c:lblOffset val="100"/>
        <c:noMultiLvlLbl val="0"/>
      </c:catAx>
      <c:valAx>
        <c:axId val="508890752"/>
        <c:scaling>
          <c:orientation val="minMax"/>
          <c:min val="0"/>
        </c:scaling>
        <c:delete val="1"/>
        <c:axPos val="l"/>
        <c:numFmt formatCode="#,##0" sourceLinked="1"/>
        <c:majorTickMark val="none"/>
        <c:minorTickMark val="none"/>
        <c:tickLblPos val="nextTo"/>
        <c:crossAx val="50889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923633591564313"/>
          <c:y val="0.12706268425756706"/>
          <c:w val="0.30057764686749999"/>
          <c:h val="6.9112580388142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037280701754386E-2"/>
          <c:y val="0.21642535235973795"/>
          <c:w val="0.9805608858504723"/>
          <c:h val="0.62849431166250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italiano!$C$44</c:f>
              <c:strCache>
                <c:ptCount val="1"/>
                <c:pt idx="0">
                  <c:v>Cifra d'affari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3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</c:numLit>
          </c:cat>
          <c:val>
            <c:numRef>
              <c:f>italiano!$C$45:$C$57</c:f>
              <c:numCache>
                <c:formatCode>#,##0.0</c:formatCode>
                <c:ptCount val="13"/>
                <c:pt idx="0">
                  <c:v>180.03460000000004</c:v>
                </c:pt>
                <c:pt idx="1">
                  <c:v>182.37870000000001</c:v>
                </c:pt>
                <c:pt idx="2">
                  <c:v>175.88979999999998</c:v>
                </c:pt>
                <c:pt idx="3">
                  <c:v>167.0318</c:v>
                </c:pt>
                <c:pt idx="4">
                  <c:v>176.44589999999997</c:v>
                </c:pt>
                <c:pt idx="5">
                  <c:v>177.99380000000002</c:v>
                </c:pt>
                <c:pt idx="6">
                  <c:v>171.42160000000004</c:v>
                </c:pt>
                <c:pt idx="7">
                  <c:v>178.36670000000001</c:v>
                </c:pt>
                <c:pt idx="8">
                  <c:v>187.36540000000002</c:v>
                </c:pt>
                <c:pt idx="9">
                  <c:v>172.9650962</c:v>
                </c:pt>
                <c:pt idx="10">
                  <c:v>171.41861300000002</c:v>
                </c:pt>
                <c:pt idx="11">
                  <c:v>172.71102969999998</c:v>
                </c:pt>
                <c:pt idx="12">
                  <c:v>106.29708500000001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4-4432-93FD-EEB0D8862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8910104"/>
        <c:axId val="508908136"/>
      </c:barChart>
      <c:lineChart>
        <c:grouping val="standard"/>
        <c:varyColors val="0"/>
        <c:ser>
          <c:idx val="1"/>
          <c:order val="1"/>
          <c:tx>
            <c:strRef>
              <c:f>italiano!$D$44</c:f>
              <c:strCache>
                <c:ptCount val="1"/>
                <c:pt idx="0">
                  <c:v>Prezzo medio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3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</c:numLit>
          </c:cat>
          <c:val>
            <c:numRef>
              <c:f>italiano!$D$45:$D$57</c:f>
              <c:numCache>
                <c:formatCode>#,##0.00</c:formatCode>
                <c:ptCount val="13"/>
                <c:pt idx="0">
                  <c:v>1.9390376036377976</c:v>
                </c:pt>
                <c:pt idx="1">
                  <c:v>1.8787285373461509</c:v>
                </c:pt>
                <c:pt idx="2">
                  <c:v>1.8171259850654367</c:v>
                </c:pt>
                <c:pt idx="3">
                  <c:v>1.8045474581251837</c:v>
                </c:pt>
                <c:pt idx="4">
                  <c:v>1.8637699835747819</c:v>
                </c:pt>
                <c:pt idx="5">
                  <c:v>1.9008206919014745</c:v>
                </c:pt>
                <c:pt idx="6">
                  <c:v>1.8831888894870006</c:v>
                </c:pt>
                <c:pt idx="7">
                  <c:v>1.909029124551016</c:v>
                </c:pt>
                <c:pt idx="8">
                  <c:v>2.0863024650529916</c:v>
                </c:pt>
                <c:pt idx="9">
                  <c:v>2.041651617464411</c:v>
                </c:pt>
                <c:pt idx="10">
                  <c:v>2.023974929135421</c:v>
                </c:pt>
                <c:pt idx="11">
                  <c:v>2.0198800777764392</c:v>
                </c:pt>
                <c:pt idx="12">
                  <c:v>2.0269157229511898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C4-4432-93FD-EEB0D8862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648016"/>
        <c:axId val="845647360"/>
      </c:lineChart>
      <c:catAx>
        <c:axId val="5089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08136"/>
        <c:crosses val="autoZero"/>
        <c:auto val="1"/>
        <c:lblAlgn val="ctr"/>
        <c:lblOffset val="100"/>
        <c:noMultiLvlLbl val="0"/>
      </c:catAx>
      <c:valAx>
        <c:axId val="508908136"/>
        <c:scaling>
          <c:orientation val="minMax"/>
          <c:max val="26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8910104"/>
        <c:crosses val="autoZero"/>
        <c:crossBetween val="between"/>
      </c:valAx>
      <c:valAx>
        <c:axId val="845647360"/>
        <c:scaling>
          <c:orientation val="minMax"/>
          <c:max val="2.2999999999999998"/>
          <c:min val="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45648016"/>
        <c:crosses val="max"/>
        <c:crossBetween val="between"/>
      </c:valAx>
      <c:catAx>
        <c:axId val="84564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5647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2146958324133528"/>
          <c:y val="8.743573250526783E-2"/>
          <c:w val="0.36805384990253409"/>
          <c:h val="0.11126199512925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emf"/><Relationship Id="rId4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emf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3175</xdr:rowOff>
    </xdr:from>
    <xdr:to>
      <xdr:col>2</xdr:col>
      <xdr:colOff>12918</xdr:colOff>
      <xdr:row>4</xdr:row>
      <xdr:rowOff>153408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8275"/>
          <a:ext cx="2640300" cy="647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447674</xdr:colOff>
      <xdr:row>13</xdr:row>
      <xdr:rowOff>0</xdr:rowOff>
    </xdr:from>
    <xdr:to>
      <xdr:col>10</xdr:col>
      <xdr:colOff>724787</xdr:colOff>
      <xdr:row>31</xdr:row>
      <xdr:rowOff>152400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612322</xdr:colOff>
      <xdr:row>66</xdr:row>
      <xdr:rowOff>135390</xdr:rowOff>
    </xdr:from>
    <xdr:to>
      <xdr:col>9</xdr:col>
      <xdr:colOff>1154206</xdr:colOff>
      <xdr:row>83</xdr:row>
      <xdr:rowOff>109537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447674</xdr:colOff>
      <xdr:row>37</xdr:row>
      <xdr:rowOff>95250</xdr:rowOff>
    </xdr:from>
    <xdr:to>
      <xdr:col>7</xdr:col>
      <xdr:colOff>988203</xdr:colOff>
      <xdr:row>56</xdr:row>
      <xdr:rowOff>152400</xdr:rowOff>
    </xdr:to>
    <xdr:graphicFrame macro="">
      <xdr:nvGraphicFramePr>
        <xdr:cNvPr id="45" name="Diagram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0.91831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105150"/>
          <a:ext cx="6000751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lIns="0" tIns="0" rIns="0" bIns="0" rtlCol="0" anchor="b" anchorCtr="0">
          <a:noAutofit/>
        </a:bodyPr>
        <a:lstStyle xmlns:a="http://schemas.openxmlformats.org/drawingml/2006/main"/>
        <a:p xmlns:a="http://schemas.openxmlformats.org/drawingml/2006/main">
          <a:fld id="{6124924B-3B37-4144-9E8A-93F9C0E7AA4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Fonte: UFAG Settore Analisi del mercato; Nielsen Svizzera Panel dei consumatori secondo def. UFAG</a:t>
          </a:fld>
          <a:endParaRPr lang="de-CH" sz="1000"/>
        </a:p>
      </cdr:txBody>
    </cdr:sp>
  </cdr:relSizeAnchor>
  <cdr:relSizeAnchor xmlns:cdr="http://schemas.openxmlformats.org/drawingml/2006/chartDrawing">
    <cdr:from>
      <cdr:x>0.08571</cdr:x>
      <cdr:y>0.50671</cdr:y>
    </cdr:from>
    <cdr:to>
      <cdr:x>0.98839</cdr:x>
      <cdr:y>0.50671</cdr:y>
    </cdr:to>
    <cdr:cxnSp macro="">
      <cdr:nvCxnSpPr>
        <cdr:cNvPr id="4" name="Gerader Verbinder 3"/>
        <cdr:cNvCxnSpPr/>
      </cdr:nvCxnSpPr>
      <cdr:spPr>
        <a:xfrm xmlns:a="http://schemas.openxmlformats.org/drawingml/2006/main" flipH="1">
          <a:off x="636042" y="1713380"/>
          <a:ext cx="669866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1</cdr:x>
      <cdr:y>0.22431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0" y="0"/>
          <a:ext cx="6034769" cy="748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de-CH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Patate</a:t>
          </a:r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fresche</a:t>
          </a:r>
          <a:endParaRPr lang="de-CH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Volumi di</a:t>
          </a:r>
          <a:r>
            <a:rPr lang="de-CH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acquisto di patate nel commercio al dettaglio</a:t>
          </a:r>
          <a:endParaRPr lang="de-CH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 mio. kg</a:t>
          </a: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2008..2020, per semestri</a:t>
          </a:r>
          <a:endParaRPr lang="de-CH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0.86965</cdr:y>
    </cdr:from>
    <cdr:to>
      <cdr:x>1</cdr:x>
      <cdr:y>0.94209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0" y="2940599"/>
          <a:ext cx="7420863" cy="244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b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DEAD46C-8374-4C30-B741-87672BD2DA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Nota: fino al 2016 le patate dolci sono state conteggiate nelle patate da tavola. Dal 2017 sono considerate separatamente. </a:t>
          </a:fld>
          <a:endParaRPr lang="de-CH" sz="9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0.01507</cdr:x>
      <cdr:y>0.26752</cdr:y>
    </cdr:from>
    <cdr:to>
      <cdr:x>0.97692</cdr:x>
      <cdr:y>0.26752</cdr:y>
    </cdr:to>
    <cdr:cxnSp macro="">
      <cdr:nvCxnSpPr>
        <cdr:cNvPr id="3" name="Gerader Verbinder 2"/>
        <cdr:cNvCxnSpPr/>
      </cdr:nvCxnSpPr>
      <cdr:spPr>
        <a:xfrm xmlns:a="http://schemas.openxmlformats.org/drawingml/2006/main">
          <a:off x="62073" y="886032"/>
          <a:ext cx="3962794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0.99604</cdr:x>
      <cdr:y>0.22769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0"/>
          <a:ext cx="4097469" cy="751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Patate</a:t>
          </a:r>
        </a:p>
        <a:p xmlns:a="http://schemas.openxmlformats.org/drawingml/2006/main"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Superficie coltiva di varietà di patate da tavola e </a:t>
          </a:r>
        </a:p>
        <a:p xmlns:a="http://schemas.openxmlformats.org/drawingml/2006/main"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 trasformazione</a:t>
          </a:r>
          <a:endParaRPr lang="de-CH" sz="11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 ha</a:t>
          </a: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2008..2019</a:t>
          </a:r>
          <a:endParaRPr lang="de-CH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0.94269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091904"/>
          <a:ext cx="6010555" cy="18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b"/>
        <a:lstStyle xmlns:a="http://schemas.openxmlformats.org/drawingml/2006/main"/>
        <a:p xmlns:a="http://schemas.openxmlformats.org/drawingml/2006/main">
          <a:fld id="{6D125244-E70A-4FBB-A9B7-0A6793025C44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Fonte: UST - Rilevazione delle strutture agricole </a:t>
          </a:fld>
          <a:endParaRPr lang="de-CH" sz="10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0.91831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105150"/>
          <a:ext cx="6000751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lIns="0" tIns="0" rIns="0" bIns="0" rtlCol="0" anchor="b" anchorCtr="0">
          <a:noAutofit/>
        </a:bodyPr>
        <a:lstStyle xmlns:a="http://schemas.openxmlformats.org/drawingml/2006/main"/>
        <a:p xmlns:a="http://schemas.openxmlformats.org/drawingml/2006/main">
          <a:fld id="{53CDDA66-8FB9-4F3C-B922-B0749EF09CD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Fonte: UFAG Settore Analisi del mercato; Nielsen Svizzera Panel dei consumatori secondo def. UFAG</a:t>
          </a:fld>
          <a:endParaRPr lang="de-CH" sz="10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0.22431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0" y="0"/>
          <a:ext cx="6034769" cy="748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de-CH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Patate</a:t>
          </a:r>
          <a:r>
            <a:rPr lang="de-CH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fresche </a:t>
          </a:r>
        </a:p>
        <a:p xmlns:a="http://schemas.openxmlformats.org/drawingml/2006/main">
          <a:r>
            <a:rPr lang="de-CH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Cifre d'affari nel commercio al dettaglio CH</a:t>
          </a: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 mio. CHF; prezzi in CHF/kg</a:t>
          </a: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2008..2020</a:t>
          </a:r>
          <a:endParaRPr lang="de-CH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0.01925</cdr:x>
      <cdr:y>0.40047</cdr:y>
    </cdr:from>
    <cdr:to>
      <cdr:x>0.89846</cdr:x>
      <cdr:y>0.40047</cdr:y>
    </cdr:to>
    <cdr:cxnSp macro="">
      <cdr:nvCxnSpPr>
        <cdr:cNvPr id="5" name="Gerader Verbinder 4"/>
        <cdr:cNvCxnSpPr/>
      </cdr:nvCxnSpPr>
      <cdr:spPr>
        <a:xfrm xmlns:a="http://schemas.openxmlformats.org/drawingml/2006/main" flipH="1">
          <a:off x="79002" y="1333259"/>
          <a:ext cx="3608278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0.83316</cdr:y>
    </cdr:from>
    <cdr:to>
      <cdr:x>1</cdr:x>
      <cdr:y>0.91485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0" y="2773829"/>
          <a:ext cx="4104000" cy="271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b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65B3726-F144-4A99-A582-D39921803AA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Nota: fino al 2016 le patate dolci sono state conteggiate nelle patate da tavola. Dal 2017 sono considerate separatamente. </a:t>
          </a:fld>
          <a:endParaRPr lang="de-CH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0.91831</cdr:y>
    </cdr:from>
    <cdr:to>
      <cdr:x>1</cdr:x>
      <cdr:y>1</cdr:y>
    </cdr:to>
    <cdr:sp macro="" textlink="deutsch!$B$34">
      <cdr:nvSpPr>
        <cdr:cNvPr id="2" name="Textfeld 1"/>
        <cdr:cNvSpPr txBox="1"/>
      </cdr:nvSpPr>
      <cdr:spPr>
        <a:xfrm xmlns:a="http://schemas.openxmlformats.org/drawingml/2006/main">
          <a:off x="0" y="3105150"/>
          <a:ext cx="6000751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lIns="0" tIns="0" rIns="0" bIns="0" rtlCol="0" anchor="b" anchorCtr="0">
          <a:noAutofit/>
        </a:bodyPr>
        <a:lstStyle xmlns:a="http://schemas.openxmlformats.org/drawingml/2006/main"/>
        <a:p xmlns:a="http://schemas.openxmlformats.org/drawingml/2006/main">
          <a:fld id="{E4079082-9426-43AE-B9C8-ED64B9F1776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Quelle: BLW Fachbereich Marktanalysen; Nielsen Schweiz Retail-/Konsumpanel gemäss Definition BLW</a:t>
          </a:fld>
          <a:endParaRPr lang="de-CH" sz="1050"/>
        </a:p>
      </cdr:txBody>
    </cdr:sp>
  </cdr:relSizeAnchor>
  <cdr:relSizeAnchor xmlns:cdr="http://schemas.openxmlformats.org/drawingml/2006/chartDrawing">
    <cdr:from>
      <cdr:x>0.08571</cdr:x>
      <cdr:y>0.50671</cdr:y>
    </cdr:from>
    <cdr:to>
      <cdr:x>0.98839</cdr:x>
      <cdr:y>0.50671</cdr:y>
    </cdr:to>
    <cdr:cxnSp macro="">
      <cdr:nvCxnSpPr>
        <cdr:cNvPr id="4" name="Gerader Verbinder 3"/>
        <cdr:cNvCxnSpPr/>
      </cdr:nvCxnSpPr>
      <cdr:spPr>
        <a:xfrm xmlns:a="http://schemas.openxmlformats.org/drawingml/2006/main" flipH="1">
          <a:off x="636042" y="1713380"/>
          <a:ext cx="669866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1</cdr:x>
      <cdr:y>0.22431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0" y="0"/>
          <a:ext cx="6034769" cy="748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de-CH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Kartoffeln</a:t>
          </a:r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frisch</a:t>
          </a:r>
        </a:p>
        <a:p xmlns:a="http://schemas.openxmlformats.org/drawingml/2006/main"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Einkaufsmengen von Kartoffeln im</a:t>
          </a:r>
          <a:r>
            <a:rPr lang="de-CH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Schweizer Detailhandel</a:t>
          </a: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 Millionen kg</a:t>
          </a: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2008..2020, nach Halbjahren</a:t>
          </a:r>
          <a:endParaRPr lang="de-CH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0.86965</cdr:y>
    </cdr:from>
    <cdr:to>
      <cdr:x>1</cdr:x>
      <cdr:y>0.94209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0" y="2940599"/>
          <a:ext cx="7420863" cy="244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b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8039186-EA5E-4B06-9E54-8B1BA18B411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Anmerkung: bis 2016 wurden Süsskartoffeln zu den Speisekartoffeln gezählt. Ab 2017 sind sie separierbar und wurden herausgerechnet.</a:t>
          </a:fld>
          <a:endParaRPr lang="de-CH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0.01507</cdr:x>
      <cdr:y>0.26752</cdr:y>
    </cdr:from>
    <cdr:to>
      <cdr:x>0.97692</cdr:x>
      <cdr:y>0.26752</cdr:y>
    </cdr:to>
    <cdr:cxnSp macro="">
      <cdr:nvCxnSpPr>
        <cdr:cNvPr id="3" name="Gerader Verbinder 2"/>
        <cdr:cNvCxnSpPr/>
      </cdr:nvCxnSpPr>
      <cdr:spPr>
        <a:xfrm xmlns:a="http://schemas.openxmlformats.org/drawingml/2006/main">
          <a:off x="62073" y="886032"/>
          <a:ext cx="3962794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0.99604</cdr:x>
      <cdr:y>0.22769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0"/>
          <a:ext cx="4097469" cy="751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Kartoffeln</a:t>
          </a:r>
        </a:p>
        <a:p xmlns:a="http://schemas.openxmlformats.org/drawingml/2006/main"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Anbaufläche</a:t>
          </a:r>
          <a:r>
            <a:rPr lang="de-CH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von Speise- und Verarbeitungskartoffelsorten</a:t>
          </a:r>
          <a:endParaRPr lang="de-CH" sz="11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 Hektaren</a:t>
          </a: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2008..2019</a:t>
          </a:r>
          <a:endParaRPr lang="de-CH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0.94269</cdr:y>
    </cdr:from>
    <cdr:to>
      <cdr:x>1</cdr:x>
      <cdr:y>1</cdr:y>
    </cdr:to>
    <cdr:sp macro="" textlink="deutsch!$B$83">
      <cdr:nvSpPr>
        <cdr:cNvPr id="2" name="Textfeld 1"/>
        <cdr:cNvSpPr txBox="1"/>
      </cdr:nvSpPr>
      <cdr:spPr>
        <a:xfrm xmlns:a="http://schemas.openxmlformats.org/drawingml/2006/main">
          <a:off x="0" y="3091904"/>
          <a:ext cx="6010555" cy="18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b"/>
        <a:lstStyle xmlns:a="http://schemas.openxmlformats.org/drawingml/2006/main"/>
        <a:p xmlns:a="http://schemas.openxmlformats.org/drawingml/2006/main">
          <a:fld id="{B74EC51C-310D-4945-99DA-3D35C01DFE4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Quelle: BFS - Landwirtschaftliche Strukturerhebung</a:t>
          </a:fld>
          <a:endParaRPr lang="de-CH" sz="105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0.91831</cdr:y>
    </cdr:from>
    <cdr:to>
      <cdr:x>1</cdr:x>
      <cdr:y>1</cdr:y>
    </cdr:to>
    <cdr:sp macro="" textlink="deutsch!$B$34">
      <cdr:nvSpPr>
        <cdr:cNvPr id="2" name="Textfeld 1"/>
        <cdr:cNvSpPr txBox="1"/>
      </cdr:nvSpPr>
      <cdr:spPr>
        <a:xfrm xmlns:a="http://schemas.openxmlformats.org/drawingml/2006/main">
          <a:off x="0" y="3105150"/>
          <a:ext cx="6000751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lIns="0" tIns="0" rIns="0" bIns="0" rtlCol="0" anchor="b" anchorCtr="0">
          <a:noAutofit/>
        </a:bodyPr>
        <a:lstStyle xmlns:a="http://schemas.openxmlformats.org/drawingml/2006/main"/>
        <a:p xmlns:a="http://schemas.openxmlformats.org/drawingml/2006/main">
          <a:fld id="{E4079082-9426-43AE-B9C8-ED64B9F1776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Quelle: BLW Fachbereich Marktanalysen; Nielsen Schweiz Retail-/Konsumpanel gemäss Definition BLW</a:t>
          </a:fld>
          <a:endParaRPr lang="de-CH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0.22431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0" y="0"/>
          <a:ext cx="6034769" cy="748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de-CH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Kartoffeln frisch</a:t>
          </a:r>
        </a:p>
        <a:p xmlns:a="http://schemas.openxmlformats.org/drawingml/2006/main"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Umsätze im</a:t>
          </a:r>
          <a:r>
            <a:rPr lang="de-CH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Schweizer Detailhandel</a:t>
          </a: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 Millionen CHF; Preise in CHF/kg</a:t>
          </a: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2008..2020</a:t>
          </a:r>
          <a:endParaRPr lang="de-CH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0.01925</cdr:x>
      <cdr:y>0.40047</cdr:y>
    </cdr:from>
    <cdr:to>
      <cdr:x>0.89846</cdr:x>
      <cdr:y>0.40047</cdr:y>
    </cdr:to>
    <cdr:cxnSp macro="">
      <cdr:nvCxnSpPr>
        <cdr:cNvPr id="5" name="Gerader Verbinder 4"/>
        <cdr:cNvCxnSpPr/>
      </cdr:nvCxnSpPr>
      <cdr:spPr>
        <a:xfrm xmlns:a="http://schemas.openxmlformats.org/drawingml/2006/main" flipH="1">
          <a:off x="79002" y="1333259"/>
          <a:ext cx="3608278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0.83316</cdr:y>
    </cdr:from>
    <cdr:to>
      <cdr:x>1</cdr:x>
      <cdr:y>0.91485</cdr:y>
    </cdr:to>
    <cdr:sp macro="" textlink="deutsch!$B$59">
      <cdr:nvSpPr>
        <cdr:cNvPr id="6" name="Textfeld 1"/>
        <cdr:cNvSpPr txBox="1"/>
      </cdr:nvSpPr>
      <cdr:spPr>
        <a:xfrm xmlns:a="http://schemas.openxmlformats.org/drawingml/2006/main">
          <a:off x="0" y="2773829"/>
          <a:ext cx="4104000" cy="271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b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8039186-EA5E-4B06-9E54-8B1BA18B411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Anmerkung: bis 2016 wurden Süsskartoffeln zu den Speisekartoffeln gezählt. Ab 2017 sind sie separierbar und wurden herausgerechnet.</a:t>
          </a:fld>
          <a:endParaRPr lang="de-CH" sz="1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29133</xdr:colOff>
      <xdr:row>1</xdr:row>
      <xdr:rowOff>6350</xdr:rowOff>
    </xdr:from>
    <xdr:ext cx="2640300" cy="64719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3" y="187325"/>
          <a:ext cx="2640300" cy="647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447674</xdr:colOff>
      <xdr:row>13</xdr:row>
      <xdr:rowOff>0</xdr:rowOff>
    </xdr:from>
    <xdr:to>
      <xdr:col>10</xdr:col>
      <xdr:colOff>724787</xdr:colOff>
      <xdr:row>31</xdr:row>
      <xdr:rowOff>152400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612322</xdr:colOff>
      <xdr:row>66</xdr:row>
      <xdr:rowOff>135390</xdr:rowOff>
    </xdr:from>
    <xdr:to>
      <xdr:col>9</xdr:col>
      <xdr:colOff>1154206</xdr:colOff>
      <xdr:row>83</xdr:row>
      <xdr:rowOff>109537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447674</xdr:colOff>
      <xdr:row>37</xdr:row>
      <xdr:rowOff>95250</xdr:rowOff>
    </xdr:from>
    <xdr:to>
      <xdr:col>7</xdr:col>
      <xdr:colOff>988203</xdr:colOff>
      <xdr:row>56</xdr:row>
      <xdr:rowOff>152400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0.91831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105150"/>
          <a:ext cx="6000751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lIns="0" tIns="0" rIns="0" bIns="0" rtlCol="0" anchor="b" anchorCtr="0">
          <a:noAutofit/>
        </a:bodyPr>
        <a:lstStyle xmlns:a="http://schemas.openxmlformats.org/drawingml/2006/main"/>
        <a:p xmlns:a="http://schemas.openxmlformats.org/drawingml/2006/main">
          <a:fld id="{535A05AE-2B54-4720-AAE5-BF64452F9860}" type="TxLink">
            <a:rPr lang="en-US" sz="10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/>
            <a:t>Sources : OFAG, secteur Analyses du marché ; Nielsen Suisse, panel de détaillants et de consommateurs défini par l'OFAG</a:t>
          </a:fld>
          <a:endParaRPr lang="de-CH" sz="10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0.08571</cdr:x>
      <cdr:y>0.50671</cdr:y>
    </cdr:from>
    <cdr:to>
      <cdr:x>0.98839</cdr:x>
      <cdr:y>0.50671</cdr:y>
    </cdr:to>
    <cdr:cxnSp macro="">
      <cdr:nvCxnSpPr>
        <cdr:cNvPr id="4" name="Gerader Verbinder 3"/>
        <cdr:cNvCxnSpPr/>
      </cdr:nvCxnSpPr>
      <cdr:spPr>
        <a:xfrm xmlns:a="http://schemas.openxmlformats.org/drawingml/2006/main" flipH="1">
          <a:off x="636042" y="1713380"/>
          <a:ext cx="669866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1</cdr:x>
      <cdr:y>0.22431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0" y="0"/>
          <a:ext cx="6034769" cy="748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de-CH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Pommes de terre fraîches</a:t>
          </a:r>
        </a:p>
        <a:p xmlns:a="http://schemas.openxmlformats.org/drawingml/2006/main"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Volumes des ventes de pommes de terre chez les détaillants suisses</a:t>
          </a:r>
          <a:endParaRPr lang="de-CH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 milliers de tonnes</a:t>
          </a: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2008..2020, par semestre</a:t>
          </a:r>
          <a:endParaRPr lang="de-CH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0.86965</cdr:y>
    </cdr:from>
    <cdr:to>
      <cdr:x>1</cdr:x>
      <cdr:y>0.94209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0" y="2940599"/>
          <a:ext cx="7420863" cy="244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b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208E201-A348-460B-8C00-64AE56CC58CC}" type="TxLink">
            <a:rPr lang="en-US" sz="10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/>
            <a:t>Remarque : avant 2017, les données des pommes de terre incluaient celles des patates douces. Celles-ci sont calculées séparément depuis 2017.</a:t>
          </a:fld>
          <a:endParaRPr lang="de-CH" sz="100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0.01507</cdr:x>
      <cdr:y>0.26752</cdr:y>
    </cdr:from>
    <cdr:to>
      <cdr:x>0.97692</cdr:x>
      <cdr:y>0.26752</cdr:y>
    </cdr:to>
    <cdr:cxnSp macro="">
      <cdr:nvCxnSpPr>
        <cdr:cNvPr id="3" name="Gerader Verbinder 2"/>
        <cdr:cNvCxnSpPr/>
      </cdr:nvCxnSpPr>
      <cdr:spPr>
        <a:xfrm xmlns:a="http://schemas.openxmlformats.org/drawingml/2006/main">
          <a:off x="62073" y="886032"/>
          <a:ext cx="3962794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0.99604</cdr:x>
      <cdr:y>0.22769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0"/>
          <a:ext cx="4097469" cy="751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Pommes</a:t>
          </a:r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terre</a:t>
          </a:r>
          <a:endParaRPr lang="de-CH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100" b="1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Pommes de terre de consommation et pdt</a:t>
          </a:r>
          <a:r>
            <a:rPr lang="de-CH" sz="1100" b="1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 destinées à la transformation</a:t>
          </a:r>
          <a:endParaRPr lang="de-CH" sz="1100" b="0" baseline="0">
            <a:solidFill>
              <a:sysClr val="windowText" lastClr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 hectares</a:t>
          </a:r>
          <a:endParaRPr lang="de-CH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2008..2019</a:t>
          </a:r>
          <a:endParaRPr lang="de-CH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0.94269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091904"/>
          <a:ext cx="6010555" cy="18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b"/>
        <a:lstStyle xmlns:a="http://schemas.openxmlformats.org/drawingml/2006/main"/>
        <a:p xmlns:a="http://schemas.openxmlformats.org/drawingml/2006/main">
          <a:fld id="{1244060C-EC07-4E5E-9266-EE69100DD29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Source : OFS - Relevé des structures agricoles</a:t>
          </a:fld>
          <a:endParaRPr lang="de-CH" sz="105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0.91831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105150"/>
          <a:ext cx="6000751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lIns="0" tIns="0" rIns="0" bIns="0" rtlCol="0" anchor="b" anchorCtr="0">
          <a:noAutofit/>
        </a:bodyPr>
        <a:lstStyle xmlns:a="http://schemas.openxmlformats.org/drawingml/2006/main"/>
        <a:p xmlns:a="http://schemas.openxmlformats.org/drawingml/2006/main">
          <a:fld id="{14DAD1A2-2FB0-46F3-904F-2A4A72677606}" type="TxLink"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Sources : OFAG, secteur Analyses du marché ; Nielsen Suisse, panel de détaillants et de consommateurs défini par l'OFAG</a:t>
          </a:fld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0.22431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0" y="0"/>
          <a:ext cx="6034769" cy="748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de-CH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Pommes de terre fraîches</a:t>
          </a:r>
        </a:p>
        <a:p xmlns:a="http://schemas.openxmlformats.org/drawingml/2006/main"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Chiffre d'affaires des détaillants</a:t>
          </a:r>
          <a:r>
            <a:rPr lang="de-CH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suisses</a:t>
          </a:r>
          <a:endParaRPr lang="de-CH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 millions de francs ; prix en CHF/kg</a:t>
          </a:r>
        </a:p>
        <a:p xmlns:a="http://schemas.openxmlformats.org/drawingml/2006/main"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2008..2020</a:t>
          </a:r>
          <a:endParaRPr lang="de-CH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0.01925</cdr:x>
      <cdr:y>0.40047</cdr:y>
    </cdr:from>
    <cdr:to>
      <cdr:x>0.89846</cdr:x>
      <cdr:y>0.40047</cdr:y>
    </cdr:to>
    <cdr:cxnSp macro="">
      <cdr:nvCxnSpPr>
        <cdr:cNvPr id="5" name="Gerader Verbinder 4"/>
        <cdr:cNvCxnSpPr/>
      </cdr:nvCxnSpPr>
      <cdr:spPr>
        <a:xfrm xmlns:a="http://schemas.openxmlformats.org/drawingml/2006/main" flipH="1">
          <a:off x="79002" y="1333259"/>
          <a:ext cx="3608278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0.83316</cdr:y>
    </cdr:from>
    <cdr:to>
      <cdr:x>1</cdr:x>
      <cdr:y>0.91485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0" y="2773829"/>
          <a:ext cx="4104000" cy="271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b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785705A-D043-4D23-AE29-539E4C5B00C3}" type="TxLink"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Remarque : avant 2017, les données des pommes de terre incluaient celles des patates douces. Celles-ci sont calculées séparément depuis 2017.</a:t>
          </a:fld>
          <a:endParaRPr lang="de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1</xdr:row>
      <xdr:rowOff>3175</xdr:rowOff>
    </xdr:from>
    <xdr:ext cx="2640300" cy="64719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84150"/>
          <a:ext cx="2640300" cy="647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447674</xdr:colOff>
      <xdr:row>13</xdr:row>
      <xdr:rowOff>0</xdr:rowOff>
    </xdr:from>
    <xdr:to>
      <xdr:col>10</xdr:col>
      <xdr:colOff>724787</xdr:colOff>
      <xdr:row>31</xdr:row>
      <xdr:rowOff>152400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612322</xdr:colOff>
      <xdr:row>66</xdr:row>
      <xdr:rowOff>135390</xdr:rowOff>
    </xdr:from>
    <xdr:to>
      <xdr:col>9</xdr:col>
      <xdr:colOff>1154206</xdr:colOff>
      <xdr:row>83</xdr:row>
      <xdr:rowOff>109537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447674</xdr:colOff>
      <xdr:row>37</xdr:row>
      <xdr:rowOff>95250</xdr:rowOff>
    </xdr:from>
    <xdr:to>
      <xdr:col>7</xdr:col>
      <xdr:colOff>988203</xdr:colOff>
      <xdr:row>56</xdr:row>
      <xdr:rowOff>152400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land-forstwirtschaft/landwirtschaft.assetdetail.12727126.html" TargetMode="External"/><Relationship Id="rId1" Type="http://schemas.openxmlformats.org/officeDocument/2006/relationships/hyperlink" Target="http://www.disclaimer.admin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fs.admin.ch/bfs/de/home/statistiken/land-forstwirtschaft/landwirtschaft.assetdetail.12727126.html" TargetMode="External"/><Relationship Id="rId1" Type="http://schemas.openxmlformats.org/officeDocument/2006/relationships/hyperlink" Target="http://www.disclaimer.admin.ch/" TargetMode="External"/><Relationship Id="rId4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bfs/de/home/statistiken/land-forstwirtschaft/landwirtschaft.assetdetail.12727126.html" TargetMode="External"/><Relationship Id="rId1" Type="http://schemas.openxmlformats.org/officeDocument/2006/relationships/hyperlink" Target="http://www.disclaimer.admin.ch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84"/>
  <sheetViews>
    <sheetView tabSelected="1" zoomScaleNormal="100" workbookViewId="0">
      <selection activeCell="A10" sqref="A10"/>
    </sheetView>
  </sheetViews>
  <sheetFormatPr baseColWidth="10" defaultColWidth="11" defaultRowHeight="12.75" x14ac:dyDescent="0.2"/>
  <cols>
    <col min="1" max="1" width="19.25" style="1" customWidth="1"/>
    <col min="2" max="11" width="15.625" style="1" customWidth="1"/>
    <col min="12" max="16384" width="11" style="1"/>
  </cols>
  <sheetData>
    <row r="1" spans="1:10" ht="12.95" customHeight="1" x14ac:dyDescent="0.2">
      <c r="A1" s="1" t="s">
        <v>6</v>
      </c>
    </row>
    <row r="2" spans="1:10" ht="12.95" customHeight="1" x14ac:dyDescent="0.2">
      <c r="A2" s="10"/>
      <c r="B2" s="10"/>
      <c r="C2" s="10"/>
      <c r="J2" s="5" t="s">
        <v>0</v>
      </c>
    </row>
    <row r="3" spans="1:10" ht="12.95" customHeight="1" x14ac:dyDescent="0.2">
      <c r="J3" s="5" t="s">
        <v>1</v>
      </c>
    </row>
    <row r="4" spans="1:10" ht="12.95" customHeight="1" x14ac:dyDescent="0.2">
      <c r="J4" s="6" t="s">
        <v>2</v>
      </c>
    </row>
    <row r="5" spans="1:10" ht="12.95" customHeight="1" x14ac:dyDescent="0.2">
      <c r="J5" s="7" t="s">
        <v>7</v>
      </c>
    </row>
    <row r="6" spans="1:10" ht="12.95" customHeight="1" x14ac:dyDescent="0.2"/>
    <row r="7" spans="1:10" ht="15.75" customHeight="1" x14ac:dyDescent="0.25">
      <c r="A7" s="11" t="s">
        <v>51</v>
      </c>
    </row>
    <row r="8" spans="1:10" ht="12.95" customHeight="1" x14ac:dyDescent="0.2">
      <c r="A8" s="8" t="s">
        <v>52</v>
      </c>
    </row>
    <row r="9" spans="1:10" ht="12.95" customHeight="1" x14ac:dyDescent="0.2">
      <c r="A9" s="2" t="s">
        <v>5</v>
      </c>
    </row>
    <row r="10" spans="1:10" ht="12.95" customHeight="1" x14ac:dyDescent="0.2">
      <c r="A10" s="2"/>
    </row>
    <row r="11" spans="1:10" ht="12.95" customHeight="1" x14ac:dyDescent="0.2">
      <c r="A11" s="9" t="s">
        <v>4</v>
      </c>
      <c r="B11" s="9"/>
      <c r="C11" s="9"/>
    </row>
    <row r="12" spans="1:10" ht="12.95" customHeight="1" x14ac:dyDescent="0.2">
      <c r="A12" s="3" t="s">
        <v>3</v>
      </c>
      <c r="B12" s="4"/>
    </row>
    <row r="13" spans="1:10" ht="12.95" customHeight="1" x14ac:dyDescent="0.2">
      <c r="A13" s="3"/>
      <c r="B13" s="4"/>
    </row>
    <row r="14" spans="1:10" x14ac:dyDescent="0.2">
      <c r="B14" s="1" t="s">
        <v>37</v>
      </c>
    </row>
    <row r="15" spans="1:10" x14ac:dyDescent="0.2">
      <c r="B15" s="8" t="s">
        <v>44</v>
      </c>
    </row>
    <row r="16" spans="1:10" x14ac:dyDescent="0.2">
      <c r="B16" s="1" t="s">
        <v>97</v>
      </c>
    </row>
    <row r="17" spans="2:4" x14ac:dyDescent="0.2">
      <c r="B17" s="1" t="s">
        <v>55</v>
      </c>
    </row>
    <row r="19" spans="2:4" ht="14.25" x14ac:dyDescent="0.2">
      <c r="B19"/>
      <c r="C19" t="s">
        <v>39</v>
      </c>
      <c r="D19" t="s">
        <v>40</v>
      </c>
    </row>
    <row r="20" spans="2:4" ht="14.25" x14ac:dyDescent="0.2">
      <c r="B20" s="23">
        <v>2008</v>
      </c>
      <c r="C20" s="15">
        <v>46.072399999999995</v>
      </c>
      <c r="D20" s="15">
        <v>46.774999999999999</v>
      </c>
    </row>
    <row r="21" spans="2:4" ht="14.25" x14ac:dyDescent="0.2">
      <c r="B21" s="23">
        <v>2009</v>
      </c>
      <c r="C21" s="15">
        <v>48.3414</v>
      </c>
      <c r="D21" s="15">
        <v>48.734199999999994</v>
      </c>
    </row>
    <row r="22" spans="2:4" ht="14.25" x14ac:dyDescent="0.2">
      <c r="B22" s="23">
        <v>2010</v>
      </c>
      <c r="C22" s="15">
        <v>49.565100000000008</v>
      </c>
      <c r="D22" s="15">
        <v>47.230499999999999</v>
      </c>
    </row>
    <row r="23" spans="2:4" ht="14.25" x14ac:dyDescent="0.2">
      <c r="B23" s="23">
        <v>2011</v>
      </c>
      <c r="C23" s="15">
        <v>47.864200000000011</v>
      </c>
      <c r="D23" s="15">
        <v>44.697400000000002</v>
      </c>
    </row>
    <row r="24" spans="2:4" ht="14.25" x14ac:dyDescent="0.2">
      <c r="B24" s="23">
        <v>2012</v>
      </c>
      <c r="C24" s="15">
        <v>48.869299999999996</v>
      </c>
      <c r="D24" s="15">
        <v>45.802199999999999</v>
      </c>
    </row>
    <row r="25" spans="2:4" ht="14.25" x14ac:dyDescent="0.2">
      <c r="B25" s="23">
        <v>2013</v>
      </c>
      <c r="C25" s="15">
        <v>48.244499999999995</v>
      </c>
      <c r="D25" s="15">
        <v>45.396000000000001</v>
      </c>
    </row>
    <row r="26" spans="2:4" ht="14.25" x14ac:dyDescent="0.2">
      <c r="B26" s="23">
        <v>2014</v>
      </c>
      <c r="C26" s="15">
        <v>45.956799999999987</v>
      </c>
      <c r="D26" s="15">
        <v>45.07050000000001</v>
      </c>
    </row>
    <row r="27" spans="2:4" ht="14.25" x14ac:dyDescent="0.2">
      <c r="B27" s="23">
        <v>2015</v>
      </c>
      <c r="C27" s="15">
        <v>47.530500000000011</v>
      </c>
      <c r="D27" s="15">
        <v>45.902699999999996</v>
      </c>
    </row>
    <row r="28" spans="2:4" ht="14.25" x14ac:dyDescent="0.2">
      <c r="B28" s="23">
        <v>2016</v>
      </c>
      <c r="C28" s="15">
        <v>45.712900000000005</v>
      </c>
      <c r="D28" s="15">
        <v>44.094499999999996</v>
      </c>
    </row>
    <row r="29" spans="2:4" ht="14.25" x14ac:dyDescent="0.2">
      <c r="B29" s="23">
        <v>2017</v>
      </c>
      <c r="C29" s="15">
        <v>42.303151299999996</v>
      </c>
      <c r="D29" s="15">
        <v>42.415071299999994</v>
      </c>
    </row>
    <row r="30" spans="2:4" ht="14.25" x14ac:dyDescent="0.2">
      <c r="B30" s="23">
        <v>2018</v>
      </c>
      <c r="C30" s="15">
        <v>42.645983200000003</v>
      </c>
      <c r="D30" s="15">
        <v>42.048056500000001</v>
      </c>
    </row>
    <row r="31" spans="2:4" ht="14.25" x14ac:dyDescent="0.2">
      <c r="B31" s="23">
        <v>2019</v>
      </c>
      <c r="C31" s="15">
        <v>43.550119199999997</v>
      </c>
      <c r="D31" s="15">
        <v>41.955466799999996</v>
      </c>
    </row>
    <row r="32" spans="2:4" ht="14.25" x14ac:dyDescent="0.2">
      <c r="B32" s="23">
        <v>2020</v>
      </c>
      <c r="C32" s="15">
        <v>52.442774899999996</v>
      </c>
      <c r="D32" s="15"/>
    </row>
    <row r="34" spans="2:4" x14ac:dyDescent="0.2">
      <c r="B34" s="1" t="s">
        <v>46</v>
      </c>
    </row>
    <row r="39" spans="2:4" x14ac:dyDescent="0.2">
      <c r="B39" s="1" t="s">
        <v>37</v>
      </c>
    </row>
    <row r="40" spans="2:4" x14ac:dyDescent="0.2">
      <c r="B40" s="8" t="s">
        <v>45</v>
      </c>
    </row>
    <row r="41" spans="2:4" x14ac:dyDescent="0.2">
      <c r="B41" s="1" t="s">
        <v>98</v>
      </c>
    </row>
    <row r="42" spans="2:4" x14ac:dyDescent="0.2">
      <c r="B42" s="1" t="s">
        <v>54</v>
      </c>
    </row>
    <row r="44" spans="2:4" ht="12.75" customHeight="1" x14ac:dyDescent="0.2">
      <c r="B44"/>
      <c r="C44" t="s">
        <v>48</v>
      </c>
      <c r="D44" t="s">
        <v>47</v>
      </c>
    </row>
    <row r="45" spans="2:4" ht="14.25" x14ac:dyDescent="0.2">
      <c r="B45" s="23">
        <v>2008</v>
      </c>
      <c r="C45" s="15">
        <v>180.03460000000004</v>
      </c>
      <c r="D45" s="19">
        <v>1.9390376036377976</v>
      </c>
    </row>
    <row r="46" spans="2:4" ht="14.25" x14ac:dyDescent="0.2">
      <c r="B46" s="23">
        <v>2009</v>
      </c>
      <c r="C46" s="15">
        <v>182.37870000000001</v>
      </c>
      <c r="D46" s="19">
        <v>1.8787285373461509</v>
      </c>
    </row>
    <row r="47" spans="2:4" ht="14.25" x14ac:dyDescent="0.2">
      <c r="B47" s="23">
        <v>2010</v>
      </c>
      <c r="C47" s="15">
        <v>175.88979999999998</v>
      </c>
      <c r="D47" s="19">
        <v>1.8171259850654367</v>
      </c>
    </row>
    <row r="48" spans="2:4" ht="14.25" x14ac:dyDescent="0.2">
      <c r="B48" s="23">
        <v>2011</v>
      </c>
      <c r="C48" s="15">
        <v>167.0318</v>
      </c>
      <c r="D48" s="19">
        <v>1.8045474581251837</v>
      </c>
    </row>
    <row r="49" spans="2:4" ht="14.25" x14ac:dyDescent="0.2">
      <c r="B49" s="23">
        <v>2012</v>
      </c>
      <c r="C49" s="15">
        <v>176.44589999999997</v>
      </c>
      <c r="D49" s="19">
        <v>1.8637699835747819</v>
      </c>
    </row>
    <row r="50" spans="2:4" ht="14.25" x14ac:dyDescent="0.2">
      <c r="B50" s="23">
        <v>2013</v>
      </c>
      <c r="C50" s="15">
        <v>177.99380000000002</v>
      </c>
      <c r="D50" s="19">
        <v>1.9008206919014745</v>
      </c>
    </row>
    <row r="51" spans="2:4" ht="14.25" x14ac:dyDescent="0.2">
      <c r="B51" s="23">
        <v>2014</v>
      </c>
      <c r="C51" s="15">
        <v>171.42160000000004</v>
      </c>
      <c r="D51" s="19">
        <v>1.8831888894870006</v>
      </c>
    </row>
    <row r="52" spans="2:4" ht="14.25" x14ac:dyDescent="0.2">
      <c r="B52" s="23">
        <v>2015</v>
      </c>
      <c r="C52" s="15">
        <v>178.36670000000001</v>
      </c>
      <c r="D52" s="19">
        <v>1.909029124551016</v>
      </c>
    </row>
    <row r="53" spans="2:4" ht="14.25" x14ac:dyDescent="0.2">
      <c r="B53" s="23">
        <v>2016</v>
      </c>
      <c r="C53" s="15">
        <v>187.36540000000002</v>
      </c>
      <c r="D53" s="19">
        <v>2.0863024650529916</v>
      </c>
    </row>
    <row r="54" spans="2:4" ht="14.25" x14ac:dyDescent="0.2">
      <c r="B54" s="23">
        <v>2017</v>
      </c>
      <c r="C54" s="15">
        <v>172.9650962</v>
      </c>
      <c r="D54" s="19">
        <v>2.041651617464411</v>
      </c>
    </row>
    <row r="55" spans="2:4" ht="14.25" x14ac:dyDescent="0.2">
      <c r="B55" s="23">
        <v>2018</v>
      </c>
      <c r="C55" s="15">
        <v>171.41861300000002</v>
      </c>
      <c r="D55" s="19">
        <v>2.023974929135421</v>
      </c>
    </row>
    <row r="56" spans="2:4" ht="14.25" x14ac:dyDescent="0.2">
      <c r="B56" s="23">
        <v>2019</v>
      </c>
      <c r="C56" s="15">
        <v>172.71102969999998</v>
      </c>
      <c r="D56" s="19">
        <v>2.0198800777764392</v>
      </c>
    </row>
    <row r="57" spans="2:4" ht="14.25" x14ac:dyDescent="0.2">
      <c r="B57" s="23">
        <v>2020</v>
      </c>
      <c r="C57" s="15">
        <v>106.29708500000001</v>
      </c>
      <c r="D57" s="19">
        <v>2.0269157229511898</v>
      </c>
    </row>
    <row r="59" spans="2:4" x14ac:dyDescent="0.2">
      <c r="B59" s="1" t="s">
        <v>49</v>
      </c>
    </row>
    <row r="60" spans="2:4" x14ac:dyDescent="0.2">
      <c r="B60" s="1" t="s">
        <v>20</v>
      </c>
    </row>
    <row r="63" spans="2:4" x14ac:dyDescent="0.2">
      <c r="B63" s="1" t="s">
        <v>37</v>
      </c>
    </row>
    <row r="64" spans="2:4" x14ac:dyDescent="0.2">
      <c r="B64" s="8" t="s">
        <v>38</v>
      </c>
    </row>
    <row r="65" spans="2:6" x14ac:dyDescent="0.2">
      <c r="B65" s="1" t="s">
        <v>43</v>
      </c>
    </row>
    <row r="66" spans="2:6" x14ac:dyDescent="0.2">
      <c r="B66" s="1" t="s">
        <v>53</v>
      </c>
    </row>
    <row r="68" spans="2:6" ht="28.5" x14ac:dyDescent="0.2">
      <c r="B68" s="13"/>
      <c r="C68" s="16" t="s">
        <v>41</v>
      </c>
      <c r="D68" s="16" t="s">
        <v>24</v>
      </c>
      <c r="E68" s="16" t="s">
        <v>50</v>
      </c>
      <c r="F68" s="22" t="s">
        <v>42</v>
      </c>
    </row>
    <row r="69" spans="2:6" ht="14.25" x14ac:dyDescent="0.2">
      <c r="B69" s="24" t="s">
        <v>34</v>
      </c>
      <c r="C69" s="18">
        <v>11745.01</v>
      </c>
      <c r="D69" s="18">
        <v>529</v>
      </c>
      <c r="E69" s="18">
        <v>11216.01</v>
      </c>
      <c r="F69" s="12">
        <f t="shared" ref="F69:F71" si="0">D69/C69</f>
        <v>4.5040404393014564E-2</v>
      </c>
    </row>
    <row r="70" spans="2:6" ht="14.25" x14ac:dyDescent="0.2">
      <c r="B70" s="24" t="s">
        <v>33</v>
      </c>
      <c r="C70" s="18">
        <v>11058.4</v>
      </c>
      <c r="D70" s="18">
        <v>492.44</v>
      </c>
      <c r="E70" s="18">
        <v>10565.96</v>
      </c>
      <c r="F70" s="12">
        <f t="shared" si="0"/>
        <v>4.453085437314621E-2</v>
      </c>
    </row>
    <row r="71" spans="2:6" ht="14.25" x14ac:dyDescent="0.2">
      <c r="B71" s="24" t="s">
        <v>32</v>
      </c>
      <c r="C71" s="18">
        <v>11215.12</v>
      </c>
      <c r="D71" s="18">
        <v>530.44000000000005</v>
      </c>
      <c r="E71" s="18">
        <v>10684.68</v>
      </c>
      <c r="F71" s="12">
        <f t="shared" si="0"/>
        <v>4.7296863519962339E-2</v>
      </c>
    </row>
    <row r="72" spans="2:6" ht="14.25" x14ac:dyDescent="0.2">
      <c r="B72" s="24" t="s">
        <v>31</v>
      </c>
      <c r="C72" s="18">
        <v>10874.23</v>
      </c>
      <c r="D72" s="18">
        <v>524.70000000000005</v>
      </c>
      <c r="E72" s="18">
        <v>10349.530000000001</v>
      </c>
      <c r="F72" s="12">
        <f>D72/C72</f>
        <v>4.8251692303730935E-2</v>
      </c>
    </row>
    <row r="73" spans="2:6" ht="14.25" x14ac:dyDescent="0.2">
      <c r="B73" s="24" t="s">
        <v>30</v>
      </c>
      <c r="C73" s="18">
        <v>11249.79</v>
      </c>
      <c r="D73" s="18">
        <v>557.88</v>
      </c>
      <c r="E73" s="18">
        <v>10691.91</v>
      </c>
      <c r="F73" s="12">
        <f t="shared" ref="F73:F81" si="1">D73/C73</f>
        <v>4.9590259018168333E-2</v>
      </c>
    </row>
    <row r="74" spans="2:6" ht="14.25" x14ac:dyDescent="0.2">
      <c r="B74" s="24" t="s">
        <v>29</v>
      </c>
      <c r="C74" s="18">
        <v>10875.04</v>
      </c>
      <c r="D74" s="18">
        <v>572.23</v>
      </c>
      <c r="E74" s="18">
        <v>10302.81</v>
      </c>
      <c r="F74" s="12">
        <f t="shared" si="1"/>
        <v>5.2618657034824698E-2</v>
      </c>
    </row>
    <row r="75" spans="2:6" ht="14.25" x14ac:dyDescent="0.2">
      <c r="B75" s="24" t="s">
        <v>28</v>
      </c>
      <c r="C75" s="18">
        <v>11039.43</v>
      </c>
      <c r="D75" s="18">
        <v>636.96</v>
      </c>
      <c r="E75" s="18">
        <v>10402.469999999999</v>
      </c>
      <c r="F75" s="12">
        <f t="shared" si="1"/>
        <v>5.7698631179327192E-2</v>
      </c>
    </row>
    <row r="76" spans="2:6" ht="14.25" x14ac:dyDescent="0.2">
      <c r="B76" s="24" t="s">
        <v>27</v>
      </c>
      <c r="C76" s="18">
        <v>11341.33</v>
      </c>
      <c r="D76" s="18">
        <v>663.4</v>
      </c>
      <c r="E76" s="18">
        <v>10677.93</v>
      </c>
      <c r="F76" s="12">
        <f t="shared" si="1"/>
        <v>5.849402142429503E-2</v>
      </c>
    </row>
    <row r="77" spans="2:6" ht="14.25" x14ac:dyDescent="0.2">
      <c r="B77" s="24" t="s">
        <v>26</v>
      </c>
      <c r="C77" s="18">
        <v>10891.28</v>
      </c>
      <c r="D77" s="18">
        <v>649.91999999999996</v>
      </c>
      <c r="E77" s="18">
        <v>10241.36</v>
      </c>
      <c r="F77" s="12">
        <f t="shared" si="1"/>
        <v>5.9673426814846366E-2</v>
      </c>
    </row>
    <row r="78" spans="2:6" ht="14.25" x14ac:dyDescent="0.2">
      <c r="B78" s="24" t="s">
        <v>25</v>
      </c>
      <c r="C78" s="18">
        <v>10995.17</v>
      </c>
      <c r="D78" s="18">
        <v>694.22</v>
      </c>
      <c r="E78" s="18">
        <v>10300.94</v>
      </c>
      <c r="F78" s="12">
        <f t="shared" si="1"/>
        <v>6.3138632690535934E-2</v>
      </c>
    </row>
    <row r="79" spans="2:6" ht="14.25" x14ac:dyDescent="0.2">
      <c r="B79" s="24" t="s">
        <v>21</v>
      </c>
      <c r="C79" s="18">
        <v>11276.26</v>
      </c>
      <c r="D79" s="18">
        <v>799.13</v>
      </c>
      <c r="E79" s="18">
        <v>10477.129999999999</v>
      </c>
      <c r="F79" s="12">
        <f t="shared" si="1"/>
        <v>7.0868355288012164E-2</v>
      </c>
    </row>
    <row r="80" spans="2:6" ht="14.25" x14ac:dyDescent="0.2">
      <c r="B80" s="24" t="s">
        <v>22</v>
      </c>
      <c r="C80" s="18">
        <v>11106.69</v>
      </c>
      <c r="D80" s="18">
        <v>812.73</v>
      </c>
      <c r="E80" s="18">
        <v>10293.959999999999</v>
      </c>
      <c r="F80" s="12">
        <f t="shared" si="1"/>
        <v>7.3174816259389611E-2</v>
      </c>
    </row>
    <row r="81" spans="2:6" ht="14.25" x14ac:dyDescent="0.2">
      <c r="B81" s="24" t="s">
        <v>23</v>
      </c>
      <c r="C81" s="18">
        <v>10981.09</v>
      </c>
      <c r="D81" s="18">
        <v>829.72</v>
      </c>
      <c r="E81" s="18">
        <v>10151.379999999999</v>
      </c>
      <c r="F81" s="12">
        <f t="shared" si="1"/>
        <v>7.5558983671019903E-2</v>
      </c>
    </row>
    <row r="83" spans="2:6" x14ac:dyDescent="0.2">
      <c r="B83" s="1" t="s">
        <v>35</v>
      </c>
    </row>
    <row r="84" spans="2:6" x14ac:dyDescent="0.2">
      <c r="B84" s="14" t="s">
        <v>36</v>
      </c>
    </row>
  </sheetData>
  <hyperlinks>
    <hyperlink ref="A12" r:id="rId1" display="http://www.disclaimer.admin.ch/"/>
    <hyperlink ref="B84" r:id="rId2"/>
  </hyperlinks>
  <pageMargins left="0.70866141732283472" right="0.70866141732283472" top="0.78740157480314965" bottom="0.78740157480314965" header="0.31496062992125984" footer="0.31496062992125984"/>
  <pageSetup paperSize="9" scale="68" fitToHeight="0" orientation="landscape" r:id="rId3"/>
  <ignoredErrors>
    <ignoredError sqref="B69:B81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84"/>
  <sheetViews>
    <sheetView zoomScaleNormal="100" workbookViewId="0">
      <selection activeCell="A10" sqref="A10"/>
    </sheetView>
  </sheetViews>
  <sheetFormatPr baseColWidth="10" defaultColWidth="11" defaultRowHeight="12.75" x14ac:dyDescent="0.2"/>
  <cols>
    <col min="1" max="1" width="19.25" style="1" customWidth="1"/>
    <col min="2" max="11" width="15.625" style="1" customWidth="1"/>
    <col min="12" max="16384" width="11" style="1"/>
  </cols>
  <sheetData>
    <row r="1" spans="1:10" ht="12.95" customHeight="1" x14ac:dyDescent="0.2"/>
    <row r="2" spans="1:10" ht="12.95" customHeight="1" x14ac:dyDescent="0.2">
      <c r="A2" s="10"/>
      <c r="B2" s="10"/>
      <c r="C2" s="10"/>
      <c r="F2" s="5"/>
      <c r="J2" s="5" t="s">
        <v>13</v>
      </c>
    </row>
    <row r="3" spans="1:10" ht="12.95" customHeight="1" x14ac:dyDescent="0.2">
      <c r="F3" s="5"/>
      <c r="J3" s="5" t="s">
        <v>12</v>
      </c>
    </row>
    <row r="4" spans="1:10" ht="12.95" customHeight="1" x14ac:dyDescent="0.2">
      <c r="F4" s="6"/>
      <c r="J4" s="6" t="s">
        <v>11</v>
      </c>
    </row>
    <row r="5" spans="1:10" ht="12.95" customHeight="1" x14ac:dyDescent="0.2">
      <c r="F5" s="7"/>
      <c r="J5" s="7" t="s">
        <v>10</v>
      </c>
    </row>
    <row r="6" spans="1:10" ht="12.95" customHeight="1" x14ac:dyDescent="0.2">
      <c r="F6" s="7"/>
    </row>
    <row r="7" spans="1:10" ht="15.75" customHeight="1" x14ac:dyDescent="0.25">
      <c r="A7" s="11" t="s">
        <v>75</v>
      </c>
    </row>
    <row r="8" spans="1:10" ht="12.95" customHeight="1" x14ac:dyDescent="0.2">
      <c r="A8" s="8" t="s">
        <v>74</v>
      </c>
    </row>
    <row r="9" spans="1:10" ht="12.95" customHeight="1" x14ac:dyDescent="0.2">
      <c r="A9" s="1" t="s">
        <v>9</v>
      </c>
    </row>
    <row r="10" spans="1:10" ht="12.95" customHeight="1" x14ac:dyDescent="0.2">
      <c r="A10" s="2"/>
    </row>
    <row r="11" spans="1:10" ht="12.95" customHeight="1" x14ac:dyDescent="0.2">
      <c r="A11" s="9" t="s">
        <v>8</v>
      </c>
      <c r="B11" s="9"/>
      <c r="C11" s="9"/>
    </row>
    <row r="12" spans="1:10" ht="12.95" customHeight="1" x14ac:dyDescent="0.2">
      <c r="A12" s="3" t="s">
        <v>3</v>
      </c>
      <c r="B12" s="4"/>
    </row>
    <row r="14" spans="1:10" x14ac:dyDescent="0.2">
      <c r="B14" s="1" t="s">
        <v>63</v>
      </c>
    </row>
    <row r="15" spans="1:10" x14ac:dyDescent="0.2">
      <c r="B15" s="8" t="s">
        <v>73</v>
      </c>
    </row>
    <row r="16" spans="1:10" x14ac:dyDescent="0.2">
      <c r="B16" s="1" t="s">
        <v>72</v>
      </c>
    </row>
    <row r="17" spans="2:4" x14ac:dyDescent="0.2">
      <c r="B17" s="1" t="s">
        <v>71</v>
      </c>
    </row>
    <row r="19" spans="2:4" ht="14.25" customHeight="1" x14ac:dyDescent="0.2">
      <c r="B19"/>
      <c r="C19" t="s">
        <v>70</v>
      </c>
      <c r="D19" t="s">
        <v>69</v>
      </c>
    </row>
    <row r="20" spans="2:4" ht="14.25" x14ac:dyDescent="0.2">
      <c r="B20">
        <f>deutsch!B20</f>
        <v>2008</v>
      </c>
      <c r="C20" s="15">
        <f>deutsch!C20</f>
        <v>46.072399999999995</v>
      </c>
      <c r="D20" s="15">
        <f>deutsch!D20</f>
        <v>46.774999999999999</v>
      </c>
    </row>
    <row r="21" spans="2:4" ht="14.25" x14ac:dyDescent="0.2">
      <c r="B21">
        <f>deutsch!B21</f>
        <v>2009</v>
      </c>
      <c r="C21" s="15">
        <f>deutsch!C21</f>
        <v>48.3414</v>
      </c>
      <c r="D21" s="15">
        <f>deutsch!D21</f>
        <v>48.734199999999994</v>
      </c>
    </row>
    <row r="22" spans="2:4" ht="14.25" x14ac:dyDescent="0.2">
      <c r="B22">
        <f>deutsch!B22</f>
        <v>2010</v>
      </c>
      <c r="C22" s="15">
        <f>deutsch!C22</f>
        <v>49.565100000000008</v>
      </c>
      <c r="D22" s="15">
        <f>deutsch!D22</f>
        <v>47.230499999999999</v>
      </c>
    </row>
    <row r="23" spans="2:4" ht="14.25" x14ac:dyDescent="0.2">
      <c r="B23">
        <f>deutsch!B23</f>
        <v>2011</v>
      </c>
      <c r="C23" s="15">
        <f>deutsch!C23</f>
        <v>47.864200000000011</v>
      </c>
      <c r="D23" s="15">
        <f>deutsch!D23</f>
        <v>44.697400000000002</v>
      </c>
    </row>
    <row r="24" spans="2:4" ht="14.25" x14ac:dyDescent="0.2">
      <c r="B24">
        <f>deutsch!B24</f>
        <v>2012</v>
      </c>
      <c r="C24" s="15">
        <f>deutsch!C24</f>
        <v>48.869299999999996</v>
      </c>
      <c r="D24" s="15">
        <f>deutsch!D24</f>
        <v>45.802199999999999</v>
      </c>
    </row>
    <row r="25" spans="2:4" ht="14.25" x14ac:dyDescent="0.2">
      <c r="B25">
        <f>deutsch!B25</f>
        <v>2013</v>
      </c>
      <c r="C25" s="15">
        <f>deutsch!C25</f>
        <v>48.244499999999995</v>
      </c>
      <c r="D25" s="15">
        <f>deutsch!D25</f>
        <v>45.396000000000001</v>
      </c>
    </row>
    <row r="26" spans="2:4" ht="14.25" x14ac:dyDescent="0.2">
      <c r="B26">
        <f>deutsch!B26</f>
        <v>2014</v>
      </c>
      <c r="C26" s="15">
        <f>deutsch!C26</f>
        <v>45.956799999999987</v>
      </c>
      <c r="D26" s="15">
        <f>deutsch!D26</f>
        <v>45.07050000000001</v>
      </c>
    </row>
    <row r="27" spans="2:4" ht="14.25" x14ac:dyDescent="0.2">
      <c r="B27">
        <f>deutsch!B27</f>
        <v>2015</v>
      </c>
      <c r="C27" s="15">
        <f>deutsch!C27</f>
        <v>47.530500000000011</v>
      </c>
      <c r="D27" s="15">
        <f>deutsch!D27</f>
        <v>45.902699999999996</v>
      </c>
    </row>
    <row r="28" spans="2:4" ht="14.25" x14ac:dyDescent="0.2">
      <c r="B28">
        <f>deutsch!B28</f>
        <v>2016</v>
      </c>
      <c r="C28" s="15">
        <f>deutsch!C28</f>
        <v>45.712900000000005</v>
      </c>
      <c r="D28" s="15">
        <f>deutsch!D28</f>
        <v>44.094499999999996</v>
      </c>
    </row>
    <row r="29" spans="2:4" ht="14.25" x14ac:dyDescent="0.2">
      <c r="B29">
        <f>deutsch!B29</f>
        <v>2017</v>
      </c>
      <c r="C29" s="15">
        <f>deutsch!C29</f>
        <v>42.303151299999996</v>
      </c>
      <c r="D29" s="15">
        <f>deutsch!D29</f>
        <v>42.415071299999994</v>
      </c>
    </row>
    <row r="30" spans="2:4" ht="14.25" x14ac:dyDescent="0.2">
      <c r="B30">
        <f>deutsch!B30</f>
        <v>2018</v>
      </c>
      <c r="C30" s="15">
        <f>deutsch!C30</f>
        <v>42.645983200000003</v>
      </c>
      <c r="D30" s="15">
        <f>deutsch!D30</f>
        <v>42.048056500000001</v>
      </c>
    </row>
    <row r="31" spans="2:4" ht="14.25" x14ac:dyDescent="0.2">
      <c r="B31">
        <f>deutsch!B31</f>
        <v>2019</v>
      </c>
      <c r="C31" s="15">
        <f>deutsch!C31</f>
        <v>43.550119199999997</v>
      </c>
      <c r="D31" s="15">
        <f>deutsch!D31</f>
        <v>41.955466799999996</v>
      </c>
    </row>
    <row r="32" spans="2:4" ht="14.25" x14ac:dyDescent="0.2">
      <c r="B32">
        <f>deutsch!B32</f>
        <v>2020</v>
      </c>
      <c r="C32" s="15">
        <f>deutsch!C32</f>
        <v>52.442774899999996</v>
      </c>
      <c r="D32" s="15"/>
    </row>
    <row r="34" spans="2:4" x14ac:dyDescent="0.2">
      <c r="B34" s="1" t="s">
        <v>68</v>
      </c>
    </row>
    <row r="39" spans="2:4" x14ac:dyDescent="0.2">
      <c r="B39" s="1" t="s">
        <v>63</v>
      </c>
    </row>
    <row r="40" spans="2:4" x14ac:dyDescent="0.2">
      <c r="B40" s="8" t="s">
        <v>67</v>
      </c>
    </row>
    <row r="41" spans="2:4" x14ac:dyDescent="0.2">
      <c r="B41" s="9" t="s">
        <v>99</v>
      </c>
    </row>
    <row r="42" spans="2:4" x14ac:dyDescent="0.2">
      <c r="B42" s="1" t="s">
        <v>54</v>
      </c>
    </row>
    <row r="44" spans="2:4" x14ac:dyDescent="0.2">
      <c r="C44" s="1" t="s">
        <v>66</v>
      </c>
      <c r="D44" s="1" t="s">
        <v>65</v>
      </c>
    </row>
    <row r="45" spans="2:4" ht="14.25" x14ac:dyDescent="0.2">
      <c r="B45">
        <f>deutsch!B45</f>
        <v>2008</v>
      </c>
      <c r="C45" s="15">
        <f>deutsch!C45</f>
        <v>180.03460000000004</v>
      </c>
      <c r="D45" s="19">
        <f>deutsch!D45</f>
        <v>1.9390376036377976</v>
      </c>
    </row>
    <row r="46" spans="2:4" ht="14.25" x14ac:dyDescent="0.2">
      <c r="B46">
        <f>deutsch!B46</f>
        <v>2009</v>
      </c>
      <c r="C46" s="15">
        <f>deutsch!C46</f>
        <v>182.37870000000001</v>
      </c>
      <c r="D46" s="19">
        <f>deutsch!D46</f>
        <v>1.8787285373461509</v>
      </c>
    </row>
    <row r="47" spans="2:4" ht="14.25" x14ac:dyDescent="0.2">
      <c r="B47">
        <f>deutsch!B47</f>
        <v>2010</v>
      </c>
      <c r="C47" s="15">
        <f>deutsch!C47</f>
        <v>175.88979999999998</v>
      </c>
      <c r="D47" s="19">
        <f>deutsch!D47</f>
        <v>1.8171259850654367</v>
      </c>
    </row>
    <row r="48" spans="2:4" ht="14.25" x14ac:dyDescent="0.2">
      <c r="B48">
        <f>deutsch!B48</f>
        <v>2011</v>
      </c>
      <c r="C48" s="15">
        <f>deutsch!C48</f>
        <v>167.0318</v>
      </c>
      <c r="D48" s="19">
        <f>deutsch!D48</f>
        <v>1.8045474581251837</v>
      </c>
    </row>
    <row r="49" spans="2:4" ht="14.25" x14ac:dyDescent="0.2">
      <c r="B49">
        <f>deutsch!B49</f>
        <v>2012</v>
      </c>
      <c r="C49" s="15">
        <f>deutsch!C49</f>
        <v>176.44589999999997</v>
      </c>
      <c r="D49" s="19">
        <f>deutsch!D49</f>
        <v>1.8637699835747819</v>
      </c>
    </row>
    <row r="50" spans="2:4" ht="14.25" x14ac:dyDescent="0.2">
      <c r="B50">
        <f>deutsch!B50</f>
        <v>2013</v>
      </c>
      <c r="C50" s="15">
        <f>deutsch!C50</f>
        <v>177.99380000000002</v>
      </c>
      <c r="D50" s="19">
        <f>deutsch!D50</f>
        <v>1.9008206919014745</v>
      </c>
    </row>
    <row r="51" spans="2:4" ht="14.25" customHeight="1" x14ac:dyDescent="0.2">
      <c r="B51">
        <f>deutsch!B51</f>
        <v>2014</v>
      </c>
      <c r="C51" s="15">
        <f>deutsch!C51</f>
        <v>171.42160000000004</v>
      </c>
      <c r="D51" s="19">
        <f>deutsch!D51</f>
        <v>1.8831888894870006</v>
      </c>
    </row>
    <row r="52" spans="2:4" ht="14.25" x14ac:dyDescent="0.2">
      <c r="B52">
        <f>deutsch!B52</f>
        <v>2015</v>
      </c>
      <c r="C52" s="15">
        <f>deutsch!C52</f>
        <v>178.36670000000001</v>
      </c>
      <c r="D52" s="19">
        <f>deutsch!D52</f>
        <v>1.909029124551016</v>
      </c>
    </row>
    <row r="53" spans="2:4" ht="14.25" x14ac:dyDescent="0.2">
      <c r="B53">
        <f>deutsch!B53</f>
        <v>2016</v>
      </c>
      <c r="C53" s="15">
        <f>deutsch!C53</f>
        <v>187.36540000000002</v>
      </c>
      <c r="D53" s="19">
        <f>deutsch!D53</f>
        <v>2.0863024650529916</v>
      </c>
    </row>
    <row r="54" spans="2:4" ht="14.25" x14ac:dyDescent="0.2">
      <c r="B54">
        <f>deutsch!B54</f>
        <v>2017</v>
      </c>
      <c r="C54" s="15">
        <f>deutsch!C54</f>
        <v>172.9650962</v>
      </c>
      <c r="D54" s="19">
        <f>deutsch!D54</f>
        <v>2.041651617464411</v>
      </c>
    </row>
    <row r="55" spans="2:4" ht="14.25" x14ac:dyDescent="0.2">
      <c r="B55">
        <f>deutsch!B55</f>
        <v>2018</v>
      </c>
      <c r="C55" s="15">
        <f>deutsch!C55</f>
        <v>171.41861300000002</v>
      </c>
      <c r="D55" s="19">
        <f>deutsch!D55</f>
        <v>2.023974929135421</v>
      </c>
    </row>
    <row r="56" spans="2:4" ht="14.25" x14ac:dyDescent="0.2">
      <c r="B56">
        <f>deutsch!B56</f>
        <v>2019</v>
      </c>
      <c r="C56" s="15">
        <f>deutsch!C56</f>
        <v>172.71102969999998</v>
      </c>
      <c r="D56" s="19">
        <f>deutsch!D56</f>
        <v>2.0198800777764392</v>
      </c>
    </row>
    <row r="57" spans="2:4" ht="14.25" x14ac:dyDescent="0.2">
      <c r="B57">
        <f>deutsch!B57</f>
        <v>2020</v>
      </c>
      <c r="C57" s="15">
        <f>deutsch!C57</f>
        <v>106.29708500000001</v>
      </c>
      <c r="D57" s="19">
        <f>deutsch!D57</f>
        <v>2.0269157229511898</v>
      </c>
    </row>
    <row r="59" spans="2:4" x14ac:dyDescent="0.2">
      <c r="B59" s="1" t="s">
        <v>64</v>
      </c>
    </row>
    <row r="60" spans="2:4" x14ac:dyDescent="0.2">
      <c r="B60" s="1" t="str">
        <f>B34</f>
        <v>Sources : OFAG, secteur Analyses du marché ; Nielsen Suisse, panel de détaillants et de consommateurs défini par l'OFAG</v>
      </c>
    </row>
    <row r="63" spans="2:4" x14ac:dyDescent="0.2">
      <c r="B63" s="1" t="s">
        <v>63</v>
      </c>
    </row>
    <row r="64" spans="2:4" x14ac:dyDescent="0.2">
      <c r="B64" s="8" t="s">
        <v>62</v>
      </c>
    </row>
    <row r="65" spans="2:6" x14ac:dyDescent="0.2">
      <c r="B65" s="1" t="s">
        <v>61</v>
      </c>
    </row>
    <row r="66" spans="2:6" x14ac:dyDescent="0.2">
      <c r="B66" s="1" t="s">
        <v>53</v>
      </c>
    </row>
    <row r="68" spans="2:6" ht="14.25" x14ac:dyDescent="0.2">
      <c r="B68" s="13"/>
      <c r="C68" s="16" t="s">
        <v>60</v>
      </c>
      <c r="D68" s="16" t="s">
        <v>24</v>
      </c>
      <c r="E68" s="16" t="s">
        <v>59</v>
      </c>
      <c r="F68" s="17" t="s">
        <v>58</v>
      </c>
    </row>
    <row r="69" spans="2:6" ht="14.25" x14ac:dyDescent="0.2">
      <c r="B69" s="21" t="str">
        <f>deutsch!B69</f>
        <v>2007</v>
      </c>
      <c r="C69" s="18">
        <f>deutsch!C69</f>
        <v>11745.01</v>
      </c>
      <c r="D69" s="18">
        <f>deutsch!D69</f>
        <v>529</v>
      </c>
      <c r="E69" s="18">
        <f>deutsch!E69</f>
        <v>11216.01</v>
      </c>
      <c r="F69" s="12">
        <f>deutsch!F69</f>
        <v>4.5040404393014564E-2</v>
      </c>
    </row>
    <row r="70" spans="2:6" ht="14.25" x14ac:dyDescent="0.2">
      <c r="B70" s="21" t="str">
        <f>deutsch!B70</f>
        <v>2008</v>
      </c>
      <c r="C70" s="18">
        <f>deutsch!C70</f>
        <v>11058.4</v>
      </c>
      <c r="D70" s="18">
        <f>deutsch!D70</f>
        <v>492.44</v>
      </c>
      <c r="E70" s="18">
        <f>deutsch!E70</f>
        <v>10565.96</v>
      </c>
      <c r="F70" s="12">
        <f>deutsch!F70</f>
        <v>4.453085437314621E-2</v>
      </c>
    </row>
    <row r="71" spans="2:6" ht="14.25" x14ac:dyDescent="0.2">
      <c r="B71" s="21" t="str">
        <f>deutsch!B71</f>
        <v>2009</v>
      </c>
      <c r="C71" s="18">
        <f>deutsch!C71</f>
        <v>11215.12</v>
      </c>
      <c r="D71" s="18">
        <f>deutsch!D71</f>
        <v>530.44000000000005</v>
      </c>
      <c r="E71" s="18">
        <f>deutsch!E71</f>
        <v>10684.68</v>
      </c>
      <c r="F71" s="12">
        <f>deutsch!F71</f>
        <v>4.7296863519962339E-2</v>
      </c>
    </row>
    <row r="72" spans="2:6" ht="14.25" x14ac:dyDescent="0.2">
      <c r="B72" s="21" t="str">
        <f>deutsch!B72</f>
        <v>2010</v>
      </c>
      <c r="C72" s="18">
        <f>deutsch!C72</f>
        <v>10874.23</v>
      </c>
      <c r="D72" s="18">
        <f>deutsch!D72</f>
        <v>524.70000000000005</v>
      </c>
      <c r="E72" s="18">
        <f>deutsch!E72</f>
        <v>10349.530000000001</v>
      </c>
      <c r="F72" s="12">
        <f>deutsch!F72</f>
        <v>4.8251692303730935E-2</v>
      </c>
    </row>
    <row r="73" spans="2:6" ht="14.25" x14ac:dyDescent="0.2">
      <c r="B73" s="21" t="str">
        <f>deutsch!B73</f>
        <v>2011</v>
      </c>
      <c r="C73" s="18">
        <f>deutsch!C73</f>
        <v>11249.79</v>
      </c>
      <c r="D73" s="18">
        <f>deutsch!D73</f>
        <v>557.88</v>
      </c>
      <c r="E73" s="18">
        <f>deutsch!E73</f>
        <v>10691.91</v>
      </c>
      <c r="F73" s="12">
        <f>deutsch!F73</f>
        <v>4.9590259018168333E-2</v>
      </c>
    </row>
    <row r="74" spans="2:6" ht="14.25" x14ac:dyDescent="0.2">
      <c r="B74" s="21" t="str">
        <f>deutsch!B74</f>
        <v>2012</v>
      </c>
      <c r="C74" s="18">
        <f>deutsch!C74</f>
        <v>10875.04</v>
      </c>
      <c r="D74" s="18">
        <f>deutsch!D74</f>
        <v>572.23</v>
      </c>
      <c r="E74" s="18">
        <f>deutsch!E74</f>
        <v>10302.81</v>
      </c>
      <c r="F74" s="12">
        <f>deutsch!F74</f>
        <v>5.2618657034824698E-2</v>
      </c>
    </row>
    <row r="75" spans="2:6" ht="14.25" x14ac:dyDescent="0.2">
      <c r="B75" s="21" t="str">
        <f>deutsch!B75</f>
        <v>2013</v>
      </c>
      <c r="C75" s="18">
        <f>deutsch!C75</f>
        <v>11039.43</v>
      </c>
      <c r="D75" s="18">
        <f>deutsch!D75</f>
        <v>636.96</v>
      </c>
      <c r="E75" s="18">
        <f>deutsch!E75</f>
        <v>10402.469999999999</v>
      </c>
      <c r="F75" s="12">
        <f>deutsch!F75</f>
        <v>5.7698631179327192E-2</v>
      </c>
    </row>
    <row r="76" spans="2:6" ht="14.25" x14ac:dyDescent="0.2">
      <c r="B76" s="21" t="str">
        <f>deutsch!B76</f>
        <v>2014</v>
      </c>
      <c r="C76" s="18">
        <f>deutsch!C76</f>
        <v>11341.33</v>
      </c>
      <c r="D76" s="18">
        <f>deutsch!D76</f>
        <v>663.4</v>
      </c>
      <c r="E76" s="18">
        <f>deutsch!E76</f>
        <v>10677.93</v>
      </c>
      <c r="F76" s="12">
        <f>deutsch!F76</f>
        <v>5.849402142429503E-2</v>
      </c>
    </row>
    <row r="77" spans="2:6" ht="14.25" x14ac:dyDescent="0.2">
      <c r="B77" s="21" t="str">
        <f>deutsch!B77</f>
        <v>2015</v>
      </c>
      <c r="C77" s="18">
        <f>deutsch!C77</f>
        <v>10891.28</v>
      </c>
      <c r="D77" s="18">
        <f>deutsch!D77</f>
        <v>649.91999999999996</v>
      </c>
      <c r="E77" s="18">
        <f>deutsch!E77</f>
        <v>10241.36</v>
      </c>
      <c r="F77" s="12">
        <f>deutsch!F77</f>
        <v>5.9673426814846366E-2</v>
      </c>
    </row>
    <row r="78" spans="2:6" ht="14.25" x14ac:dyDescent="0.2">
      <c r="B78" s="21" t="str">
        <f>deutsch!B78</f>
        <v>2016</v>
      </c>
      <c r="C78" s="18">
        <f>deutsch!C78</f>
        <v>10995.17</v>
      </c>
      <c r="D78" s="18">
        <f>deutsch!D78</f>
        <v>694.22</v>
      </c>
      <c r="E78" s="18">
        <f>deutsch!E78</f>
        <v>10300.94</v>
      </c>
      <c r="F78" s="12">
        <f>deutsch!F78</f>
        <v>6.3138632690535934E-2</v>
      </c>
    </row>
    <row r="79" spans="2:6" ht="14.25" x14ac:dyDescent="0.2">
      <c r="B79" s="21" t="str">
        <f>deutsch!B79</f>
        <v>2017</v>
      </c>
      <c r="C79" s="18">
        <f>deutsch!C79</f>
        <v>11276.26</v>
      </c>
      <c r="D79" s="18">
        <f>deutsch!D79</f>
        <v>799.13</v>
      </c>
      <c r="E79" s="18">
        <f>deutsch!E79</f>
        <v>10477.129999999999</v>
      </c>
      <c r="F79" s="12">
        <f>deutsch!F79</f>
        <v>7.0868355288012164E-2</v>
      </c>
    </row>
    <row r="80" spans="2:6" ht="14.25" x14ac:dyDescent="0.2">
      <c r="B80" s="21" t="str">
        <f>deutsch!B80</f>
        <v>2018</v>
      </c>
      <c r="C80" s="18">
        <f>deutsch!C80</f>
        <v>11106.69</v>
      </c>
      <c r="D80" s="18">
        <f>deutsch!D80</f>
        <v>812.73</v>
      </c>
      <c r="E80" s="18">
        <f>deutsch!E80</f>
        <v>10293.959999999999</v>
      </c>
      <c r="F80" s="12">
        <f>deutsch!F80</f>
        <v>7.3174816259389611E-2</v>
      </c>
    </row>
    <row r="81" spans="2:6" ht="14.25" x14ac:dyDescent="0.2">
      <c r="B81" s="21" t="str">
        <f>deutsch!B81</f>
        <v>2019</v>
      </c>
      <c r="C81" s="18">
        <f>deutsch!C81</f>
        <v>10981.09</v>
      </c>
      <c r="D81" s="18">
        <f>deutsch!D81</f>
        <v>829.72</v>
      </c>
      <c r="E81" s="18">
        <f>deutsch!E81</f>
        <v>10151.379999999999</v>
      </c>
      <c r="F81" s="12">
        <f>deutsch!F81</f>
        <v>7.5558983671019903E-2</v>
      </c>
    </row>
    <row r="83" spans="2:6" x14ac:dyDescent="0.2">
      <c r="B83" s="1" t="s">
        <v>57</v>
      </c>
    </row>
    <row r="84" spans="2:6" x14ac:dyDescent="0.2">
      <c r="B84" s="20" t="s">
        <v>56</v>
      </c>
    </row>
  </sheetData>
  <hyperlinks>
    <hyperlink ref="A12" r:id="rId1" display="http://www.disclaimer.admin.ch/"/>
    <hyperlink ref="B84" r:id="rId2" display="https://www.bfs.admin.ch/bfs/de/home/statistiken/land-forstwirtschaft/landwirtschaft.assetdetail.12727126.html"/>
  </hyperlinks>
  <pageMargins left="0.70866141732283472" right="0.70866141732283472" top="0.78740157480314965" bottom="0.78740157480314965" header="0.31496062992125984" footer="0.31496062992125984"/>
  <pageSetup paperSize="9" scale="68" fitToHeight="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84"/>
  <sheetViews>
    <sheetView zoomScaleNormal="100" workbookViewId="0">
      <selection activeCell="A10" sqref="A10"/>
    </sheetView>
  </sheetViews>
  <sheetFormatPr baseColWidth="10" defaultColWidth="11" defaultRowHeight="12.75" x14ac:dyDescent="0.2"/>
  <cols>
    <col min="1" max="1" width="19.25" style="1" customWidth="1"/>
    <col min="2" max="11" width="15.625" style="1" customWidth="1"/>
    <col min="12" max="16384" width="11" style="1"/>
  </cols>
  <sheetData>
    <row r="1" spans="1:10" ht="12.95" customHeight="1" x14ac:dyDescent="0.2"/>
    <row r="2" spans="1:10" ht="12.95" customHeight="1" x14ac:dyDescent="0.2">
      <c r="A2" s="10"/>
      <c r="B2" s="10"/>
      <c r="C2" s="10"/>
      <c r="J2" s="5" t="s">
        <v>19</v>
      </c>
    </row>
    <row r="3" spans="1:10" ht="12.95" customHeight="1" x14ac:dyDescent="0.2">
      <c r="J3" s="5" t="s">
        <v>18</v>
      </c>
    </row>
    <row r="4" spans="1:10" ht="12.95" customHeight="1" x14ac:dyDescent="0.2">
      <c r="J4" s="6" t="s">
        <v>17</v>
      </c>
    </row>
    <row r="5" spans="1:10" ht="12.95" customHeight="1" x14ac:dyDescent="0.2">
      <c r="J5" s="7" t="s">
        <v>16</v>
      </c>
    </row>
    <row r="6" spans="1:10" ht="12.95" customHeight="1" x14ac:dyDescent="0.2"/>
    <row r="7" spans="1:10" ht="15.75" customHeight="1" x14ac:dyDescent="0.25">
      <c r="A7" s="11" t="s">
        <v>96</v>
      </c>
    </row>
    <row r="8" spans="1:10" ht="12.95" customHeight="1" x14ac:dyDescent="0.2">
      <c r="A8" s="8" t="s">
        <v>95</v>
      </c>
    </row>
    <row r="9" spans="1:10" ht="12.95" customHeight="1" x14ac:dyDescent="0.2">
      <c r="A9" s="1" t="s">
        <v>15</v>
      </c>
    </row>
    <row r="10" spans="1:10" ht="12.95" customHeight="1" x14ac:dyDescent="0.2"/>
    <row r="11" spans="1:10" ht="12.95" customHeight="1" x14ac:dyDescent="0.2">
      <c r="A11" s="9" t="s">
        <v>14</v>
      </c>
      <c r="B11" s="9"/>
      <c r="C11" s="9"/>
    </row>
    <row r="12" spans="1:10" ht="12.95" customHeight="1" x14ac:dyDescent="0.2">
      <c r="A12" s="3" t="s">
        <v>3</v>
      </c>
      <c r="B12" s="4"/>
    </row>
    <row r="14" spans="1:10" x14ac:dyDescent="0.2">
      <c r="B14" s="1" t="s">
        <v>94</v>
      </c>
    </row>
    <row r="15" spans="1:10" x14ac:dyDescent="0.2">
      <c r="B15" s="8" t="s">
        <v>93</v>
      </c>
    </row>
    <row r="16" spans="1:10" x14ac:dyDescent="0.2">
      <c r="B16" s="1" t="s">
        <v>92</v>
      </c>
    </row>
    <row r="17" spans="2:4" x14ac:dyDescent="0.2">
      <c r="B17" s="1" t="s">
        <v>91</v>
      </c>
    </row>
    <row r="19" spans="2:4" ht="14.25" x14ac:dyDescent="0.2">
      <c r="B19"/>
      <c r="C19" t="s">
        <v>90</v>
      </c>
      <c r="D19" t="s">
        <v>89</v>
      </c>
    </row>
    <row r="20" spans="2:4" ht="14.25" x14ac:dyDescent="0.2">
      <c r="B20">
        <f>deutsch!B20</f>
        <v>2008</v>
      </c>
      <c r="C20" s="15">
        <f>deutsch!C20</f>
        <v>46.072399999999995</v>
      </c>
      <c r="D20" s="15">
        <f>deutsch!D20</f>
        <v>46.774999999999999</v>
      </c>
    </row>
    <row r="21" spans="2:4" ht="14.25" x14ac:dyDescent="0.2">
      <c r="B21">
        <f>deutsch!B21</f>
        <v>2009</v>
      </c>
      <c r="C21" s="15">
        <f>deutsch!C21</f>
        <v>48.3414</v>
      </c>
      <c r="D21" s="15">
        <f>deutsch!D21</f>
        <v>48.734199999999994</v>
      </c>
    </row>
    <row r="22" spans="2:4" ht="14.25" x14ac:dyDescent="0.2">
      <c r="B22">
        <f>deutsch!B22</f>
        <v>2010</v>
      </c>
      <c r="C22" s="15">
        <f>deutsch!C22</f>
        <v>49.565100000000008</v>
      </c>
      <c r="D22" s="15">
        <f>deutsch!D22</f>
        <v>47.230499999999999</v>
      </c>
    </row>
    <row r="23" spans="2:4" ht="14.25" x14ac:dyDescent="0.2">
      <c r="B23">
        <f>deutsch!B23</f>
        <v>2011</v>
      </c>
      <c r="C23" s="15">
        <f>deutsch!C23</f>
        <v>47.864200000000011</v>
      </c>
      <c r="D23" s="15">
        <f>deutsch!D23</f>
        <v>44.697400000000002</v>
      </c>
    </row>
    <row r="24" spans="2:4" ht="14.25" x14ac:dyDescent="0.2">
      <c r="B24">
        <f>deutsch!B24</f>
        <v>2012</v>
      </c>
      <c r="C24" s="15">
        <f>deutsch!C24</f>
        <v>48.869299999999996</v>
      </c>
      <c r="D24" s="15">
        <f>deutsch!D24</f>
        <v>45.802199999999999</v>
      </c>
    </row>
    <row r="25" spans="2:4" ht="14.25" x14ac:dyDescent="0.2">
      <c r="B25">
        <f>deutsch!B25</f>
        <v>2013</v>
      </c>
      <c r="C25" s="15">
        <f>deutsch!C25</f>
        <v>48.244499999999995</v>
      </c>
      <c r="D25" s="15">
        <f>deutsch!D25</f>
        <v>45.396000000000001</v>
      </c>
    </row>
    <row r="26" spans="2:4" ht="14.25" x14ac:dyDescent="0.2">
      <c r="B26">
        <f>deutsch!B26</f>
        <v>2014</v>
      </c>
      <c r="C26" s="15">
        <f>deutsch!C26</f>
        <v>45.956799999999987</v>
      </c>
      <c r="D26" s="15">
        <f>deutsch!D26</f>
        <v>45.07050000000001</v>
      </c>
    </row>
    <row r="27" spans="2:4" ht="14.25" x14ac:dyDescent="0.2">
      <c r="B27">
        <f>deutsch!B27</f>
        <v>2015</v>
      </c>
      <c r="C27" s="15">
        <f>deutsch!C27</f>
        <v>47.530500000000011</v>
      </c>
      <c r="D27" s="15">
        <f>deutsch!D27</f>
        <v>45.902699999999996</v>
      </c>
    </row>
    <row r="28" spans="2:4" ht="14.25" x14ac:dyDescent="0.2">
      <c r="B28">
        <f>deutsch!B28</f>
        <v>2016</v>
      </c>
      <c r="C28" s="15">
        <f>deutsch!C28</f>
        <v>45.712900000000005</v>
      </c>
      <c r="D28" s="15">
        <f>deutsch!D28</f>
        <v>44.094499999999996</v>
      </c>
    </row>
    <row r="29" spans="2:4" ht="14.25" x14ac:dyDescent="0.2">
      <c r="B29">
        <f>deutsch!B29</f>
        <v>2017</v>
      </c>
      <c r="C29" s="15">
        <f>deutsch!C29</f>
        <v>42.303151299999996</v>
      </c>
      <c r="D29" s="15">
        <f>deutsch!D29</f>
        <v>42.415071299999994</v>
      </c>
    </row>
    <row r="30" spans="2:4" ht="14.25" x14ac:dyDescent="0.2">
      <c r="B30">
        <f>deutsch!B30</f>
        <v>2018</v>
      </c>
      <c r="C30" s="15">
        <f>deutsch!C30</f>
        <v>42.645983200000003</v>
      </c>
      <c r="D30" s="15">
        <f>deutsch!D30</f>
        <v>42.048056500000001</v>
      </c>
    </row>
    <row r="31" spans="2:4" ht="14.25" x14ac:dyDescent="0.2">
      <c r="B31">
        <f>deutsch!B31</f>
        <v>2019</v>
      </c>
      <c r="C31" s="15">
        <f>deutsch!C31</f>
        <v>43.550119199999997</v>
      </c>
      <c r="D31" s="15">
        <f>deutsch!D31</f>
        <v>41.955466799999996</v>
      </c>
    </row>
    <row r="32" spans="2:4" ht="14.25" x14ac:dyDescent="0.2">
      <c r="B32">
        <f>deutsch!B32</f>
        <v>2020</v>
      </c>
      <c r="C32" s="15">
        <f>deutsch!C32</f>
        <v>52.442774899999996</v>
      </c>
      <c r="D32" s="15">
        <f>deutsch!D32</f>
        <v>0</v>
      </c>
    </row>
    <row r="34" spans="2:4" x14ac:dyDescent="0.2">
      <c r="B34" s="1" t="s">
        <v>88</v>
      </c>
    </row>
    <row r="39" spans="2:4" x14ac:dyDescent="0.2">
      <c r="B39" s="1" t="s">
        <v>87</v>
      </c>
    </row>
    <row r="40" spans="2:4" x14ac:dyDescent="0.2">
      <c r="B40" s="8" t="s">
        <v>86</v>
      </c>
    </row>
    <row r="41" spans="2:4" x14ac:dyDescent="0.2">
      <c r="B41" s="1" t="s">
        <v>85</v>
      </c>
    </row>
    <row r="42" spans="2:4" x14ac:dyDescent="0.2">
      <c r="B42" s="1" t="s">
        <v>54</v>
      </c>
    </row>
    <row r="44" spans="2:4" ht="12.75" customHeight="1" x14ac:dyDescent="0.2">
      <c r="C44" s="1" t="s">
        <v>84</v>
      </c>
      <c r="D44" s="1" t="s">
        <v>83</v>
      </c>
    </row>
    <row r="45" spans="2:4" ht="14.25" x14ac:dyDescent="0.2">
      <c r="B45">
        <f>deutsch!B45</f>
        <v>2008</v>
      </c>
      <c r="C45" s="15">
        <f>deutsch!C45</f>
        <v>180.03460000000004</v>
      </c>
      <c r="D45" s="19">
        <f>deutsch!D45</f>
        <v>1.9390376036377976</v>
      </c>
    </row>
    <row r="46" spans="2:4" ht="14.25" x14ac:dyDescent="0.2">
      <c r="B46">
        <f>deutsch!B46</f>
        <v>2009</v>
      </c>
      <c r="C46" s="15">
        <f>deutsch!C46</f>
        <v>182.37870000000001</v>
      </c>
      <c r="D46" s="19">
        <f>deutsch!D46</f>
        <v>1.8787285373461509</v>
      </c>
    </row>
    <row r="47" spans="2:4" ht="14.25" x14ac:dyDescent="0.2">
      <c r="B47">
        <f>deutsch!B47</f>
        <v>2010</v>
      </c>
      <c r="C47" s="15">
        <f>deutsch!C47</f>
        <v>175.88979999999998</v>
      </c>
      <c r="D47" s="19">
        <f>deutsch!D47</f>
        <v>1.8171259850654367</v>
      </c>
    </row>
    <row r="48" spans="2:4" ht="14.25" x14ac:dyDescent="0.2">
      <c r="B48">
        <f>deutsch!B48</f>
        <v>2011</v>
      </c>
      <c r="C48" s="15">
        <f>deutsch!C48</f>
        <v>167.0318</v>
      </c>
      <c r="D48" s="19">
        <f>deutsch!D48</f>
        <v>1.8045474581251837</v>
      </c>
    </row>
    <row r="49" spans="2:4" ht="14.25" x14ac:dyDescent="0.2">
      <c r="B49">
        <f>deutsch!B49</f>
        <v>2012</v>
      </c>
      <c r="C49" s="15">
        <f>deutsch!C49</f>
        <v>176.44589999999997</v>
      </c>
      <c r="D49" s="19">
        <f>deutsch!D49</f>
        <v>1.8637699835747819</v>
      </c>
    </row>
    <row r="50" spans="2:4" ht="14.25" x14ac:dyDescent="0.2">
      <c r="B50">
        <f>deutsch!B50</f>
        <v>2013</v>
      </c>
      <c r="C50" s="15">
        <f>deutsch!C50</f>
        <v>177.99380000000002</v>
      </c>
      <c r="D50" s="19">
        <f>deutsch!D50</f>
        <v>1.9008206919014745</v>
      </c>
    </row>
    <row r="51" spans="2:4" ht="14.25" x14ac:dyDescent="0.2">
      <c r="B51">
        <f>deutsch!B51</f>
        <v>2014</v>
      </c>
      <c r="C51" s="15">
        <f>deutsch!C51</f>
        <v>171.42160000000004</v>
      </c>
      <c r="D51" s="19">
        <f>deutsch!D51</f>
        <v>1.8831888894870006</v>
      </c>
    </row>
    <row r="52" spans="2:4" ht="14.25" x14ac:dyDescent="0.2">
      <c r="B52">
        <f>deutsch!B52</f>
        <v>2015</v>
      </c>
      <c r="C52" s="15">
        <f>deutsch!C52</f>
        <v>178.36670000000001</v>
      </c>
      <c r="D52" s="19">
        <f>deutsch!D52</f>
        <v>1.909029124551016</v>
      </c>
    </row>
    <row r="53" spans="2:4" ht="14.25" x14ac:dyDescent="0.2">
      <c r="B53">
        <f>deutsch!B53</f>
        <v>2016</v>
      </c>
      <c r="C53" s="15">
        <f>deutsch!C53</f>
        <v>187.36540000000002</v>
      </c>
      <c r="D53" s="19">
        <f>deutsch!D53</f>
        <v>2.0863024650529916</v>
      </c>
    </row>
    <row r="54" spans="2:4" ht="14.25" x14ac:dyDescent="0.2">
      <c r="B54">
        <f>deutsch!B54</f>
        <v>2017</v>
      </c>
      <c r="C54" s="15">
        <f>deutsch!C54</f>
        <v>172.9650962</v>
      </c>
      <c r="D54" s="19">
        <f>deutsch!D54</f>
        <v>2.041651617464411</v>
      </c>
    </row>
    <row r="55" spans="2:4" ht="14.25" x14ac:dyDescent="0.2">
      <c r="B55">
        <f>deutsch!B55</f>
        <v>2018</v>
      </c>
      <c r="C55" s="15">
        <f>deutsch!C55</f>
        <v>171.41861300000002</v>
      </c>
      <c r="D55" s="19">
        <f>deutsch!D55</f>
        <v>2.023974929135421</v>
      </c>
    </row>
    <row r="56" spans="2:4" ht="14.25" x14ac:dyDescent="0.2">
      <c r="B56">
        <f>deutsch!B56</f>
        <v>2019</v>
      </c>
      <c r="C56" s="15">
        <f>deutsch!C56</f>
        <v>172.71102969999998</v>
      </c>
      <c r="D56" s="19">
        <f>deutsch!D56</f>
        <v>2.0198800777764392</v>
      </c>
    </row>
    <row r="57" spans="2:4" ht="14.25" x14ac:dyDescent="0.2">
      <c r="B57">
        <f>deutsch!B57</f>
        <v>2020</v>
      </c>
      <c r="C57" s="15">
        <f>deutsch!C57</f>
        <v>106.29708500000001</v>
      </c>
      <c r="D57" s="19">
        <f>deutsch!D57</f>
        <v>2.0269157229511898</v>
      </c>
    </row>
    <row r="59" spans="2:4" x14ac:dyDescent="0.2">
      <c r="B59" s="1" t="s">
        <v>82</v>
      </c>
    </row>
    <row r="60" spans="2:4" x14ac:dyDescent="0.2">
      <c r="B60" s="1" t="str">
        <f>B34</f>
        <v>Fonte: UFAG Settore Analisi del mercato; Nielsen Svizzera Panel dei consumatori secondo def. UFAG</v>
      </c>
    </row>
    <row r="63" spans="2:4" x14ac:dyDescent="0.2">
      <c r="B63" s="1" t="s">
        <v>81</v>
      </c>
    </row>
    <row r="64" spans="2:4" x14ac:dyDescent="0.2">
      <c r="B64" s="8" t="s">
        <v>80</v>
      </c>
    </row>
    <row r="65" spans="2:6" x14ac:dyDescent="0.2">
      <c r="B65" s="1" t="s">
        <v>79</v>
      </c>
    </row>
    <row r="66" spans="2:6" x14ac:dyDescent="0.2">
      <c r="B66" s="1" t="s">
        <v>53</v>
      </c>
    </row>
    <row r="68" spans="2:6" ht="28.5" x14ac:dyDescent="0.2">
      <c r="B68" s="13"/>
      <c r="C68" s="16" t="s">
        <v>60</v>
      </c>
      <c r="D68" s="16" t="s">
        <v>24</v>
      </c>
      <c r="E68" s="16" t="s">
        <v>78</v>
      </c>
      <c r="F68" s="17" t="s">
        <v>77</v>
      </c>
    </row>
    <row r="69" spans="2:6" ht="14.25" x14ac:dyDescent="0.2">
      <c r="B69" s="21" t="str">
        <f>deutsch!B69</f>
        <v>2007</v>
      </c>
      <c r="C69" s="18">
        <f>deutsch!C69</f>
        <v>11745.01</v>
      </c>
      <c r="D69" s="18">
        <f>deutsch!D69</f>
        <v>529</v>
      </c>
      <c r="E69" s="18">
        <f>deutsch!E69</f>
        <v>11216.01</v>
      </c>
      <c r="F69" s="12">
        <f>deutsch!F69</f>
        <v>4.5040404393014564E-2</v>
      </c>
    </row>
    <row r="70" spans="2:6" ht="14.25" x14ac:dyDescent="0.2">
      <c r="B70" s="21" t="str">
        <f>deutsch!B70</f>
        <v>2008</v>
      </c>
      <c r="C70" s="18">
        <f>deutsch!C70</f>
        <v>11058.4</v>
      </c>
      <c r="D70" s="18">
        <f>deutsch!D70</f>
        <v>492.44</v>
      </c>
      <c r="E70" s="18">
        <f>deutsch!E70</f>
        <v>10565.96</v>
      </c>
      <c r="F70" s="12">
        <f>deutsch!F70</f>
        <v>4.453085437314621E-2</v>
      </c>
    </row>
    <row r="71" spans="2:6" ht="14.25" x14ac:dyDescent="0.2">
      <c r="B71" s="21" t="str">
        <f>deutsch!B71</f>
        <v>2009</v>
      </c>
      <c r="C71" s="18">
        <f>deutsch!C71</f>
        <v>11215.12</v>
      </c>
      <c r="D71" s="18">
        <f>deutsch!D71</f>
        <v>530.44000000000005</v>
      </c>
      <c r="E71" s="18">
        <f>deutsch!E71</f>
        <v>10684.68</v>
      </c>
      <c r="F71" s="12">
        <f>deutsch!F71</f>
        <v>4.7296863519962339E-2</v>
      </c>
    </row>
    <row r="72" spans="2:6" ht="14.25" x14ac:dyDescent="0.2">
      <c r="B72" s="21" t="str">
        <f>deutsch!B72</f>
        <v>2010</v>
      </c>
      <c r="C72" s="18">
        <f>deutsch!C72</f>
        <v>10874.23</v>
      </c>
      <c r="D72" s="18">
        <f>deutsch!D72</f>
        <v>524.70000000000005</v>
      </c>
      <c r="E72" s="18">
        <f>deutsch!E72</f>
        <v>10349.530000000001</v>
      </c>
      <c r="F72" s="12">
        <f>deutsch!F72</f>
        <v>4.8251692303730935E-2</v>
      </c>
    </row>
    <row r="73" spans="2:6" ht="14.25" x14ac:dyDescent="0.2">
      <c r="B73" s="21" t="str">
        <f>deutsch!B73</f>
        <v>2011</v>
      </c>
      <c r="C73" s="18">
        <f>deutsch!C73</f>
        <v>11249.79</v>
      </c>
      <c r="D73" s="18">
        <f>deutsch!D73</f>
        <v>557.88</v>
      </c>
      <c r="E73" s="18">
        <f>deutsch!E73</f>
        <v>10691.91</v>
      </c>
      <c r="F73" s="12">
        <f>deutsch!F73</f>
        <v>4.9590259018168333E-2</v>
      </c>
    </row>
    <row r="74" spans="2:6" ht="14.25" x14ac:dyDescent="0.2">
      <c r="B74" s="21" t="str">
        <f>deutsch!B74</f>
        <v>2012</v>
      </c>
      <c r="C74" s="18">
        <f>deutsch!C74</f>
        <v>10875.04</v>
      </c>
      <c r="D74" s="18">
        <f>deutsch!D74</f>
        <v>572.23</v>
      </c>
      <c r="E74" s="18">
        <f>deutsch!E74</f>
        <v>10302.81</v>
      </c>
      <c r="F74" s="12">
        <f>deutsch!F74</f>
        <v>5.2618657034824698E-2</v>
      </c>
    </row>
    <row r="75" spans="2:6" ht="14.25" x14ac:dyDescent="0.2">
      <c r="B75" s="21" t="str">
        <f>deutsch!B75</f>
        <v>2013</v>
      </c>
      <c r="C75" s="18">
        <f>deutsch!C75</f>
        <v>11039.43</v>
      </c>
      <c r="D75" s="18">
        <f>deutsch!D75</f>
        <v>636.96</v>
      </c>
      <c r="E75" s="18">
        <f>deutsch!E75</f>
        <v>10402.469999999999</v>
      </c>
      <c r="F75" s="12">
        <f>deutsch!F75</f>
        <v>5.7698631179327192E-2</v>
      </c>
    </row>
    <row r="76" spans="2:6" ht="14.25" x14ac:dyDescent="0.2">
      <c r="B76" s="21" t="str">
        <f>deutsch!B76</f>
        <v>2014</v>
      </c>
      <c r="C76" s="18">
        <f>deutsch!C76</f>
        <v>11341.33</v>
      </c>
      <c r="D76" s="18">
        <f>deutsch!D76</f>
        <v>663.4</v>
      </c>
      <c r="E76" s="18">
        <f>deutsch!E76</f>
        <v>10677.93</v>
      </c>
      <c r="F76" s="12">
        <f>deutsch!F76</f>
        <v>5.849402142429503E-2</v>
      </c>
    </row>
    <row r="77" spans="2:6" ht="14.25" x14ac:dyDescent="0.2">
      <c r="B77" s="21" t="str">
        <f>deutsch!B77</f>
        <v>2015</v>
      </c>
      <c r="C77" s="18">
        <f>deutsch!C77</f>
        <v>10891.28</v>
      </c>
      <c r="D77" s="18">
        <f>deutsch!D77</f>
        <v>649.91999999999996</v>
      </c>
      <c r="E77" s="18">
        <f>deutsch!E77</f>
        <v>10241.36</v>
      </c>
      <c r="F77" s="12">
        <f>deutsch!F77</f>
        <v>5.9673426814846366E-2</v>
      </c>
    </row>
    <row r="78" spans="2:6" ht="14.25" x14ac:dyDescent="0.2">
      <c r="B78" s="21" t="str">
        <f>deutsch!B78</f>
        <v>2016</v>
      </c>
      <c r="C78" s="18">
        <f>deutsch!C78</f>
        <v>10995.17</v>
      </c>
      <c r="D78" s="18">
        <f>deutsch!D78</f>
        <v>694.22</v>
      </c>
      <c r="E78" s="18">
        <f>deutsch!E78</f>
        <v>10300.94</v>
      </c>
      <c r="F78" s="12">
        <f>deutsch!F78</f>
        <v>6.3138632690535934E-2</v>
      </c>
    </row>
    <row r="79" spans="2:6" ht="14.25" x14ac:dyDescent="0.2">
      <c r="B79" s="21" t="str">
        <f>deutsch!B79</f>
        <v>2017</v>
      </c>
      <c r="C79" s="18">
        <f>deutsch!C79</f>
        <v>11276.26</v>
      </c>
      <c r="D79" s="18">
        <f>deutsch!D79</f>
        <v>799.13</v>
      </c>
      <c r="E79" s="18">
        <f>deutsch!E79</f>
        <v>10477.129999999999</v>
      </c>
      <c r="F79" s="12">
        <f>deutsch!F79</f>
        <v>7.0868355288012164E-2</v>
      </c>
    </row>
    <row r="80" spans="2:6" ht="14.25" x14ac:dyDescent="0.2">
      <c r="B80" s="21" t="str">
        <f>deutsch!B80</f>
        <v>2018</v>
      </c>
      <c r="C80" s="18">
        <f>deutsch!C80</f>
        <v>11106.69</v>
      </c>
      <c r="D80" s="18">
        <f>deutsch!D80</f>
        <v>812.73</v>
      </c>
      <c r="E80" s="18">
        <f>deutsch!E80</f>
        <v>10293.959999999999</v>
      </c>
      <c r="F80" s="12">
        <f>deutsch!F80</f>
        <v>7.3174816259389611E-2</v>
      </c>
    </row>
    <row r="81" spans="2:6" ht="14.25" x14ac:dyDescent="0.2">
      <c r="B81" s="21" t="str">
        <f>deutsch!B81</f>
        <v>2019</v>
      </c>
      <c r="C81" s="18">
        <f>deutsch!C81</f>
        <v>10981.09</v>
      </c>
      <c r="D81" s="18">
        <f>deutsch!D81</f>
        <v>829.72</v>
      </c>
      <c r="E81" s="18">
        <f>deutsch!E81</f>
        <v>10151.379999999999</v>
      </c>
      <c r="F81" s="12">
        <f>deutsch!F81</f>
        <v>7.5558983671019903E-2</v>
      </c>
    </row>
    <row r="83" spans="2:6" x14ac:dyDescent="0.2">
      <c r="B83" s="1" t="s">
        <v>76</v>
      </c>
    </row>
    <row r="84" spans="2:6" x14ac:dyDescent="0.2">
      <c r="B84" s="20" t="s">
        <v>36</v>
      </c>
    </row>
  </sheetData>
  <hyperlinks>
    <hyperlink ref="A12" r:id="rId1" display="http://www.disclaimer.admin.ch/"/>
    <hyperlink ref="B84" r:id="rId2"/>
  </hyperlinks>
  <pageMargins left="0.70866141732283472" right="0.70866141732283472" top="0.78740157480314965" bottom="0.78740157480314965" header="0.31496062992125984" footer="0.31496062992125984"/>
  <pageSetup paperSize="9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deutsch</vt:lpstr>
      <vt:lpstr>français</vt:lpstr>
      <vt:lpstr>italiano</vt:lpstr>
      <vt:lpstr>deutsch!Druckbereich</vt:lpstr>
      <vt:lpstr>français!Druckbereich</vt:lpstr>
      <vt:lpstr>italiano!Druckbereich</vt:lpstr>
      <vt:lpstr>deutsch!Drucktitel</vt:lpstr>
      <vt:lpstr>français!Drucktitel</vt:lpstr>
      <vt:lpstr>italiano!Drucktitel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Kuhlgatz, Christian</dc:creator>
  <cp:lastModifiedBy>Kuhlgatz Christian BLW</cp:lastModifiedBy>
  <cp:lastPrinted>2019-12-12T21:56:13Z</cp:lastPrinted>
  <dcterms:created xsi:type="dcterms:W3CDTF">2016-01-06T10:33:34Z</dcterms:created>
  <dcterms:modified xsi:type="dcterms:W3CDTF">2020-08-20T17:29:25Z</dcterms:modified>
</cp:coreProperties>
</file>