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90" windowWidth="15180" windowHeight="11640" tabRatio="911" activeTab="5"/>
  </bookViews>
  <sheets>
    <sheet name="Formularkonzept" sheetId="1" r:id="rId1"/>
    <sheet name="Einnahmen-Ausgabenentwicklung 1" sheetId="2" r:id="rId2"/>
    <sheet name="Einnahmen-Ausgabenentwicklung 2" sheetId="3" r:id="rId3"/>
    <sheet name="Investitionsplan" sheetId="4" r:id="rId4"/>
    <sheet name="Fremdkapital" sheetId="5" r:id="rId5"/>
    <sheet name="Finanzierung, Liquiditätsplan" sheetId="6" r:id="rId6"/>
    <sheet name="Erfolgsrechnung" sheetId="7" r:id="rId7"/>
    <sheet name="Tabelle1" sheetId="8" r:id="rId8"/>
  </sheets>
  <definedNames>
    <definedName name="_xlnm.Print_Area" localSheetId="1">'Einnahmen-Ausgabenentwicklung 1'!$A$1:$P$39</definedName>
    <definedName name="_xlnm.Print_Area" localSheetId="2">'Einnahmen-Ausgabenentwicklung 2'!$A$1:$I$39</definedName>
    <definedName name="_xlnm.Print_Area" localSheetId="6">'Erfolgsrechnung'!$A$1:$J$26</definedName>
    <definedName name="_xlnm.Print_Area" localSheetId="5">'Finanzierung, Liquiditätsplan'!$A$1:$J$32</definedName>
    <definedName name="_xlnm.Print_Area" localSheetId="0">'Formularkonzept'!$A$1:$L$38</definedName>
    <definedName name="_xlnm.Print_Area" localSheetId="4">'Fremdkapital'!$C$1:$M$23</definedName>
    <definedName name="_xlnm.Print_Area" localSheetId="3">'Investitionsplan'!$A$1:$M$33</definedName>
    <definedName name="ID">"nicht identifiziert"</definedName>
  </definedNames>
  <calcPr fullCalcOnLoad="1"/>
</workbook>
</file>

<file path=xl/sharedStrings.xml><?xml version="1.0" encoding="utf-8"?>
<sst xmlns="http://schemas.openxmlformats.org/spreadsheetml/2006/main" count="334" uniqueCount="172">
  <si>
    <t>Jahr1</t>
  </si>
  <si>
    <t>Jahr2</t>
  </si>
  <si>
    <t>Jahr3</t>
  </si>
  <si>
    <t xml:space="preserve">- </t>
  </si>
  <si>
    <t>Deckungsbeitrag</t>
  </si>
  <si>
    <t>Gewinn oder Verlust</t>
  </si>
  <si>
    <t>Jahr 4</t>
  </si>
  <si>
    <t>Jahr</t>
  </si>
  <si>
    <t>Betrag</t>
  </si>
  <si>
    <t>Abschreibung</t>
  </si>
  <si>
    <t>%</t>
  </si>
  <si>
    <t>Fr.</t>
  </si>
  <si>
    <t>Unterhalt</t>
  </si>
  <si>
    <t>Zins</t>
  </si>
  <si>
    <t>Umsatzbereich</t>
  </si>
  <si>
    <t>Cashflow vor Zinsen</t>
  </si>
  <si>
    <t>Investitionsbereich</t>
  </si>
  <si>
    <t>Total</t>
  </si>
  <si>
    <t>Jahr 5</t>
  </si>
  <si>
    <t>Jahr 1</t>
  </si>
  <si>
    <t>Jahr 2</t>
  </si>
  <si>
    <t>Jahr 3</t>
  </si>
  <si>
    <t>Fr</t>
  </si>
  <si>
    <t xml:space="preserve">Zielgrösse </t>
  </si>
  <si>
    <t>fixe Kosten</t>
  </si>
  <si>
    <t>Kosten</t>
  </si>
  <si>
    <r>
      <t xml:space="preserve">Leistungen </t>
    </r>
    <r>
      <rPr>
        <sz val="10"/>
        <rFont val="Arial"/>
        <family val="2"/>
      </rPr>
      <t>(Erträge)</t>
    </r>
  </si>
  <si>
    <t>Tilgung</t>
  </si>
  <si>
    <t>Kredit 2</t>
  </si>
  <si>
    <t>- Zinsen</t>
  </si>
  <si>
    <t>Fremdkapital</t>
  </si>
  <si>
    <t>Kredit 1</t>
  </si>
  <si>
    <t>Bezeichnung des Kredites</t>
  </si>
  <si>
    <t>Beginn</t>
  </si>
  <si>
    <t>Investition 1</t>
  </si>
  <si>
    <t>Investition 2</t>
  </si>
  <si>
    <t>Bezeichnung der Investition und Jahr</t>
  </si>
  <si>
    <t>Total Investitionen</t>
  </si>
  <si>
    <t>aus Blatt Fremdkapital</t>
  </si>
  <si>
    <t>aus Blatt Investitionen</t>
  </si>
  <si>
    <t>Jahr4</t>
  </si>
  <si>
    <t>Total Fremdkapital</t>
  </si>
  <si>
    <t>Total Tilgung</t>
  </si>
  <si>
    <t>Total Zinsen</t>
  </si>
  <si>
    <t>Total Abschreibungen</t>
  </si>
  <si>
    <t>Total Unterhalt</t>
  </si>
  <si>
    <t>Formularkonzept:</t>
  </si>
  <si>
    <t>Generell mehrperiodisch, um einen finanziellen Überblick über eine mehrjährige Projektentwicklungszeit zu bekommen.</t>
  </si>
  <si>
    <t>und anderseits ausreichende Liquidität (im Liquiditätsplan) ohne weiteren Zuschuss öffentlicher Mittel möglich sind.</t>
  </si>
  <si>
    <t xml:space="preserve">Variante 1: </t>
  </si>
  <si>
    <t xml:space="preserve">mit Annahmen von prozentualen Umsatzentwicklungen vom Startjahr bis zum Jahr x simulieren. </t>
  </si>
  <si>
    <t>Variante 2:</t>
  </si>
  <si>
    <t>Im Jahr ……</t>
  </si>
  <si>
    <t>oder</t>
  </si>
  <si>
    <t xml:space="preserve">Das letzte Jahr sollte einen stabilisierten Zielzustand abbilden, in dem einerseits Kostendeckung (Erfolgsrechnung mit Gewinn) </t>
  </si>
  <si>
    <t>Sie stammen aus einer detaillierteren Projektentwicklungsplanung und werden direkt in die Jahresspalten eingesetzt.</t>
  </si>
  <si>
    <t>Die à fonds perdu - Beiträge der öffentlichen Hand werden nicht als Erträge betrachtet, sondern als Finanzierungsbestandteile.</t>
  </si>
  <si>
    <t>E n t w i c k l u n g</t>
  </si>
  <si>
    <t>Erfolgsrechnung</t>
  </si>
  <si>
    <t>Finanzierung, Liquiditätsplan</t>
  </si>
  <si>
    <t xml:space="preserve">    aus Blatt Umsatz </t>
  </si>
  <si>
    <t xml:space="preserve">    und Kostenentwicklung</t>
  </si>
  <si>
    <t>Entnahme von Finanzmitteln:</t>
  </si>
  <si>
    <t>Veränderung der Liquidität *)</t>
  </si>
  <si>
    <t>Zeigt die geplante Liquiditätsentwicklung des Projekts und damit auch die Tragbarkeit im Sinne von zahlungsfähig bleiben.</t>
  </si>
  <si>
    <t>Die Beiträge der öffentlichen Hand als Anschubfinanzierung werden im Finanzierungsbereich eingetragen.</t>
  </si>
  <si>
    <t>Zeigt die Wirtschaftlichkeit der Geschäftstätigkeit des Projekts.</t>
  </si>
  <si>
    <t xml:space="preserve">Im Zielzustand im Jahr x sollte Gewinn möglich sein, damit das Projekt ohne die Mittel aus der Anschubfinanzierung überleben kann. </t>
  </si>
  <si>
    <t>Investitionen</t>
  </si>
  <si>
    <t>Zeigt Höhe, Zeitpunkt, Zins und Tilgung der vorgesehenen Fremdkapitalien</t>
  </si>
  <si>
    <t>total Leistungen</t>
  </si>
  <si>
    <t>total variable Kosten</t>
  </si>
  <si>
    <t>total fixe Kosten</t>
  </si>
  <si>
    <t>Einnahmen</t>
  </si>
  <si>
    <t xml:space="preserve">produktspezifische </t>
  </si>
  <si>
    <t xml:space="preserve">andere </t>
  </si>
  <si>
    <t>Total Einnahmen</t>
  </si>
  <si>
    <t>Ausgaben ohne Zinsen</t>
  </si>
  <si>
    <t xml:space="preserve">variable </t>
  </si>
  <si>
    <t xml:space="preserve">fixe </t>
  </si>
  <si>
    <t>- weitere</t>
  </si>
  <si>
    <t>Total variable Ausgaben</t>
  </si>
  <si>
    <t xml:space="preserve">Total fixe Ausgaben (ohne Zinsen und Abschr.) </t>
  </si>
  <si>
    <t>Beiträge à fonds perdu</t>
  </si>
  <si>
    <t>- produktspezifische Einnahmen</t>
  </si>
  <si>
    <t>- andere Einnahmen</t>
  </si>
  <si>
    <t>aus Blatt Einnahmen-Ausgabenentwicklung</t>
  </si>
  <si>
    <t>total</t>
  </si>
  <si>
    <t>variable</t>
  </si>
  <si>
    <t>- Ausgaben</t>
  </si>
  <si>
    <t>- nichtmonetäre Leistungen *)</t>
  </si>
  <si>
    <t>*) z.B. Verrechnungen, Naturalien, Lieferungen, Mietwerte</t>
  </si>
  <si>
    <t>Einnahmen - Ausgabenentwicklung</t>
  </si>
  <si>
    <t>Zielzustand im Jahr x abschätzen für die Einnahmen und Ausgaben und die jährlichen Steigerungen</t>
  </si>
  <si>
    <t>Individuelle Entwicklungsannahmen für die Umsatzentwicklung: Einnahmen- und Ausgabenpositionen</t>
  </si>
  <si>
    <t>Blätter:</t>
  </si>
  <si>
    <t xml:space="preserve">Zeigt den, aus dem Projekt generierten Cashflow vor Zinsen, also noch unabhängig von der Finanzierung und deren Kosten. </t>
  </si>
  <si>
    <r>
      <t>Tragbar</t>
    </r>
    <r>
      <rPr>
        <sz val="10"/>
        <rFont val="Arial"/>
        <family val="0"/>
      </rPr>
      <t xml:space="preserve"> ist ein Projekt, wenn im Jahr x bei erreichtem Zielzustand die Liquidität auch ohne weitere Beiträge aus der Anschubfinanzierung gesichert ist.</t>
    </r>
  </si>
  <si>
    <t>Jahr 6</t>
  </si>
  <si>
    <t xml:space="preserve">    Zeigt Tragbarkeit des</t>
  </si>
  <si>
    <t xml:space="preserve">    Projekts</t>
  </si>
  <si>
    <t>*)  Liquidität basierend auf "Nettomonetäres Umlaufvermögen" = Kasse + Postkonto + Bankkonti + Debitoren - Kreditoren</t>
  </si>
  <si>
    <t xml:space="preserve">Finanzierungsbereich: </t>
  </si>
  <si>
    <t>Fremdkapital und eigene Mittel</t>
  </si>
  <si>
    <t xml:space="preserve"> + Eigene Mittel</t>
  </si>
  <si>
    <t xml:space="preserve"> + Zinserträge von Finanzanlagen</t>
  </si>
  <si>
    <t xml:space="preserve"> + Beiträge Bund</t>
  </si>
  <si>
    <t xml:space="preserve"> + Beiträge Kanton</t>
  </si>
  <si>
    <t xml:space="preserve"> + Beiträge Gemeinden</t>
  </si>
  <si>
    <t xml:space="preserve">  - Entnahmen für .....</t>
  </si>
  <si>
    <t xml:space="preserve"> + Neues Fremdkapital</t>
  </si>
  <si>
    <t xml:space="preserve">  - Tilgung von Darlehen</t>
  </si>
  <si>
    <t xml:space="preserve">  - Darlehenszinsen und Kreditkosten</t>
  </si>
  <si>
    <t xml:space="preserve"> - Investitionen</t>
  </si>
  <si>
    <t xml:space="preserve"> - Bedarf an laufendem Betriebskapital</t>
  </si>
  <si>
    <t xml:space="preserve"> + Desinvestitionen</t>
  </si>
  <si>
    <t xml:space="preserve"> + objektbezogene Subventionen </t>
  </si>
  <si>
    <t>- Wareneinkauf</t>
  </si>
  <si>
    <t>- Personalkosten</t>
  </si>
  <si>
    <t>-</t>
  </si>
  <si>
    <t>- Unterhalt Gebäude und Einrichtungen</t>
  </si>
  <si>
    <t>Investition 3</t>
  </si>
  <si>
    <t>Investition 4</t>
  </si>
  <si>
    <t>Investition 5</t>
  </si>
  <si>
    <t>Investition 6</t>
  </si>
  <si>
    <t>Hinweis:</t>
  </si>
  <si>
    <t>Kredit 3</t>
  </si>
  <si>
    <t>Kredit 4</t>
  </si>
  <si>
    <t>Hinweis</t>
  </si>
  <si>
    <t>Bitte entscheiden Sie sich, mit welcher Variante der Einnahmen und Ausgabenentwicklung Sie arbeiten wollen</t>
  </si>
  <si>
    <t>Bei der hier vorliegenden Variante schätzen Sie den Zielzustand im Jahr x ein (100%) und tragen dann in den Vorjahren</t>
  </si>
  <si>
    <t xml:space="preserve">Investitionen, die teilweise mit à fond perdu Beiträgen finanziert werden in zwei Zeilen  aufteilen, da der à fond perdu Beitrag in der </t>
  </si>
  <si>
    <t>für jedes Jahr in die entsprechenden Felder eingetragen</t>
  </si>
  <si>
    <t xml:space="preserve">Bei der hier vorliegenden Variante werden die Einnahmen und Ausgaben, die aus der Projektentwicklungsplanung abgeleitet/ geschätzt werden   </t>
  </si>
  <si>
    <t>Erfolgsrechnung nicht abgeschrieben werden muss. Hingegen müssen die Unterhaltskosten für die ganze Investition berechnet werden.</t>
  </si>
  <si>
    <t xml:space="preserve">- Abschreibungen </t>
  </si>
  <si>
    <t xml:space="preserve"> + Beiträge andere Organisationen</t>
  </si>
  <si>
    <t>Bestand Liquidität *)</t>
  </si>
  <si>
    <t xml:space="preserve">Wie viele Jahre in einer Tabelle aufgezeigt werden müssen, muss projektabhängig festgelegt werden. </t>
  </si>
  <si>
    <t xml:space="preserve">Zeigt Umfang und Zeitpunkt der vorgesehenen Investitionen und deren jährliche Kosten (Unterhalt und Abschreibung) </t>
  </si>
  <si>
    <t>- nichtmonetäre fixe Kosten *)</t>
  </si>
  <si>
    <t>- fixe Ausgaben aus Blatt Einn.-Ausgentw.</t>
  </si>
  <si>
    <t>- nichtmonetäre variable Kosten *)</t>
  </si>
  <si>
    <t>- Andere Strukturkosten (Energie, Vers., …)</t>
  </si>
  <si>
    <t>- Marketingkommunikation</t>
  </si>
  <si>
    <t>Prozentsätze ein, die die mögliche Entwicklung vom Startjahr bis zum Jahr x wiedergeben</t>
  </si>
  <si>
    <t>Schätzung anrechenbare Kosten</t>
  </si>
  <si>
    <t xml:space="preserve">Beispiel: Es wird z.B. mit anrechenbaren Gebäudeinvestitionen von Fr. 200'000 gerechnet, die voraussichtlich zu 2/3 subventioniert werden. </t>
  </si>
  <si>
    <t xml:space="preserve">Diese Investition wird deshalb aufgeteilt in den subventionierten Teil (Fr. 133'000) ohne Abschreibungen und den nicht subventionierten </t>
  </si>
  <si>
    <t>Teil (Fr. 67'000) mit Abschreibungen.</t>
  </si>
  <si>
    <t>( Prozentsatz der Investitionssumme)</t>
  </si>
  <si>
    <t xml:space="preserve">meist nicht alle Kosten angerechnet. Es ist deshalb hilfreich, bei der Schätzung der </t>
  </si>
  <si>
    <t>Beiträge zuerst den ungefähren Anteil der anrechenbaren Kosten beim Kanton zu erfragen</t>
  </si>
  <si>
    <t xml:space="preserve">Die Grössenordnung der Beitragssätze von Bund und Kanton ist bekannt, aber es werden </t>
  </si>
  <si>
    <t xml:space="preserve">   Bezug zu anrechen-</t>
  </si>
  <si>
    <t xml:space="preserve">   baren Kosten auf Blatt</t>
  </si>
  <si>
    <t xml:space="preserve">   Investitionsplan</t>
  </si>
  <si>
    <t>Die Kontrolle gibt den Wert "OK" an, wenn der Gesamtbetrag der Investition in den Feldern der Kolonne E mit der Summe der Teilbeträge in der entsprechenden Zeile übereinstimmt. Beispiel: Die Investition 1 beträgt Fr. 200'000.- (Betrag in Feld E2). 
Sie wird in Jahr 1 und 2 getätigt. Die beiden Beträge in den Feldern F2 und G2 müssen zusammen 200'000 ergeben, also den Wert, der in E2 steht.</t>
  </si>
  <si>
    <t>Kredit 5</t>
  </si>
  <si>
    <t>Kredit 6</t>
  </si>
  <si>
    <t>Kont-rolle</t>
  </si>
  <si>
    <t>Die Kontrolle gibt den Wert "OK" an, wenn der Gesamtbetrag des Kredites in den Feldern der Kolonne E mit der Summe der Teilbeträge in der entsprechenden Zeile übereinstimmt. Beispiel: Der Kredit 1 beträgt Fr. 200'000.- (Betrag in Feld E2). 
Er wird in zwei Tranchen im Jahr 1 und 2 ausbezahlt Die beiden Beträge in den Feldern F2 und G2 müssen zusammen 200'000 ergeben, also den Wert, der in E2 steht.</t>
  </si>
  <si>
    <t>Milchverkauf</t>
  </si>
  <si>
    <t>Käseverkauf</t>
  </si>
  <si>
    <t>Hüttenzins</t>
  </si>
  <si>
    <t>Bauten</t>
  </si>
  <si>
    <t>Einrichtungen</t>
  </si>
  <si>
    <t xml:space="preserve">Eine fixe Zahl von 6 Jahren lässt sich im Querformat relativ gut einsetzen und mit festen Verknüfungen versehen. Wenn eine beliebige Erweiterungsmöglichkeit </t>
  </si>
  <si>
    <t>inkl. Verknüpfungen verlangt wird, muss mit einem viel höheren Programmierungsaufwand und Einschränkungen in der Benutzerflexibilität gerechnet werden.</t>
  </si>
  <si>
    <t>Die nachfolgenden Blätter sind geschützt. In die gelben Zellen können Daten eingegeben werden, in den weissen Zellen sind fixe Texte und Formeln vorgegeben.</t>
  </si>
  <si>
    <t xml:space="preserve">  Bemerkung zur Anzahl Jahre:</t>
  </si>
  <si>
    <t xml:space="preserve">  Schutz der Blätter</t>
  </si>
</sst>
</file>

<file path=xl/styles.xml><?xml version="1.0" encoding="utf-8"?>
<styleSheet xmlns="http://schemas.openxmlformats.org/spreadsheetml/2006/main">
  <numFmts count="27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_ * #,##0.0_ ;_ * \-#,##0.0_ ;_ * &quot;-&quot;??_ ;_ @_ "/>
    <numFmt numFmtId="171" formatCode="_ * #,##0_ ;_ * \-#,##0_ ;_ * &quot;-&quot;??_ ;_ @_ "/>
    <numFmt numFmtId="172" formatCode="0.0%"/>
    <numFmt numFmtId="173" formatCode="_ * #,##0_ ;_ * \-#,##0_ ;;@"/>
    <numFmt numFmtId="174" formatCode="_ * #,##0_ ;_ * \-#,##0_ ;;_ @_ "/>
    <numFmt numFmtId="175" formatCode="_ * #,##0_ ;_ * \-#,##0_ ;;_ @"/>
    <numFmt numFmtId="176" formatCode="0.00&quot;%&quot;"/>
    <numFmt numFmtId="177" formatCode="0.0"/>
    <numFmt numFmtId="178" formatCode="#,##0.0"/>
    <numFmt numFmtId="179" formatCode="&quot;Ja&quot;;&quot;Ja&quot;;&quot;Nein&quot;"/>
    <numFmt numFmtId="180" formatCode="&quot;Wahr&quot;;&quot;Wahr&quot;;&quot;Falsch&quot;"/>
    <numFmt numFmtId="181" formatCode="&quot;Ein&quot;;&quot;Ein&quot;;&quot;Aus&quot;"/>
    <numFmt numFmtId="182" formatCode="[$€-2]\ #,##0.00_);[Red]\([$€-2]\ #,##0.00\)"/>
  </numFmts>
  <fonts count="30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4"/>
      <name val="Helvetica"/>
      <family val="0"/>
    </font>
    <font>
      <sz val="9"/>
      <name val="Helvetic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Helvetica"/>
      <family val="0"/>
    </font>
    <font>
      <i/>
      <sz val="10"/>
      <name val="Helvetica"/>
      <family val="2"/>
    </font>
    <font>
      <i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i/>
      <sz val="10"/>
      <name val="Helvetic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 style="hair"/>
    </border>
    <border>
      <left style="thin"/>
      <right style="medium"/>
      <top style="hair"/>
      <bottom style="thin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hair"/>
      <bottom style="medium"/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 style="medium"/>
      <right>
        <color indexed="63"/>
      </right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ck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 style="hair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thin"/>
      <right style="hair"/>
      <top style="medium"/>
      <bottom style="hair"/>
    </border>
    <border>
      <left style="thin"/>
      <right style="hair"/>
      <top style="hair"/>
      <bottom style="hair"/>
    </border>
    <border>
      <left style="hair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>
        <color indexed="63"/>
      </right>
      <top style="hair"/>
      <bottom>
        <color indexed="63"/>
      </bottom>
    </border>
    <border>
      <left style="medium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 style="medium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hair"/>
      <right style="medium"/>
      <top>
        <color indexed="63"/>
      </top>
      <bottom style="thin"/>
    </border>
    <border>
      <left style="hair"/>
      <right style="medium"/>
      <top style="hair"/>
      <bottom style="thin"/>
    </border>
    <border>
      <left style="hair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medium"/>
      <top style="thin"/>
      <bottom style="hair"/>
    </border>
    <border>
      <left style="hair"/>
      <right style="medium"/>
      <top style="hair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hair"/>
      <right>
        <color indexed="63"/>
      </right>
      <top style="hair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6" fillId="20" borderId="1" applyNumberFormat="0" applyAlignment="0" applyProtection="0"/>
    <xf numFmtId="0" fontId="27" fillId="0" borderId="2" applyNumberFormat="0" applyFill="0" applyAlignment="0" applyProtection="0"/>
    <xf numFmtId="0" fontId="0" fillId="21" borderId="3" applyNumberFormat="0" applyFont="0" applyAlignment="0" applyProtection="0"/>
    <xf numFmtId="0" fontId="3" fillId="0" borderId="0">
      <alignment/>
      <protection/>
    </xf>
    <xf numFmtId="0" fontId="4" fillId="0" borderId="0">
      <alignment/>
      <protection locked="0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7" borderId="1" applyNumberFormat="0" applyAlignment="0" applyProtection="0"/>
    <xf numFmtId="0" fontId="5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1" fillId="22" borderId="0" applyNumberFormat="0" applyBorder="0" applyAlignment="0" applyProtection="0"/>
    <xf numFmtId="9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15" fillId="20" borderId="4" applyNumberFormat="0" applyAlignment="0" applyProtection="0"/>
    <xf numFmtId="0" fontId="1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29" fillId="23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0" xfId="0" applyAlignment="1">
      <alignment vertical="center"/>
    </xf>
    <xf numFmtId="171" fontId="0" fillId="0" borderId="14" xfId="46" applyNumberFormat="1" applyFont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171" fontId="1" fillId="0" borderId="16" xfId="46" applyNumberFormat="1" applyFont="1" applyBorder="1" applyAlignment="1">
      <alignment/>
    </xf>
    <xf numFmtId="171" fontId="1" fillId="0" borderId="17" xfId="46" applyNumberFormat="1" applyFont="1" applyBorder="1" applyAlignment="1">
      <alignment/>
    </xf>
    <xf numFmtId="0" fontId="1" fillId="0" borderId="18" xfId="0" applyFont="1" applyBorder="1" applyAlignment="1">
      <alignment/>
    </xf>
    <xf numFmtId="171" fontId="1" fillId="0" borderId="19" xfId="46" applyNumberFormat="1" applyFont="1" applyBorder="1" applyAlignment="1">
      <alignment/>
    </xf>
    <xf numFmtId="171" fontId="1" fillId="0" borderId="20" xfId="46" applyNumberFormat="1" applyFont="1" applyBorder="1" applyAlignment="1">
      <alignment/>
    </xf>
    <xf numFmtId="171" fontId="1" fillId="0" borderId="21" xfId="46" applyNumberFormat="1" applyFont="1" applyBorder="1" applyAlignment="1">
      <alignment/>
    </xf>
    <xf numFmtId="0" fontId="1" fillId="0" borderId="22" xfId="0" applyFont="1" applyBorder="1" applyAlignment="1">
      <alignment/>
    </xf>
    <xf numFmtId="171" fontId="1" fillId="0" borderId="22" xfId="46" applyNumberFormat="1" applyFont="1" applyBorder="1" applyAlignment="1">
      <alignment horizontal="centerContinuous"/>
    </xf>
    <xf numFmtId="171" fontId="1" fillId="0" borderId="14" xfId="46" applyNumberFormat="1" applyFont="1" applyBorder="1" applyAlignment="1">
      <alignment horizontal="centerContinuous"/>
    </xf>
    <xf numFmtId="171" fontId="1" fillId="0" borderId="0" xfId="46" applyNumberFormat="1" applyFont="1" applyBorder="1" applyAlignment="1">
      <alignment horizontal="centerContinuous"/>
    </xf>
    <xf numFmtId="171" fontId="1" fillId="0" borderId="23" xfId="46" applyNumberFormat="1" applyFont="1" applyBorder="1" applyAlignment="1">
      <alignment horizontal="centerContinuous"/>
    </xf>
    <xf numFmtId="171" fontId="2" fillId="0" borderId="14" xfId="46" applyNumberFormat="1" applyFont="1" applyBorder="1" applyAlignment="1">
      <alignment/>
    </xf>
    <xf numFmtId="171" fontId="2" fillId="0" borderId="0" xfId="46" applyNumberFormat="1" applyFont="1" applyBorder="1" applyAlignment="1">
      <alignment/>
    </xf>
    <xf numFmtId="171" fontId="2" fillId="0" borderId="23" xfId="46" applyNumberFormat="1" applyFont="1" applyBorder="1" applyAlignment="1">
      <alignment/>
    </xf>
    <xf numFmtId="171" fontId="1" fillId="0" borderId="11" xfId="46" applyNumberFormat="1" applyFont="1" applyBorder="1" applyAlignment="1">
      <alignment/>
    </xf>
    <xf numFmtId="171" fontId="1" fillId="0" borderId="24" xfId="46" applyNumberFormat="1" applyFont="1" applyBorder="1" applyAlignment="1">
      <alignment/>
    </xf>
    <xf numFmtId="0" fontId="0" fillId="0" borderId="0" xfId="0" applyFont="1" applyAlignment="1">
      <alignment/>
    </xf>
    <xf numFmtId="0" fontId="1" fillId="24" borderId="25" xfId="0" applyFont="1" applyFill="1" applyBorder="1" applyAlignment="1" applyProtection="1">
      <alignment/>
      <protection/>
    </xf>
    <xf numFmtId="0" fontId="0" fillId="24" borderId="25" xfId="0" applyFill="1" applyBorder="1" applyAlignment="1" applyProtection="1">
      <alignment/>
      <protection/>
    </xf>
    <xf numFmtId="0" fontId="10" fillId="0" borderId="26" xfId="0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horizontal="right"/>
    </xf>
    <xf numFmtId="0" fontId="1" fillId="0" borderId="18" xfId="0" applyFont="1" applyBorder="1" applyAlignment="1">
      <alignment horizontal="right"/>
    </xf>
    <xf numFmtId="0" fontId="1" fillId="0" borderId="27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171" fontId="0" fillId="0" borderId="30" xfId="46" applyNumberFormat="1" applyFont="1" applyBorder="1" applyAlignment="1">
      <alignment/>
    </xf>
    <xf numFmtId="171" fontId="0" fillId="0" borderId="31" xfId="46" applyNumberFormat="1" applyFont="1" applyBorder="1" applyAlignment="1">
      <alignment/>
    </xf>
    <xf numFmtId="0" fontId="2" fillId="0" borderId="32" xfId="0" applyFont="1" applyBorder="1" applyAlignment="1">
      <alignment/>
    </xf>
    <xf numFmtId="171" fontId="2" fillId="0" borderId="21" xfId="46" applyNumberFormat="1" applyFont="1" applyBorder="1" applyAlignment="1">
      <alignment/>
    </xf>
    <xf numFmtId="171" fontId="2" fillId="0" borderId="33" xfId="46" applyNumberFormat="1" applyFont="1" applyBorder="1" applyAlignment="1">
      <alignment/>
    </xf>
    <xf numFmtId="0" fontId="2" fillId="0" borderId="0" xfId="0" applyFont="1" applyFill="1" applyBorder="1" applyAlignment="1">
      <alignment horizontal="right"/>
    </xf>
    <xf numFmtId="0" fontId="1" fillId="24" borderId="34" xfId="0" applyFont="1" applyFill="1" applyBorder="1" applyAlignment="1" applyProtection="1">
      <alignment/>
      <protection/>
    </xf>
    <xf numFmtId="0" fontId="1" fillId="24" borderId="10" xfId="0" applyFont="1" applyFill="1" applyBorder="1" applyAlignment="1" applyProtection="1">
      <alignment/>
      <protection/>
    </xf>
    <xf numFmtId="0" fontId="1" fillId="24" borderId="11" xfId="0" applyFont="1" applyFill="1" applyBorder="1" applyAlignment="1" applyProtection="1">
      <alignment/>
      <protection/>
    </xf>
    <xf numFmtId="0" fontId="0" fillId="24" borderId="11" xfId="0" applyFill="1" applyBorder="1" applyAlignment="1" applyProtection="1">
      <alignment/>
      <protection/>
    </xf>
    <xf numFmtId="3" fontId="7" fillId="0" borderId="25" xfId="0" applyNumberFormat="1" applyFont="1" applyFill="1" applyBorder="1" applyAlignment="1" applyProtection="1">
      <alignment/>
      <protection/>
    </xf>
    <xf numFmtId="3" fontId="7" fillId="0" borderId="32" xfId="0" applyNumberFormat="1" applyFont="1" applyFill="1" applyBorder="1" applyAlignment="1" applyProtection="1">
      <alignment/>
      <protection/>
    </xf>
    <xf numFmtId="3" fontId="7" fillId="0" borderId="35" xfId="0" applyNumberFormat="1" applyFont="1" applyFill="1" applyBorder="1" applyAlignment="1" applyProtection="1">
      <alignment/>
      <protection/>
    </xf>
    <xf numFmtId="0" fontId="1" fillId="0" borderId="25" xfId="0" applyFont="1" applyFill="1" applyBorder="1" applyAlignment="1" applyProtection="1">
      <alignment/>
      <protection/>
    </xf>
    <xf numFmtId="0" fontId="0" fillId="0" borderId="25" xfId="0" applyFill="1" applyBorder="1" applyAlignment="1" applyProtection="1">
      <alignment/>
      <protection/>
    </xf>
    <xf numFmtId="0" fontId="1" fillId="0" borderId="11" xfId="0" applyFont="1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171" fontId="7" fillId="0" borderId="36" xfId="46" applyNumberFormat="1" applyFont="1" applyFill="1" applyBorder="1" applyAlignment="1" applyProtection="1">
      <alignment/>
      <protection/>
    </xf>
    <xf numFmtId="171" fontId="7" fillId="0" borderId="37" xfId="46" applyNumberFormat="1" applyFont="1" applyFill="1" applyBorder="1" applyAlignment="1" applyProtection="1">
      <alignment/>
      <protection/>
    </xf>
    <xf numFmtId="171" fontId="1" fillId="0" borderId="36" xfId="46" applyNumberFormat="1" applyFont="1" applyFill="1" applyBorder="1" applyAlignment="1" applyProtection="1">
      <alignment/>
      <protection/>
    </xf>
    <xf numFmtId="171" fontId="1" fillId="0" borderId="38" xfId="46" applyNumberFormat="1" applyFont="1" applyFill="1" applyBorder="1" applyAlignment="1" applyProtection="1">
      <alignment/>
      <protection/>
    </xf>
    <xf numFmtId="0" fontId="1" fillId="0" borderId="39" xfId="0" applyFont="1" applyFill="1" applyBorder="1" applyAlignment="1" applyProtection="1">
      <alignment/>
      <protection/>
    </xf>
    <xf numFmtId="0" fontId="0" fillId="0" borderId="39" xfId="0" applyFill="1" applyBorder="1" applyAlignment="1" applyProtection="1">
      <alignment/>
      <protection/>
    </xf>
    <xf numFmtId="171" fontId="7" fillId="0" borderId="38" xfId="46" applyNumberFormat="1" applyFont="1" applyFill="1" applyBorder="1" applyAlignment="1" applyProtection="1">
      <alignment/>
      <protection/>
    </xf>
    <xf numFmtId="171" fontId="7" fillId="0" borderId="40" xfId="46" applyNumberFormat="1" applyFont="1" applyFill="1" applyBorder="1" applyAlignment="1" applyProtection="1">
      <alignment/>
      <protection/>
    </xf>
    <xf numFmtId="171" fontId="7" fillId="0" borderId="41" xfId="46" applyNumberFormat="1" applyFont="1" applyFill="1" applyBorder="1" applyAlignment="1" applyProtection="1">
      <alignment/>
      <protection/>
    </xf>
    <xf numFmtId="171" fontId="7" fillId="0" borderId="42" xfId="46" applyNumberFormat="1" applyFont="1" applyFill="1" applyBorder="1" applyAlignment="1" applyProtection="1">
      <alignment/>
      <protection/>
    </xf>
    <xf numFmtId="171" fontId="7" fillId="0" borderId="43" xfId="46" applyNumberFormat="1" applyFont="1" applyFill="1" applyBorder="1" applyAlignment="1" applyProtection="1">
      <alignment/>
      <protection/>
    </xf>
    <xf numFmtId="171" fontId="1" fillId="0" borderId="41" xfId="46" applyNumberFormat="1" applyFont="1" applyFill="1" applyBorder="1" applyAlignment="1" applyProtection="1">
      <alignment/>
      <protection/>
    </xf>
    <xf numFmtId="171" fontId="1" fillId="0" borderId="43" xfId="46" applyNumberFormat="1" applyFont="1" applyFill="1" applyBorder="1" applyAlignment="1" applyProtection="1">
      <alignment/>
      <protection/>
    </xf>
    <xf numFmtId="171" fontId="7" fillId="0" borderId="44" xfId="46" applyNumberFormat="1" applyFont="1" applyFill="1" applyBorder="1" applyAlignment="1" applyProtection="1">
      <alignment/>
      <protection/>
    </xf>
    <xf numFmtId="171" fontId="7" fillId="0" borderId="45" xfId="46" applyNumberFormat="1" applyFont="1" applyFill="1" applyBorder="1" applyAlignment="1" applyProtection="1">
      <alignment/>
      <protection/>
    </xf>
    <xf numFmtId="171" fontId="1" fillId="0" borderId="44" xfId="46" applyNumberFormat="1" applyFont="1" applyFill="1" applyBorder="1" applyAlignment="1" applyProtection="1">
      <alignment/>
      <protection/>
    </xf>
    <xf numFmtId="171" fontId="1" fillId="0" borderId="45" xfId="46" applyNumberFormat="1" applyFont="1" applyFill="1" applyBorder="1" applyAlignment="1" applyProtection="1">
      <alignment/>
      <protection/>
    </xf>
    <xf numFmtId="0" fontId="1" fillId="0" borderId="0" xfId="0" applyFont="1" applyAlignment="1">
      <alignment/>
    </xf>
    <xf numFmtId="171" fontId="1" fillId="0" borderId="46" xfId="46" applyNumberFormat="1" applyFont="1" applyFill="1" applyBorder="1" applyAlignment="1" applyProtection="1">
      <alignment/>
      <protection/>
    </xf>
    <xf numFmtId="171" fontId="1" fillId="0" borderId="47" xfId="46" applyNumberFormat="1" applyFont="1" applyFill="1" applyBorder="1" applyAlignment="1" applyProtection="1">
      <alignment/>
      <protection/>
    </xf>
    <xf numFmtId="171" fontId="1" fillId="0" borderId="48" xfId="46" applyNumberFormat="1" applyFont="1" applyFill="1" applyBorder="1" applyAlignment="1" applyProtection="1">
      <alignment/>
      <protection/>
    </xf>
    <xf numFmtId="0" fontId="1" fillId="0" borderId="49" xfId="0" applyFont="1" applyBorder="1" applyAlignment="1">
      <alignment/>
    </xf>
    <xf numFmtId="0" fontId="1" fillId="0" borderId="50" xfId="0" applyFont="1" applyBorder="1" applyAlignment="1">
      <alignment/>
    </xf>
    <xf numFmtId="171" fontId="9" fillId="0" borderId="51" xfId="46" applyNumberFormat="1" applyFont="1" applyFill="1" applyBorder="1" applyAlignment="1">
      <alignment horizontal="left"/>
    </xf>
    <xf numFmtId="171" fontId="1" fillId="0" borderId="52" xfId="46" applyNumberFormat="1" applyFont="1" applyFill="1" applyBorder="1" applyAlignment="1">
      <alignment horizontal="center"/>
    </xf>
    <xf numFmtId="171" fontId="1" fillId="0" borderId="53" xfId="46" applyNumberFormat="1" applyFont="1" applyFill="1" applyBorder="1" applyAlignment="1">
      <alignment/>
    </xf>
    <xf numFmtId="171" fontId="2" fillId="0" borderId="54" xfId="46" applyNumberFormat="1" applyFont="1" applyFill="1" applyBorder="1" applyAlignment="1">
      <alignment horizontal="center"/>
    </xf>
    <xf numFmtId="171" fontId="0" fillId="0" borderId="36" xfId="46" applyNumberFormat="1" applyFont="1" applyFill="1" applyBorder="1" applyAlignment="1">
      <alignment/>
    </xf>
    <xf numFmtId="171" fontId="0" fillId="0" borderId="44" xfId="46" applyNumberFormat="1" applyFont="1" applyFill="1" applyBorder="1" applyAlignment="1">
      <alignment/>
    </xf>
    <xf numFmtId="171" fontId="0" fillId="0" borderId="55" xfId="46" applyNumberFormat="1" applyFont="1" applyFill="1" applyBorder="1" applyAlignment="1">
      <alignment/>
    </xf>
    <xf numFmtId="171" fontId="0" fillId="0" borderId="56" xfId="46" applyNumberFormat="1" applyFont="1" applyFill="1" applyBorder="1" applyAlignment="1">
      <alignment/>
    </xf>
    <xf numFmtId="171" fontId="0" fillId="0" borderId="15" xfId="46" applyNumberFormat="1" applyFont="1" applyFill="1" applyBorder="1" applyAlignment="1">
      <alignment vertical="center"/>
    </xf>
    <xf numFmtId="171" fontId="0" fillId="0" borderId="14" xfId="46" applyNumberFormat="1" applyFont="1" applyFill="1" applyBorder="1" applyAlignment="1">
      <alignment vertical="center"/>
    </xf>
    <xf numFmtId="171" fontId="1" fillId="0" borderId="14" xfId="46" applyNumberFormat="1" applyFont="1" applyFill="1" applyBorder="1" applyAlignment="1">
      <alignment/>
    </xf>
    <xf numFmtId="171" fontId="1" fillId="0" borderId="15" xfId="46" applyNumberFormat="1" applyFont="1" applyFill="1" applyBorder="1" applyAlignment="1">
      <alignment/>
    </xf>
    <xf numFmtId="0" fontId="1" fillId="0" borderId="26" xfId="0" applyFont="1" applyBorder="1" applyAlignment="1">
      <alignment/>
    </xf>
    <xf numFmtId="3" fontId="7" fillId="0" borderId="10" xfId="0" applyNumberFormat="1" applyFont="1" applyFill="1" applyBorder="1" applyAlignment="1" applyProtection="1">
      <alignment/>
      <protection/>
    </xf>
    <xf numFmtId="3" fontId="7" fillId="0" borderId="11" xfId="0" applyNumberFormat="1" applyFont="1" applyFill="1" applyBorder="1" applyAlignment="1" applyProtection="1">
      <alignment/>
      <protection/>
    </xf>
    <xf numFmtId="0" fontId="1" fillId="0" borderId="57" xfId="0" applyFont="1" applyBorder="1" applyAlignment="1">
      <alignment/>
    </xf>
    <xf numFmtId="0" fontId="0" fillId="0" borderId="58" xfId="0" applyBorder="1" applyAlignment="1">
      <alignment/>
    </xf>
    <xf numFmtId="171" fontId="0" fillId="0" borderId="59" xfId="46" applyNumberFormat="1" applyFont="1" applyBorder="1" applyAlignment="1">
      <alignment/>
    </xf>
    <xf numFmtId="171" fontId="0" fillId="0" borderId="60" xfId="46" applyNumberFormat="1" applyFont="1" applyBorder="1" applyAlignment="1">
      <alignment/>
    </xf>
    <xf numFmtId="171" fontId="0" fillId="0" borderId="61" xfId="46" applyNumberFormat="1" applyFont="1" applyBorder="1" applyAlignment="1">
      <alignment/>
    </xf>
    <xf numFmtId="0" fontId="0" fillId="0" borderId="41" xfId="0" applyBorder="1" applyAlignment="1">
      <alignment/>
    </xf>
    <xf numFmtId="0" fontId="0" fillId="0" borderId="62" xfId="0" applyBorder="1" applyAlignment="1" quotePrefix="1">
      <alignment/>
    </xf>
    <xf numFmtId="171" fontId="0" fillId="0" borderId="36" xfId="46" applyNumberFormat="1" applyFont="1" applyBorder="1" applyAlignment="1">
      <alignment/>
    </xf>
    <xf numFmtId="171" fontId="0" fillId="0" borderId="44" xfId="46" applyNumberFormat="1" applyFont="1" applyBorder="1" applyAlignment="1">
      <alignment/>
    </xf>
    <xf numFmtId="0" fontId="2" fillId="0" borderId="41" xfId="0" applyFont="1" applyBorder="1" applyAlignment="1">
      <alignment/>
    </xf>
    <xf numFmtId="171" fontId="2" fillId="0" borderId="36" xfId="46" applyNumberFormat="1" applyFont="1" applyBorder="1" applyAlignment="1">
      <alignment/>
    </xf>
    <xf numFmtId="171" fontId="2" fillId="0" borderId="44" xfId="46" applyNumberFormat="1" applyFont="1" applyBorder="1" applyAlignment="1">
      <alignment/>
    </xf>
    <xf numFmtId="0" fontId="2" fillId="0" borderId="62" xfId="0" applyFont="1" applyBorder="1" applyAlignment="1">
      <alignment/>
    </xf>
    <xf numFmtId="171" fontId="2" fillId="0" borderId="63" xfId="46" applyNumberFormat="1" applyFont="1" applyBorder="1" applyAlignment="1">
      <alignment/>
    </xf>
    <xf numFmtId="0" fontId="0" fillId="0" borderId="62" xfId="0" applyFill="1" applyBorder="1" applyAlignment="1" quotePrefix="1">
      <alignment/>
    </xf>
    <xf numFmtId="0" fontId="0" fillId="0" borderId="64" xfId="0" applyBorder="1" applyAlignment="1" quotePrefix="1">
      <alignment/>
    </xf>
    <xf numFmtId="0" fontId="1" fillId="0" borderId="34" xfId="0" applyFont="1" applyBorder="1" applyAlignment="1">
      <alignment/>
    </xf>
    <xf numFmtId="0" fontId="0" fillId="0" borderId="25" xfId="0" applyBorder="1" applyAlignment="1">
      <alignment/>
    </xf>
    <xf numFmtId="171" fontId="0" fillId="0" borderId="55" xfId="46" applyNumberFormat="1" applyFont="1" applyBorder="1" applyAlignment="1">
      <alignment/>
    </xf>
    <xf numFmtId="171" fontId="0" fillId="0" borderId="65" xfId="46" applyNumberFormat="1" applyFont="1" applyBorder="1" applyAlignment="1">
      <alignment/>
    </xf>
    <xf numFmtId="171" fontId="0" fillId="0" borderId="56" xfId="46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8" xfId="0" applyFont="1" applyBorder="1" applyAlignment="1">
      <alignment horizontal="right"/>
    </xf>
    <xf numFmtId="171" fontId="2" fillId="0" borderId="19" xfId="46" applyNumberFormat="1" applyFont="1" applyBorder="1" applyAlignment="1">
      <alignment/>
    </xf>
    <xf numFmtId="171" fontId="2" fillId="0" borderId="20" xfId="46" applyNumberFormat="1" applyFont="1" applyBorder="1" applyAlignment="1">
      <alignment/>
    </xf>
    <xf numFmtId="0" fontId="2" fillId="0" borderId="34" xfId="0" applyFont="1" applyBorder="1" applyAlignment="1">
      <alignment/>
    </xf>
    <xf numFmtId="0" fontId="2" fillId="0" borderId="25" xfId="0" applyFont="1" applyBorder="1" applyAlignment="1">
      <alignment/>
    </xf>
    <xf numFmtId="171" fontId="2" fillId="0" borderId="55" xfId="46" applyNumberFormat="1" applyFont="1" applyBorder="1" applyAlignment="1">
      <alignment/>
    </xf>
    <xf numFmtId="171" fontId="2" fillId="0" borderId="65" xfId="46" applyNumberFormat="1" applyFont="1" applyBorder="1" applyAlignment="1">
      <alignment/>
    </xf>
    <xf numFmtId="171" fontId="2" fillId="0" borderId="56" xfId="46" applyNumberFormat="1" applyFont="1" applyBorder="1" applyAlignment="1">
      <alignment/>
    </xf>
    <xf numFmtId="0" fontId="2" fillId="0" borderId="41" xfId="0" applyFont="1" applyBorder="1" applyAlignment="1">
      <alignment vertical="center"/>
    </xf>
    <xf numFmtId="0" fontId="0" fillId="0" borderId="42" xfId="0" applyBorder="1" applyAlignment="1">
      <alignment/>
    </xf>
    <xf numFmtId="0" fontId="0" fillId="0" borderId="66" xfId="0" applyBorder="1" applyAlignment="1">
      <alignment/>
    </xf>
    <xf numFmtId="0" fontId="2" fillId="0" borderId="34" xfId="0" applyFont="1" applyBorder="1" applyAlignment="1">
      <alignment vertical="center"/>
    </xf>
    <xf numFmtId="171" fontId="0" fillId="0" borderId="55" xfId="46" applyNumberFormat="1" applyFont="1" applyFill="1" applyBorder="1" applyAlignment="1">
      <alignment vertical="center"/>
    </xf>
    <xf numFmtId="171" fontId="2" fillId="0" borderId="19" xfId="46" applyNumberFormat="1" applyFont="1" applyFill="1" applyBorder="1" applyAlignment="1">
      <alignment/>
    </xf>
    <xf numFmtId="171" fontId="2" fillId="0" borderId="20" xfId="46" applyNumberFormat="1" applyFont="1" applyFill="1" applyBorder="1" applyAlignment="1">
      <alignment/>
    </xf>
    <xf numFmtId="0" fontId="0" fillId="0" borderId="34" xfId="0" applyBorder="1" applyAlignment="1">
      <alignment/>
    </xf>
    <xf numFmtId="0" fontId="2" fillId="0" borderId="49" xfId="0" applyFont="1" applyBorder="1" applyAlignment="1">
      <alignment vertical="center"/>
    </xf>
    <xf numFmtId="2" fontId="0" fillId="0" borderId="0" xfId="0" applyNumberFormat="1" applyBorder="1" applyAlignment="1">
      <alignment/>
    </xf>
    <xf numFmtId="173" fontId="7" fillId="0" borderId="0" xfId="0" applyNumberFormat="1" applyFont="1" applyFill="1" applyBorder="1" applyAlignment="1" applyProtection="1">
      <alignment vertical="center" wrapText="1"/>
      <protection/>
    </xf>
    <xf numFmtId="0" fontId="2" fillId="0" borderId="67" xfId="0" applyFont="1" applyBorder="1" applyAlignment="1">
      <alignment vertical="center"/>
    </xf>
    <xf numFmtId="171" fontId="0" fillId="0" borderId="68" xfId="46" applyNumberFormat="1" applyFont="1" applyBorder="1" applyAlignment="1">
      <alignment/>
    </xf>
    <xf numFmtId="0" fontId="2" fillId="0" borderId="69" xfId="0" applyFont="1" applyBorder="1" applyAlignment="1">
      <alignment/>
    </xf>
    <xf numFmtId="171" fontId="2" fillId="0" borderId="70" xfId="46" applyNumberFormat="1" applyFont="1" applyBorder="1" applyAlignment="1">
      <alignment/>
    </xf>
    <xf numFmtId="0" fontId="0" fillId="0" borderId="69" xfId="0" applyBorder="1" applyAlignment="1">
      <alignment/>
    </xf>
    <xf numFmtId="171" fontId="0" fillId="0" borderId="70" xfId="46" applyNumberFormat="1" applyFont="1" applyBorder="1" applyAlignment="1">
      <alignment/>
    </xf>
    <xf numFmtId="0" fontId="0" fillId="0" borderId="71" xfId="0" applyBorder="1" applyAlignment="1">
      <alignment/>
    </xf>
    <xf numFmtId="0" fontId="0" fillId="0" borderId="72" xfId="0" applyBorder="1" applyAlignment="1">
      <alignment/>
    </xf>
    <xf numFmtId="0" fontId="2" fillId="0" borderId="73" xfId="0" applyFont="1" applyBorder="1" applyAlignment="1">
      <alignment/>
    </xf>
    <xf numFmtId="171" fontId="0" fillId="0" borderId="74" xfId="46" applyNumberFormat="1" applyFont="1" applyBorder="1" applyAlignment="1">
      <alignment/>
    </xf>
    <xf numFmtId="171" fontId="2" fillId="0" borderId="75" xfId="46" applyNumberFormat="1" applyFont="1" applyBorder="1" applyAlignment="1">
      <alignment/>
    </xf>
    <xf numFmtId="171" fontId="0" fillId="0" borderId="76" xfId="46" applyNumberFormat="1" applyFont="1" applyFill="1" applyBorder="1" applyAlignment="1">
      <alignment/>
    </xf>
    <xf numFmtId="171" fontId="2" fillId="0" borderId="77" xfId="46" applyNumberFormat="1" applyFont="1" applyFill="1" applyBorder="1" applyAlignment="1">
      <alignment/>
    </xf>
    <xf numFmtId="171" fontId="0" fillId="0" borderId="72" xfId="46" applyNumberFormat="1" applyFont="1" applyBorder="1" applyAlignment="1">
      <alignment/>
    </xf>
    <xf numFmtId="171" fontId="2" fillId="0" borderId="73" xfId="46" applyNumberFormat="1" applyFont="1" applyBorder="1" applyAlignment="1">
      <alignment/>
    </xf>
    <xf numFmtId="171" fontId="0" fillId="0" borderId="73" xfId="46" applyNumberFormat="1" applyFont="1" applyBorder="1" applyAlignment="1">
      <alignment/>
    </xf>
    <xf numFmtId="171" fontId="0" fillId="0" borderId="78" xfId="46" applyNumberFormat="1" applyFont="1" applyBorder="1" applyAlignment="1">
      <alignment/>
    </xf>
    <xf numFmtId="171" fontId="2" fillId="0" borderId="79" xfId="46" applyNumberFormat="1" applyFont="1" applyBorder="1" applyAlignment="1">
      <alignment/>
    </xf>
    <xf numFmtId="171" fontId="1" fillId="0" borderId="80" xfId="46" applyNumberFormat="1" applyFont="1" applyBorder="1" applyAlignment="1">
      <alignment/>
    </xf>
    <xf numFmtId="171" fontId="1" fillId="0" borderId="81" xfId="46" applyNumberFormat="1" applyFont="1" applyBorder="1" applyAlignment="1">
      <alignment/>
    </xf>
    <xf numFmtId="0" fontId="0" fillId="0" borderId="82" xfId="0" applyBorder="1" applyAlignment="1">
      <alignment/>
    </xf>
    <xf numFmtId="0" fontId="2" fillId="0" borderId="83" xfId="0" applyFont="1" applyBorder="1" applyAlignment="1">
      <alignment vertical="center"/>
    </xf>
    <xf numFmtId="0" fontId="0" fillId="0" borderId="84" xfId="0" applyBorder="1" applyAlignment="1">
      <alignment/>
    </xf>
    <xf numFmtId="171" fontId="0" fillId="0" borderId="85" xfId="46" applyNumberFormat="1" applyFont="1" applyFill="1" applyBorder="1" applyAlignment="1">
      <alignment/>
    </xf>
    <xf numFmtId="171" fontId="0" fillId="0" borderId="86" xfId="46" applyNumberFormat="1" applyFont="1" applyBorder="1" applyAlignment="1">
      <alignment/>
    </xf>
    <xf numFmtId="171" fontId="0" fillId="0" borderId="84" xfId="46" applyNumberFormat="1" applyFont="1" applyBorder="1" applyAlignment="1">
      <alignment/>
    </xf>
    <xf numFmtId="171" fontId="0" fillId="0" borderId="87" xfId="46" applyNumberFormat="1" applyFont="1" applyBorder="1" applyAlignment="1">
      <alignment/>
    </xf>
    <xf numFmtId="171" fontId="0" fillId="0" borderId="88" xfId="46" applyNumberFormat="1" applyFont="1" applyBorder="1" applyAlignment="1">
      <alignment/>
    </xf>
    <xf numFmtId="0" fontId="1" fillId="0" borderId="89" xfId="0" applyFont="1" applyBorder="1" applyAlignment="1">
      <alignment/>
    </xf>
    <xf numFmtId="0" fontId="1" fillId="0" borderId="90" xfId="0" applyFont="1" applyBorder="1" applyAlignment="1">
      <alignment horizontal="right"/>
    </xf>
    <xf numFmtId="171" fontId="1" fillId="0" borderId="91" xfId="46" applyNumberFormat="1" applyFont="1" applyFill="1" applyBorder="1" applyAlignment="1">
      <alignment/>
    </xf>
    <xf numFmtId="171" fontId="1" fillId="0" borderId="92" xfId="46" applyNumberFormat="1" applyFont="1" applyBorder="1" applyAlignment="1">
      <alignment/>
    </xf>
    <xf numFmtId="171" fontId="1" fillId="0" borderId="90" xfId="46" applyNumberFormat="1" applyFont="1" applyBorder="1" applyAlignment="1">
      <alignment/>
    </xf>
    <xf numFmtId="171" fontId="1" fillId="0" borderId="93" xfId="46" applyNumberFormat="1" applyFont="1" applyBorder="1" applyAlignment="1">
      <alignment/>
    </xf>
    <xf numFmtId="171" fontId="1" fillId="0" borderId="94" xfId="46" applyNumberFormat="1" applyFont="1" applyBorder="1" applyAlignment="1">
      <alignment/>
    </xf>
    <xf numFmtId="0" fontId="1" fillId="0" borderId="94" xfId="0" applyFont="1" applyBorder="1" applyAlignment="1">
      <alignment horizontal="right"/>
    </xf>
    <xf numFmtId="171" fontId="1" fillId="0" borderId="18" xfId="46" applyNumberFormat="1" applyFont="1" applyBorder="1" applyAlignment="1">
      <alignment/>
    </xf>
    <xf numFmtId="171" fontId="1" fillId="0" borderId="95" xfId="46" applyNumberFormat="1" applyFont="1" applyBorder="1" applyAlignment="1">
      <alignment/>
    </xf>
    <xf numFmtId="171" fontId="0" fillId="0" borderId="65" xfId="46" applyNumberFormat="1" applyBorder="1" applyAlignment="1">
      <alignment/>
    </xf>
    <xf numFmtId="171" fontId="0" fillId="0" borderId="56" xfId="46" applyNumberFormat="1" applyBorder="1" applyAlignment="1">
      <alignment/>
    </xf>
    <xf numFmtId="171" fontId="1" fillId="0" borderId="96" xfId="46" applyNumberFormat="1" applyFont="1" applyBorder="1" applyAlignment="1">
      <alignment/>
    </xf>
    <xf numFmtId="0" fontId="1" fillId="0" borderId="24" xfId="0" applyFont="1" applyBorder="1" applyAlignment="1">
      <alignment/>
    </xf>
    <xf numFmtId="171" fontId="1" fillId="0" borderId="97" xfId="46" applyNumberFormat="1" applyFont="1" applyBorder="1" applyAlignment="1">
      <alignment/>
    </xf>
    <xf numFmtId="171" fontId="0" fillId="22" borderId="77" xfId="46" applyNumberFormat="1" applyFont="1" applyFill="1" applyBorder="1" applyAlignment="1" applyProtection="1">
      <alignment/>
      <protection locked="0"/>
    </xf>
    <xf numFmtId="171" fontId="0" fillId="22" borderId="75" xfId="46" applyNumberFormat="1" applyFont="1" applyFill="1" applyBorder="1" applyAlignment="1" applyProtection="1">
      <alignment/>
      <protection locked="0"/>
    </xf>
    <xf numFmtId="171" fontId="0" fillId="22" borderId="98" xfId="46" applyNumberFormat="1" applyFont="1" applyFill="1" applyBorder="1" applyAlignment="1" applyProtection="1">
      <alignment/>
      <protection locked="0"/>
    </xf>
    <xf numFmtId="171" fontId="0" fillId="22" borderId="99" xfId="46" applyNumberFormat="1" applyFont="1" applyFill="1" applyBorder="1" applyAlignment="1" applyProtection="1">
      <alignment/>
      <protection locked="0"/>
    </xf>
    <xf numFmtId="171" fontId="0" fillId="22" borderId="79" xfId="46" applyNumberFormat="1" applyFont="1" applyFill="1" applyBorder="1" applyAlignment="1" applyProtection="1">
      <alignment/>
      <protection locked="0"/>
    </xf>
    <xf numFmtId="171" fontId="0" fillId="22" borderId="100" xfId="46" applyNumberFormat="1" applyFont="1" applyFill="1" applyBorder="1" applyAlignment="1" applyProtection="1">
      <alignment/>
      <protection locked="0"/>
    </xf>
    <xf numFmtId="171" fontId="2" fillId="0" borderId="79" xfId="46" applyNumberFormat="1" applyFont="1" applyBorder="1" applyAlignment="1" applyProtection="1">
      <alignment/>
      <protection locked="0"/>
    </xf>
    <xf numFmtId="171" fontId="1" fillId="22" borderId="54" xfId="46" applyNumberFormat="1" applyFont="1" applyFill="1" applyBorder="1" applyAlignment="1" applyProtection="1">
      <alignment horizontal="center"/>
      <protection locked="0"/>
    </xf>
    <xf numFmtId="0" fontId="0" fillId="22" borderId="73" xfId="0" applyFill="1" applyBorder="1" applyAlignment="1" applyProtection="1">
      <alignment/>
      <protection locked="0"/>
    </xf>
    <xf numFmtId="0" fontId="0" fillId="22" borderId="73" xfId="0" applyFill="1" applyBorder="1" applyAlignment="1" applyProtection="1" quotePrefix="1">
      <alignment/>
      <protection locked="0"/>
    </xf>
    <xf numFmtId="0" fontId="0" fillId="22" borderId="82" xfId="0" applyFill="1" applyBorder="1" applyAlignment="1" applyProtection="1" quotePrefix="1">
      <alignment/>
      <protection locked="0"/>
    </xf>
    <xf numFmtId="171" fontId="0" fillId="0" borderId="77" xfId="46" applyNumberFormat="1" applyFont="1" applyFill="1" applyBorder="1" applyAlignment="1" applyProtection="1">
      <alignment/>
      <protection/>
    </xf>
    <xf numFmtId="171" fontId="0" fillId="0" borderId="75" xfId="46" applyNumberFormat="1" applyFont="1" applyFill="1" applyBorder="1" applyAlignment="1" applyProtection="1">
      <alignment/>
      <protection/>
    </xf>
    <xf numFmtId="171" fontId="0" fillId="0" borderId="73" xfId="46" applyNumberFormat="1" applyFont="1" applyBorder="1" applyAlignment="1" applyProtection="1">
      <alignment/>
      <protection/>
    </xf>
    <xf numFmtId="171" fontId="0" fillId="0" borderId="79" xfId="46" applyNumberFormat="1" applyFont="1" applyFill="1" applyBorder="1" applyAlignment="1" applyProtection="1">
      <alignment/>
      <protection/>
    </xf>
    <xf numFmtId="171" fontId="0" fillId="0" borderId="70" xfId="46" applyNumberFormat="1" applyFont="1" applyBorder="1" applyAlignment="1" applyProtection="1">
      <alignment/>
      <protection/>
    </xf>
    <xf numFmtId="171" fontId="0" fillId="0" borderId="63" xfId="46" applyNumberFormat="1" applyFill="1" applyBorder="1" applyAlignment="1">
      <alignment/>
    </xf>
    <xf numFmtId="171" fontId="0" fillId="22" borderId="63" xfId="46" applyNumberFormat="1" applyFill="1" applyBorder="1" applyAlignment="1" applyProtection="1">
      <alignment/>
      <protection locked="0"/>
    </xf>
    <xf numFmtId="171" fontId="0" fillId="22" borderId="44" xfId="46" applyNumberFormat="1" applyFill="1" applyBorder="1" applyAlignment="1" applyProtection="1">
      <alignment/>
      <protection locked="0"/>
    </xf>
    <xf numFmtId="171" fontId="0" fillId="22" borderId="101" xfId="46" applyNumberFormat="1" applyFill="1" applyBorder="1" applyAlignment="1" applyProtection="1">
      <alignment/>
      <protection locked="0"/>
    </xf>
    <xf numFmtId="171" fontId="0" fillId="22" borderId="102" xfId="46" applyNumberFormat="1" applyFill="1" applyBorder="1" applyAlignment="1" applyProtection="1">
      <alignment/>
      <protection locked="0"/>
    </xf>
    <xf numFmtId="171" fontId="1" fillId="22" borderId="103" xfId="46" applyNumberFormat="1" applyFont="1" applyFill="1" applyBorder="1" applyAlignment="1" applyProtection="1">
      <alignment horizontal="centerContinuous"/>
      <protection locked="0"/>
    </xf>
    <xf numFmtId="0" fontId="7" fillId="22" borderId="35" xfId="0" applyNumberFormat="1" applyFont="1" applyFill="1" applyBorder="1" applyAlignment="1" applyProtection="1">
      <alignment horizontal="center"/>
      <protection locked="0"/>
    </xf>
    <xf numFmtId="0" fontId="7" fillId="22" borderId="11" xfId="0" applyNumberFormat="1" applyFont="1" applyFill="1" applyBorder="1" applyAlignment="1" applyProtection="1">
      <alignment horizontal="center"/>
      <protection locked="0"/>
    </xf>
    <xf numFmtId="171" fontId="7" fillId="22" borderId="88" xfId="46" applyNumberFormat="1" applyFont="1" applyFill="1" applyBorder="1" applyAlignment="1" applyProtection="1">
      <alignment/>
      <protection locked="0"/>
    </xf>
    <xf numFmtId="171" fontId="7" fillId="22" borderId="34" xfId="46" applyNumberFormat="1" applyFont="1" applyFill="1" applyBorder="1" applyAlignment="1" applyProtection="1">
      <alignment/>
      <protection locked="0"/>
    </xf>
    <xf numFmtId="171" fontId="7" fillId="22" borderId="55" xfId="46" applyNumberFormat="1" applyFont="1" applyFill="1" applyBorder="1" applyAlignment="1" applyProtection="1">
      <alignment/>
      <protection locked="0"/>
    </xf>
    <xf numFmtId="171" fontId="7" fillId="22" borderId="56" xfId="46" applyNumberFormat="1" applyFont="1" applyFill="1" applyBorder="1" applyAlignment="1" applyProtection="1">
      <alignment/>
      <protection locked="0"/>
    </xf>
    <xf numFmtId="43" fontId="7" fillId="22" borderId="88" xfId="46" applyFont="1" applyFill="1" applyBorder="1" applyAlignment="1" applyProtection="1">
      <alignment horizontal="right"/>
      <protection locked="0"/>
    </xf>
    <xf numFmtId="43" fontId="7" fillId="22" borderId="104" xfId="46" applyFont="1" applyFill="1" applyBorder="1" applyAlignment="1" applyProtection="1">
      <alignment horizontal="right"/>
      <protection locked="0"/>
    </xf>
    <xf numFmtId="171" fontId="7" fillId="0" borderId="10" xfId="46" applyNumberFormat="1" applyFont="1" applyFill="1" applyBorder="1" applyAlignment="1" applyProtection="1">
      <alignment vertical="center" wrapText="1"/>
      <protection/>
    </xf>
    <xf numFmtId="171" fontId="7" fillId="0" borderId="16" xfId="46" applyNumberFormat="1" applyFont="1" applyFill="1" applyBorder="1" applyAlignment="1" applyProtection="1">
      <alignment vertical="center" wrapText="1"/>
      <protection/>
    </xf>
    <xf numFmtId="171" fontId="7" fillId="0" borderId="17" xfId="46" applyNumberFormat="1" applyFont="1" applyFill="1" applyBorder="1" applyAlignment="1" applyProtection="1">
      <alignment vertical="center" wrapText="1"/>
      <protection/>
    </xf>
    <xf numFmtId="171" fontId="7" fillId="0" borderId="46" xfId="46" applyNumberFormat="1" applyFont="1" applyFill="1" applyBorder="1" applyAlignment="1" applyProtection="1">
      <alignment vertical="center" wrapText="1"/>
      <protection/>
    </xf>
    <xf numFmtId="171" fontId="7" fillId="0" borderId="47" xfId="46" applyNumberFormat="1" applyFont="1" applyFill="1" applyBorder="1" applyAlignment="1" applyProtection="1">
      <alignment vertical="center" wrapText="1"/>
      <protection/>
    </xf>
    <xf numFmtId="171" fontId="7" fillId="0" borderId="48" xfId="46" applyNumberFormat="1" applyFont="1" applyFill="1" applyBorder="1" applyAlignment="1" applyProtection="1">
      <alignment vertical="center" wrapText="1"/>
      <protection/>
    </xf>
    <xf numFmtId="173" fontId="7" fillId="22" borderId="58" xfId="0" applyNumberFormat="1" applyFont="1" applyFill="1" applyBorder="1" applyAlignment="1" applyProtection="1">
      <alignment vertical="center" wrapText="1"/>
      <protection locked="0"/>
    </xf>
    <xf numFmtId="173" fontId="7" fillId="22" borderId="25" xfId="0" applyNumberFormat="1" applyFont="1" applyFill="1" applyBorder="1" applyAlignment="1" applyProtection="1">
      <alignment vertical="center" wrapText="1"/>
      <protection locked="0"/>
    </xf>
    <xf numFmtId="171" fontId="7" fillId="22" borderId="34" xfId="46" applyNumberFormat="1" applyFont="1" applyFill="1" applyBorder="1" applyAlignment="1" applyProtection="1">
      <alignment vertical="center" wrapText="1"/>
      <protection locked="0"/>
    </xf>
    <xf numFmtId="171" fontId="7" fillId="22" borderId="55" xfId="46" applyNumberFormat="1" applyFont="1" applyFill="1" applyBorder="1" applyAlignment="1" applyProtection="1">
      <alignment vertical="center" wrapText="1"/>
      <protection locked="0"/>
    </xf>
    <xf numFmtId="171" fontId="7" fillId="22" borderId="56" xfId="46" applyNumberFormat="1" applyFont="1" applyFill="1" applyBorder="1" applyAlignment="1" applyProtection="1">
      <alignment vertical="center" wrapText="1"/>
      <protection locked="0"/>
    </xf>
    <xf numFmtId="43" fontId="7" fillId="22" borderId="88" xfId="46" applyFont="1" applyFill="1" applyBorder="1" applyAlignment="1" applyProtection="1">
      <alignment vertical="center" wrapText="1"/>
      <protection locked="0"/>
    </xf>
    <xf numFmtId="43" fontId="7" fillId="22" borderId="105" xfId="46" applyFont="1" applyFill="1" applyBorder="1" applyAlignment="1" applyProtection="1">
      <alignment vertical="center" wrapText="1"/>
      <protection locked="0"/>
    </xf>
    <xf numFmtId="171" fontId="7" fillId="22" borderId="88" xfId="46" applyNumberFormat="1" applyFont="1" applyFill="1" applyBorder="1" applyAlignment="1" applyProtection="1">
      <alignment vertical="center" wrapText="1"/>
      <protection locked="0"/>
    </xf>
    <xf numFmtId="43" fontId="7" fillId="22" borderId="81" xfId="46" applyFont="1" applyFill="1" applyBorder="1" applyAlignment="1" applyProtection="1">
      <alignment vertical="center" wrapText="1"/>
      <protection locked="0"/>
    </xf>
    <xf numFmtId="0" fontId="0" fillId="0" borderId="0" xfId="0" applyAlignment="1">
      <alignment vertical="top" wrapText="1"/>
    </xf>
    <xf numFmtId="0" fontId="0" fillId="0" borderId="50" xfId="0" applyFill="1" applyBorder="1" applyAlignment="1" applyProtection="1">
      <alignment vertical="top" wrapText="1"/>
      <protection/>
    </xf>
    <xf numFmtId="0" fontId="0" fillId="0" borderId="106" xfId="0" applyFill="1" applyBorder="1" applyAlignment="1" applyProtection="1">
      <alignment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Border="1" applyAlignment="1">
      <alignment/>
    </xf>
    <xf numFmtId="0" fontId="8" fillId="22" borderId="49" xfId="0" applyNumberFormat="1" applyFont="1" applyFill="1" applyBorder="1" applyAlignment="1" applyProtection="1">
      <alignment horizontal="center" vertical="top" wrapText="1"/>
      <protection locked="0"/>
    </xf>
    <xf numFmtId="0" fontId="8" fillId="22" borderId="107" xfId="0" applyNumberFormat="1" applyFont="1" applyFill="1" applyBorder="1" applyAlignment="1" applyProtection="1">
      <alignment horizontal="center" vertical="top" wrapText="1"/>
      <protection locked="0"/>
    </xf>
    <xf numFmtId="0" fontId="8" fillId="22" borderId="108" xfId="0" applyNumberFormat="1" applyFont="1" applyFill="1" applyBorder="1" applyAlignment="1" applyProtection="1">
      <alignment horizontal="center" vertical="top" wrapText="1"/>
      <protection locked="0"/>
    </xf>
    <xf numFmtId="0" fontId="0" fillId="0" borderId="50" xfId="0" applyFill="1" applyBorder="1" applyAlignment="1" applyProtection="1">
      <alignment vertical="top"/>
      <protection/>
    </xf>
    <xf numFmtId="173" fontId="7" fillId="22" borderId="34" xfId="0" applyNumberFormat="1" applyFont="1" applyFill="1" applyBorder="1" applyAlignment="1" applyProtection="1">
      <alignment vertical="center" wrapText="1"/>
      <protection locked="0"/>
    </xf>
    <xf numFmtId="171" fontId="7" fillId="0" borderId="34" xfId="46" applyNumberFormat="1" applyFont="1" applyFill="1" applyBorder="1" applyAlignment="1" applyProtection="1">
      <alignment horizontal="right"/>
      <protection/>
    </xf>
    <xf numFmtId="171" fontId="7" fillId="0" borderId="55" xfId="46" applyNumberFormat="1" applyFont="1" applyFill="1" applyBorder="1" applyAlignment="1" applyProtection="1">
      <alignment horizontal="right"/>
      <protection/>
    </xf>
    <xf numFmtId="171" fontId="7" fillId="0" borderId="56" xfId="46" applyNumberFormat="1" applyFont="1" applyFill="1" applyBorder="1" applyAlignment="1" applyProtection="1">
      <alignment horizontal="right"/>
      <protection/>
    </xf>
    <xf numFmtId="171" fontId="7" fillId="0" borderId="42" xfId="46" applyNumberFormat="1" applyFont="1" applyFill="1" applyBorder="1" applyAlignment="1" applyProtection="1">
      <alignment horizontal="right"/>
      <protection/>
    </xf>
    <xf numFmtId="171" fontId="7" fillId="0" borderId="37" xfId="46" applyNumberFormat="1" applyFont="1" applyFill="1" applyBorder="1" applyAlignment="1" applyProtection="1">
      <alignment horizontal="right"/>
      <protection/>
    </xf>
    <xf numFmtId="171" fontId="7" fillId="0" borderId="40" xfId="46" applyNumberFormat="1" applyFont="1" applyFill="1" applyBorder="1" applyAlignment="1" applyProtection="1">
      <alignment horizontal="right"/>
      <protection/>
    </xf>
    <xf numFmtId="173" fontId="7" fillId="0" borderId="57" xfId="0" applyNumberFormat="1" applyFont="1" applyFill="1" applyBorder="1" applyAlignment="1" applyProtection="1">
      <alignment vertical="center"/>
      <protection/>
    </xf>
    <xf numFmtId="173" fontId="7" fillId="22" borderId="58" xfId="0" applyNumberFormat="1" applyFont="1" applyFill="1" applyBorder="1" applyAlignment="1" applyProtection="1">
      <alignment vertical="center"/>
      <protection locked="0"/>
    </xf>
    <xf numFmtId="171" fontId="7" fillId="0" borderId="12" xfId="46" applyNumberFormat="1" applyFont="1" applyFill="1" applyBorder="1" applyAlignment="1" applyProtection="1">
      <alignment vertical="center" wrapText="1"/>
      <protection/>
    </xf>
    <xf numFmtId="171" fontId="7" fillId="0" borderId="14" xfId="46" applyNumberFormat="1" applyFont="1" applyFill="1" applyBorder="1" applyAlignment="1" applyProtection="1">
      <alignment vertical="center" wrapText="1"/>
      <protection/>
    </xf>
    <xf numFmtId="171" fontId="7" fillId="0" borderId="15" xfId="46" applyNumberFormat="1" applyFont="1" applyFill="1" applyBorder="1" applyAlignment="1" applyProtection="1">
      <alignment vertical="center" wrapText="1"/>
      <protection/>
    </xf>
    <xf numFmtId="3" fontId="7" fillId="0" borderId="58" xfId="0" applyNumberFormat="1" applyFont="1" applyFill="1" applyBorder="1" applyAlignment="1" applyProtection="1">
      <alignment/>
      <protection/>
    </xf>
    <xf numFmtId="173" fontId="7" fillId="22" borderId="41" xfId="0" applyNumberFormat="1" applyFont="1" applyFill="1" applyBorder="1" applyAlignment="1" applyProtection="1">
      <alignment vertical="center" wrapText="1"/>
      <protection locked="0"/>
    </xf>
    <xf numFmtId="173" fontId="7" fillId="22" borderId="62" xfId="0" applyNumberFormat="1" applyFont="1" applyFill="1" applyBorder="1" applyAlignment="1" applyProtection="1">
      <alignment vertical="center" wrapText="1"/>
      <protection locked="0"/>
    </xf>
    <xf numFmtId="3" fontId="7" fillId="0" borderId="62" xfId="0" applyNumberFormat="1" applyFont="1" applyFill="1" applyBorder="1" applyAlignment="1" applyProtection="1">
      <alignment/>
      <protection/>
    </xf>
    <xf numFmtId="173" fontId="7" fillId="0" borderId="34" xfId="0" applyNumberFormat="1" applyFont="1" applyFill="1" applyBorder="1" applyAlignment="1" applyProtection="1">
      <alignment vertical="center"/>
      <protection/>
    </xf>
    <xf numFmtId="3" fontId="7" fillId="0" borderId="42" xfId="0" applyNumberFormat="1" applyFont="1" applyFill="1" applyBorder="1" applyAlignment="1" applyProtection="1">
      <alignment/>
      <protection/>
    </xf>
    <xf numFmtId="0" fontId="7" fillId="22" borderId="109" xfId="0" applyNumberFormat="1" applyFont="1" applyFill="1" applyBorder="1" applyAlignment="1" applyProtection="1">
      <alignment horizontal="center"/>
      <protection locked="0"/>
    </xf>
    <xf numFmtId="3" fontId="7" fillId="0" borderId="109" xfId="0" applyNumberFormat="1" applyFont="1" applyFill="1" applyBorder="1" applyAlignment="1" applyProtection="1">
      <alignment/>
      <protection/>
    </xf>
    <xf numFmtId="3" fontId="7" fillId="0" borderId="75" xfId="0" applyNumberFormat="1" applyFont="1" applyFill="1" applyBorder="1" applyAlignment="1" applyProtection="1">
      <alignment/>
      <protection/>
    </xf>
    <xf numFmtId="174" fontId="7" fillId="22" borderId="88" xfId="0" applyNumberFormat="1" applyFont="1" applyFill="1" applyBorder="1" applyAlignment="1" applyProtection="1">
      <alignment/>
      <protection locked="0"/>
    </xf>
    <xf numFmtId="174" fontId="7" fillId="22" borderId="110" xfId="0" applyNumberFormat="1" applyFont="1" applyFill="1" applyBorder="1" applyAlignment="1" applyProtection="1">
      <alignment/>
      <protection locked="0"/>
    </xf>
    <xf numFmtId="2" fontId="7" fillId="22" borderId="88" xfId="52" applyNumberFormat="1" applyFont="1" applyFill="1" applyBorder="1" applyAlignment="1" applyProtection="1">
      <alignment/>
      <protection locked="0"/>
    </xf>
    <xf numFmtId="2" fontId="7" fillId="22" borderId="104" xfId="52" applyNumberFormat="1" applyFont="1" applyFill="1" applyBorder="1" applyAlignment="1" applyProtection="1">
      <alignment/>
      <protection locked="0"/>
    </xf>
    <xf numFmtId="2" fontId="7" fillId="22" borderId="70" xfId="52" applyNumberFormat="1" applyFont="1" applyFill="1" applyBorder="1" applyAlignment="1" applyProtection="1">
      <alignment/>
      <protection locked="0"/>
    </xf>
    <xf numFmtId="2" fontId="7" fillId="22" borderId="105" xfId="52" applyNumberFormat="1" applyFont="1" applyFill="1" applyBorder="1" applyAlignment="1" applyProtection="1">
      <alignment/>
      <protection locked="0"/>
    </xf>
    <xf numFmtId="2" fontId="7" fillId="22" borderId="111" xfId="52" applyNumberFormat="1" applyFont="1" applyFill="1" applyBorder="1" applyAlignment="1" applyProtection="1">
      <alignment/>
      <protection locked="0"/>
    </xf>
    <xf numFmtId="171" fontId="1" fillId="0" borderId="84" xfId="46" applyNumberFormat="1" applyFont="1" applyFill="1" applyBorder="1" applyAlignment="1" applyProtection="1">
      <alignment/>
      <protection/>
    </xf>
    <xf numFmtId="0" fontId="1" fillId="0" borderId="49" xfId="0" applyFont="1" applyFill="1" applyBorder="1" applyAlignment="1" applyProtection="1">
      <alignment vertical="top"/>
      <protection/>
    </xf>
    <xf numFmtId="0" fontId="0" fillId="0" borderId="0" xfId="0" applyFont="1" applyAlignment="1">
      <alignment vertical="top" wrapText="1"/>
    </xf>
    <xf numFmtId="0" fontId="1" fillId="0" borderId="49" xfId="0" applyFont="1" applyFill="1" applyBorder="1" applyAlignment="1" applyProtection="1">
      <alignment vertical="top"/>
      <protection/>
    </xf>
    <xf numFmtId="0" fontId="1" fillId="0" borderId="50" xfId="0" applyFont="1" applyFill="1" applyBorder="1" applyAlignment="1" applyProtection="1">
      <alignment vertical="top"/>
      <protection/>
    </xf>
    <xf numFmtId="0" fontId="1" fillId="0" borderId="112" xfId="0" applyFont="1" applyFill="1" applyBorder="1" applyAlignment="1" applyProtection="1">
      <alignment vertical="top"/>
      <protection/>
    </xf>
    <xf numFmtId="0" fontId="12" fillId="22" borderId="49" xfId="0" applyNumberFormat="1" applyFont="1" applyFill="1" applyBorder="1" applyAlignment="1" applyProtection="1">
      <alignment horizontal="center" vertical="top"/>
      <protection locked="0"/>
    </xf>
    <xf numFmtId="0" fontId="12" fillId="22" borderId="107" xfId="0" applyNumberFormat="1" applyFont="1" applyFill="1" applyBorder="1" applyAlignment="1" applyProtection="1">
      <alignment horizontal="center" vertical="top"/>
      <protection locked="0"/>
    </xf>
    <xf numFmtId="0" fontId="12" fillId="22" borderId="108" xfId="0" applyNumberFormat="1" applyFont="1" applyFill="1" applyBorder="1" applyAlignment="1" applyProtection="1">
      <alignment horizontal="center" vertical="top"/>
      <protection locked="0"/>
    </xf>
    <xf numFmtId="171" fontId="1" fillId="0" borderId="88" xfId="46" applyNumberFormat="1" applyFont="1" applyFill="1" applyBorder="1" applyAlignment="1" applyProtection="1">
      <alignment/>
      <protection/>
    </xf>
    <xf numFmtId="3" fontId="1" fillId="0" borderId="88" xfId="0" applyNumberFormat="1" applyFont="1" applyFill="1" applyBorder="1" applyAlignment="1" applyProtection="1">
      <alignment/>
      <protection/>
    </xf>
    <xf numFmtId="3" fontId="1" fillId="0" borderId="111" xfId="0" applyNumberFormat="1" applyFont="1" applyFill="1" applyBorder="1" applyAlignment="1" applyProtection="1">
      <alignment/>
      <protection/>
    </xf>
    <xf numFmtId="9" fontId="0" fillId="0" borderId="0" xfId="0" applyNumberFormat="1" applyAlignment="1">
      <alignment/>
    </xf>
    <xf numFmtId="9" fontId="0" fillId="22" borderId="0" xfId="0" applyNumberFormat="1" applyFill="1" applyAlignment="1" applyProtection="1">
      <alignment/>
      <protection locked="0"/>
    </xf>
    <xf numFmtId="0" fontId="1" fillId="22" borderId="107" xfId="0" applyFont="1" applyFill="1" applyBorder="1" applyAlignment="1" applyProtection="1">
      <alignment/>
      <protection locked="0"/>
    </xf>
    <xf numFmtId="0" fontId="1" fillId="22" borderId="113" xfId="0" applyFont="1" applyFill="1" applyBorder="1" applyAlignment="1" applyProtection="1">
      <alignment/>
      <protection locked="0"/>
    </xf>
    <xf numFmtId="0" fontId="1" fillId="22" borderId="108" xfId="0" applyFont="1" applyFill="1" applyBorder="1" applyAlignment="1" applyProtection="1">
      <alignment/>
      <protection locked="0"/>
    </xf>
    <xf numFmtId="171" fontId="0" fillId="22" borderId="36" xfId="46" applyNumberFormat="1" applyFont="1" applyFill="1" applyBorder="1" applyAlignment="1" applyProtection="1">
      <alignment/>
      <protection locked="0"/>
    </xf>
    <xf numFmtId="171" fontId="0" fillId="22" borderId="63" xfId="46" applyNumberFormat="1" applyFont="1" applyFill="1" applyBorder="1" applyAlignment="1" applyProtection="1">
      <alignment/>
      <protection locked="0"/>
    </xf>
    <xf numFmtId="171" fontId="0" fillId="22" borderId="44" xfId="46" applyNumberFormat="1" applyFont="1" applyFill="1" applyBorder="1" applyAlignment="1" applyProtection="1">
      <alignment/>
      <protection locked="0"/>
    </xf>
    <xf numFmtId="173" fontId="7" fillId="22" borderId="34" xfId="0" applyNumberFormat="1" applyFont="1" applyFill="1" applyBorder="1" applyAlignment="1" applyProtection="1">
      <alignment vertical="center"/>
      <protection locked="0"/>
    </xf>
    <xf numFmtId="3" fontId="7" fillId="0" borderId="32" xfId="0" applyNumberFormat="1" applyFont="1" applyFill="1" applyBorder="1" applyAlignment="1" applyProtection="1">
      <alignment/>
      <protection/>
    </xf>
    <xf numFmtId="3" fontId="7" fillId="0" borderId="10" xfId="0" applyNumberFormat="1" applyFont="1" applyFill="1" applyBorder="1" applyAlignment="1" applyProtection="1">
      <alignment/>
      <protection/>
    </xf>
    <xf numFmtId="0" fontId="1" fillId="0" borderId="46" xfId="0" applyFont="1" applyFill="1" applyBorder="1" applyAlignment="1" applyProtection="1">
      <alignment/>
      <protection/>
    </xf>
    <xf numFmtId="0" fontId="1" fillId="0" borderId="34" xfId="0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/>
      <protection/>
    </xf>
    <xf numFmtId="0" fontId="0" fillId="0" borderId="0" xfId="0" applyAlignment="1">
      <alignment/>
    </xf>
    <xf numFmtId="0" fontId="1" fillId="0" borderId="0" xfId="0" applyFont="1" applyAlignment="1">
      <alignment/>
    </xf>
    <xf numFmtId="171" fontId="1" fillId="0" borderId="72" xfId="46" applyNumberFormat="1" applyFont="1" applyFill="1" applyBorder="1" applyAlignment="1" applyProtection="1">
      <alignment/>
      <protection/>
    </xf>
    <xf numFmtId="171" fontId="1" fillId="0" borderId="114" xfId="46" applyNumberFormat="1" applyFont="1" applyFill="1" applyBorder="1" applyAlignment="1" applyProtection="1">
      <alignment/>
      <protection/>
    </xf>
    <xf numFmtId="171" fontId="0" fillId="0" borderId="0" xfId="0" applyNumberFormat="1" applyAlignment="1">
      <alignment/>
    </xf>
    <xf numFmtId="171" fontId="0" fillId="0" borderId="115" xfId="46" applyNumberFormat="1" applyFont="1" applyBorder="1" applyAlignment="1">
      <alignment/>
    </xf>
    <xf numFmtId="171" fontId="0" fillId="22" borderId="116" xfId="46" applyNumberFormat="1" applyFont="1" applyFill="1" applyBorder="1" applyAlignment="1" applyProtection="1">
      <alignment/>
      <protection locked="0"/>
    </xf>
    <xf numFmtId="171" fontId="0" fillId="22" borderId="14" xfId="46" applyNumberFormat="1" applyFont="1" applyFill="1" applyBorder="1" applyAlignment="1" applyProtection="1">
      <alignment/>
      <protection locked="0"/>
    </xf>
    <xf numFmtId="171" fontId="0" fillId="22" borderId="15" xfId="46" applyNumberFormat="1" applyFont="1" applyFill="1" applyBorder="1" applyAlignment="1" applyProtection="1">
      <alignment/>
      <protection locked="0"/>
    </xf>
    <xf numFmtId="0" fontId="0" fillId="0" borderId="41" xfId="0" applyFont="1" applyBorder="1" applyAlignment="1">
      <alignment/>
    </xf>
    <xf numFmtId="0" fontId="0" fillId="0" borderId="62" xfId="0" applyFont="1" applyBorder="1" applyAlignment="1" quotePrefix="1">
      <alignment/>
    </xf>
    <xf numFmtId="171" fontId="0" fillId="0" borderId="36" xfId="46" applyNumberFormat="1" applyFont="1" applyBorder="1" applyAlignment="1">
      <alignment/>
    </xf>
    <xf numFmtId="171" fontId="0" fillId="0" borderId="44" xfId="46" applyNumberFormat="1" applyFont="1" applyBorder="1" applyAlignment="1">
      <alignment/>
    </xf>
    <xf numFmtId="171" fontId="0" fillId="22" borderId="36" xfId="46" applyNumberFormat="1" applyFont="1" applyFill="1" applyBorder="1" applyAlignment="1" applyProtection="1">
      <alignment/>
      <protection locked="0"/>
    </xf>
    <xf numFmtId="171" fontId="0" fillId="22" borderId="63" xfId="46" applyNumberFormat="1" applyFont="1" applyFill="1" applyBorder="1" applyAlignment="1" applyProtection="1">
      <alignment/>
      <protection locked="0"/>
    </xf>
    <xf numFmtId="171" fontId="0" fillId="22" borderId="44" xfId="46" applyNumberFormat="1" applyFont="1" applyFill="1" applyBorder="1" applyAlignment="1" applyProtection="1">
      <alignment/>
      <protection locked="0"/>
    </xf>
    <xf numFmtId="0" fontId="0" fillId="22" borderId="62" xfId="0" applyFont="1" applyFill="1" applyBorder="1" applyAlignment="1" applyProtection="1" quotePrefix="1">
      <alignment/>
      <protection locked="0"/>
    </xf>
    <xf numFmtId="0" fontId="0" fillId="0" borderId="66" xfId="0" applyFont="1" applyBorder="1" applyAlignment="1">
      <alignment/>
    </xf>
    <xf numFmtId="0" fontId="0" fillId="22" borderId="64" xfId="0" applyFont="1" applyFill="1" applyBorder="1" applyAlignment="1" applyProtection="1" quotePrefix="1">
      <alignment/>
      <protection locked="0"/>
    </xf>
    <xf numFmtId="171" fontId="0" fillId="22" borderId="116" xfId="46" applyNumberFormat="1" applyFont="1" applyFill="1" applyBorder="1" applyAlignment="1" applyProtection="1">
      <alignment/>
      <protection locked="0"/>
    </xf>
    <xf numFmtId="171" fontId="0" fillId="22" borderId="101" xfId="46" applyNumberFormat="1" applyFont="1" applyFill="1" applyBorder="1" applyAlignment="1" applyProtection="1">
      <alignment/>
      <protection locked="0"/>
    </xf>
    <xf numFmtId="171" fontId="0" fillId="22" borderId="102" xfId="46" applyNumberFormat="1" applyFont="1" applyFill="1" applyBorder="1" applyAlignment="1" applyProtection="1">
      <alignment/>
      <protection locked="0"/>
    </xf>
    <xf numFmtId="0" fontId="0" fillId="0" borderId="50" xfId="0" applyBorder="1" applyAlignment="1">
      <alignment/>
    </xf>
    <xf numFmtId="0" fontId="0" fillId="0" borderId="62" xfId="0" applyBorder="1" applyAlignment="1">
      <alignment/>
    </xf>
    <xf numFmtId="0" fontId="0" fillId="0" borderId="64" xfId="0" applyBorder="1" applyAlignment="1">
      <alignment/>
    </xf>
    <xf numFmtId="0" fontId="0" fillId="0" borderId="25" xfId="0" applyBorder="1" applyAlignment="1">
      <alignment vertical="center"/>
    </xf>
    <xf numFmtId="0" fontId="9" fillId="0" borderId="62" xfId="0" applyFont="1" applyBorder="1" applyAlignment="1">
      <alignment vertical="center"/>
    </xf>
    <xf numFmtId="0" fontId="1" fillId="0" borderId="25" xfId="0" applyFont="1" applyBorder="1" applyAlignment="1">
      <alignment/>
    </xf>
    <xf numFmtId="171" fontId="0" fillId="0" borderId="34" xfId="46" applyNumberFormat="1" applyFont="1" applyFill="1" applyBorder="1" applyAlignment="1">
      <alignment/>
    </xf>
    <xf numFmtId="171" fontId="0" fillId="0" borderId="41" xfId="46" applyNumberFormat="1" applyFont="1" applyFill="1" applyBorder="1" applyAlignment="1">
      <alignment/>
    </xf>
    <xf numFmtId="171" fontId="1" fillId="0" borderId="32" xfId="46" applyNumberFormat="1" applyFont="1" applyBorder="1" applyAlignment="1">
      <alignment/>
    </xf>
    <xf numFmtId="171" fontId="0" fillId="0" borderId="12" xfId="46" applyNumberFormat="1" applyFont="1" applyBorder="1" applyAlignment="1">
      <alignment vertical="center"/>
    </xf>
    <xf numFmtId="171" fontId="2" fillId="0" borderId="13" xfId="46" applyNumberFormat="1" applyFont="1" applyFill="1" applyBorder="1" applyAlignment="1">
      <alignment/>
    </xf>
    <xf numFmtId="171" fontId="0" fillId="0" borderId="34" xfId="46" applyNumberFormat="1" applyFont="1" applyFill="1" applyBorder="1" applyAlignment="1">
      <alignment vertical="center"/>
    </xf>
    <xf numFmtId="171" fontId="0" fillId="0" borderId="12" xfId="46" applyNumberFormat="1" applyFont="1" applyFill="1" applyBorder="1" applyAlignment="1">
      <alignment vertical="center"/>
    </xf>
    <xf numFmtId="171" fontId="0" fillId="22" borderId="66" xfId="46" applyNumberFormat="1" applyFont="1" applyFill="1" applyBorder="1" applyAlignment="1" applyProtection="1">
      <alignment/>
      <protection locked="0"/>
    </xf>
    <xf numFmtId="171" fontId="1" fillId="0" borderId="12" xfId="46" applyNumberFormat="1" applyFont="1" applyFill="1" applyBorder="1" applyAlignment="1">
      <alignment/>
    </xf>
    <xf numFmtId="171" fontId="1" fillId="0" borderId="13" xfId="46" applyNumberFormat="1" applyFont="1" applyBorder="1" applyAlignment="1">
      <alignment/>
    </xf>
    <xf numFmtId="171" fontId="0" fillId="0" borderId="28" xfId="46" applyNumberFormat="1" applyFont="1" applyBorder="1" applyAlignment="1">
      <alignment/>
    </xf>
    <xf numFmtId="171" fontId="0" fillId="22" borderId="117" xfId="46" applyNumberFormat="1" applyFill="1" applyBorder="1" applyAlignment="1" applyProtection="1">
      <alignment/>
      <protection locked="0"/>
    </xf>
    <xf numFmtId="171" fontId="0" fillId="0" borderId="44" xfId="46" applyNumberFormat="1" applyFill="1" applyBorder="1" applyAlignment="1">
      <alignment/>
    </xf>
    <xf numFmtId="171" fontId="0" fillId="22" borderId="41" xfId="46" applyNumberFormat="1" applyFont="1" applyFill="1" applyBorder="1" applyAlignment="1" applyProtection="1">
      <alignment/>
      <protection locked="0"/>
    </xf>
    <xf numFmtId="171" fontId="0" fillId="22" borderId="55" xfId="46" applyNumberFormat="1" applyFont="1" applyFill="1" applyBorder="1" applyAlignment="1" applyProtection="1">
      <alignment/>
      <protection locked="0"/>
    </xf>
    <xf numFmtId="171" fontId="0" fillId="22" borderId="56" xfId="46" applyNumberFormat="1" applyFont="1" applyFill="1" applyBorder="1" applyAlignment="1" applyProtection="1">
      <alignment/>
      <protection locked="0"/>
    </xf>
    <xf numFmtId="0" fontId="2" fillId="22" borderId="49" xfId="0" applyFont="1" applyFill="1" applyBorder="1" applyAlignment="1" applyProtection="1">
      <alignment vertical="center"/>
      <protection locked="0"/>
    </xf>
    <xf numFmtId="0" fontId="2" fillId="22" borderId="107" xfId="0" applyFont="1" applyFill="1" applyBorder="1" applyAlignment="1" applyProtection="1">
      <alignment vertical="center"/>
      <protection locked="0"/>
    </xf>
    <xf numFmtId="0" fontId="2" fillId="22" borderId="108" xfId="0" applyFont="1" applyFill="1" applyBorder="1" applyAlignment="1" applyProtection="1">
      <alignment vertical="center"/>
      <protection locked="0"/>
    </xf>
    <xf numFmtId="171" fontId="0" fillId="22" borderId="12" xfId="46" applyNumberFormat="1" applyFont="1" applyFill="1" applyBorder="1" applyAlignment="1" applyProtection="1">
      <alignment/>
      <protection locked="0"/>
    </xf>
    <xf numFmtId="171" fontId="0" fillId="22" borderId="33" xfId="46" applyNumberFormat="1" applyFont="1" applyFill="1" applyBorder="1" applyAlignment="1" applyProtection="1">
      <alignment/>
      <protection locked="0"/>
    </xf>
    <xf numFmtId="0" fontId="0" fillId="22" borderId="109" xfId="0" applyFill="1" applyBorder="1" applyAlignment="1" applyProtection="1" quotePrefix="1">
      <alignment/>
      <protection locked="0"/>
    </xf>
    <xf numFmtId="171" fontId="2" fillId="0" borderId="15" xfId="46" applyNumberFormat="1" applyFont="1" applyBorder="1" applyAlignment="1">
      <alignment/>
    </xf>
    <xf numFmtId="0" fontId="0" fillId="0" borderId="42" xfId="0" applyFont="1" applyBorder="1" applyAlignment="1">
      <alignment/>
    </xf>
    <xf numFmtId="0" fontId="0" fillId="22" borderId="109" xfId="0" applyFont="1" applyFill="1" applyBorder="1" applyAlignment="1" applyProtection="1" quotePrefix="1">
      <alignment/>
      <protection locked="0"/>
    </xf>
    <xf numFmtId="171" fontId="0" fillId="22" borderId="37" xfId="46" applyNumberFormat="1" applyFont="1" applyFill="1" applyBorder="1" applyAlignment="1" applyProtection="1">
      <alignment/>
      <protection locked="0"/>
    </xf>
    <xf numFmtId="171" fontId="0" fillId="22" borderId="118" xfId="46" applyNumberFormat="1" applyFont="1" applyFill="1" applyBorder="1" applyAlignment="1" applyProtection="1">
      <alignment/>
      <protection locked="0"/>
    </xf>
    <xf numFmtId="171" fontId="0" fillId="22" borderId="40" xfId="46" applyNumberFormat="1" applyFont="1" applyFill="1" applyBorder="1" applyAlignment="1" applyProtection="1">
      <alignment/>
      <protection locked="0"/>
    </xf>
    <xf numFmtId="0" fontId="1" fillId="0" borderId="42" xfId="0" applyFont="1" applyBorder="1" applyAlignment="1">
      <alignment/>
    </xf>
    <xf numFmtId="171" fontId="1" fillId="22" borderId="37" xfId="46" applyNumberFormat="1" applyFont="1" applyFill="1" applyBorder="1" applyAlignment="1" applyProtection="1">
      <alignment/>
      <protection locked="0"/>
    </xf>
    <xf numFmtId="171" fontId="1" fillId="22" borderId="118" xfId="46" applyNumberFormat="1" applyFont="1" applyFill="1" applyBorder="1" applyAlignment="1" applyProtection="1">
      <alignment/>
      <protection locked="0"/>
    </xf>
    <xf numFmtId="171" fontId="1" fillId="22" borderId="40" xfId="46" applyNumberFormat="1" applyFont="1" applyFill="1" applyBorder="1" applyAlignment="1" applyProtection="1">
      <alignment/>
      <protection locked="0"/>
    </xf>
    <xf numFmtId="171" fontId="0" fillId="0" borderId="42" xfId="46" applyNumberFormat="1" applyFont="1" applyFill="1" applyBorder="1" applyAlignment="1">
      <alignment/>
    </xf>
    <xf numFmtId="171" fontId="0" fillId="0" borderId="37" xfId="46" applyNumberFormat="1" applyFont="1" applyFill="1" applyBorder="1" applyAlignment="1">
      <alignment/>
    </xf>
    <xf numFmtId="171" fontId="0" fillId="0" borderId="118" xfId="46" applyNumberFormat="1" applyFont="1" applyFill="1" applyBorder="1" applyAlignment="1">
      <alignment/>
    </xf>
    <xf numFmtId="171" fontId="1" fillId="0" borderId="10" xfId="46" applyNumberFormat="1" applyFont="1" applyBorder="1" applyAlignment="1">
      <alignment/>
    </xf>
    <xf numFmtId="0" fontId="1" fillId="0" borderId="29" xfId="0" applyFont="1" applyBorder="1" applyAlignment="1">
      <alignment/>
    </xf>
    <xf numFmtId="0" fontId="1" fillId="22" borderId="49" xfId="0" applyFont="1" applyFill="1" applyBorder="1" applyAlignment="1" applyProtection="1">
      <alignment/>
      <protection locked="0"/>
    </xf>
    <xf numFmtId="171" fontId="0" fillId="0" borderId="57" xfId="46" applyNumberFormat="1" applyFont="1" applyBorder="1" applyAlignment="1">
      <alignment/>
    </xf>
    <xf numFmtId="171" fontId="0" fillId="0" borderId="41" xfId="46" applyNumberFormat="1" applyFont="1" applyBorder="1" applyAlignment="1">
      <alignment/>
    </xf>
    <xf numFmtId="171" fontId="0" fillId="0" borderId="41" xfId="46" applyNumberFormat="1" applyFont="1" applyBorder="1" applyAlignment="1">
      <alignment/>
    </xf>
    <xf numFmtId="171" fontId="0" fillId="22" borderId="41" xfId="46" applyNumberFormat="1" applyFont="1" applyFill="1" applyBorder="1" applyAlignment="1" applyProtection="1">
      <alignment/>
      <protection locked="0"/>
    </xf>
    <xf numFmtId="171" fontId="0" fillId="22" borderId="66" xfId="46" applyNumberFormat="1" applyFont="1" applyFill="1" applyBorder="1" applyAlignment="1" applyProtection="1">
      <alignment/>
      <protection locked="0"/>
    </xf>
    <xf numFmtId="171" fontId="2" fillId="0" borderId="13" xfId="46" applyNumberFormat="1" applyFont="1" applyBorder="1" applyAlignment="1">
      <alignment/>
    </xf>
    <xf numFmtId="171" fontId="0" fillId="0" borderId="34" xfId="46" applyNumberFormat="1" applyFont="1" applyBorder="1" applyAlignment="1">
      <alignment/>
    </xf>
    <xf numFmtId="171" fontId="2" fillId="0" borderId="41" xfId="46" applyNumberFormat="1" applyFont="1" applyBorder="1" applyAlignment="1">
      <alignment/>
    </xf>
    <xf numFmtId="171" fontId="0" fillId="22" borderId="42" xfId="46" applyNumberFormat="1" applyFont="1" applyFill="1" applyBorder="1" applyAlignment="1" applyProtection="1">
      <alignment/>
      <protection locked="0"/>
    </xf>
    <xf numFmtId="171" fontId="2" fillId="0" borderId="12" xfId="46" applyNumberFormat="1" applyFont="1" applyBorder="1" applyAlignment="1">
      <alignment/>
    </xf>
    <xf numFmtId="171" fontId="2" fillId="0" borderId="34" xfId="46" applyNumberFormat="1" applyFont="1" applyBorder="1" applyAlignment="1">
      <alignment/>
    </xf>
    <xf numFmtId="171" fontId="1" fillId="22" borderId="42" xfId="46" applyNumberFormat="1" applyFont="1" applyFill="1" applyBorder="1" applyAlignment="1" applyProtection="1">
      <alignment/>
      <protection locked="0"/>
    </xf>
    <xf numFmtId="171" fontId="2" fillId="0" borderId="32" xfId="46" applyNumberFormat="1" applyFont="1" applyBorder="1" applyAlignment="1">
      <alignment/>
    </xf>
    <xf numFmtId="171" fontId="1" fillId="22" borderId="22" xfId="46" applyNumberFormat="1" applyFont="1" applyFill="1" applyBorder="1" applyAlignment="1" applyProtection="1">
      <alignment horizontal="centerContinuous"/>
      <protection locked="0"/>
    </xf>
    <xf numFmtId="171" fontId="2" fillId="0" borderId="35" xfId="46" applyNumberFormat="1" applyFont="1" applyBorder="1" applyAlignment="1">
      <alignment/>
    </xf>
    <xf numFmtId="171" fontId="1" fillId="22" borderId="119" xfId="46" applyNumberFormat="1" applyFont="1" applyFill="1" applyBorder="1" applyAlignment="1" applyProtection="1">
      <alignment horizontal="centerContinuous"/>
      <protection locked="0"/>
    </xf>
    <xf numFmtId="0" fontId="2" fillId="0" borderId="120" xfId="0" applyFont="1" applyBorder="1" applyAlignment="1">
      <alignment vertical="center"/>
    </xf>
    <xf numFmtId="171" fontId="0" fillId="0" borderId="121" xfId="46" applyNumberFormat="1" applyBorder="1" applyAlignment="1">
      <alignment/>
    </xf>
    <xf numFmtId="171" fontId="2" fillId="0" borderId="122" xfId="46" applyNumberFormat="1" applyFont="1" applyBorder="1" applyAlignment="1">
      <alignment/>
    </xf>
    <xf numFmtId="171" fontId="0" fillId="22" borderId="122" xfId="46" applyNumberFormat="1" applyFill="1" applyBorder="1" applyAlignment="1" applyProtection="1">
      <alignment/>
      <protection locked="0"/>
    </xf>
    <xf numFmtId="171" fontId="0" fillId="22" borderId="123" xfId="46" applyNumberFormat="1" applyFill="1" applyBorder="1" applyAlignment="1" applyProtection="1">
      <alignment/>
      <protection locked="0"/>
    </xf>
    <xf numFmtId="171" fontId="1" fillId="0" borderId="124" xfId="46" applyNumberFormat="1" applyFont="1" applyBorder="1" applyAlignment="1">
      <alignment/>
    </xf>
    <xf numFmtId="171" fontId="0" fillId="0" borderId="122" xfId="46" applyNumberFormat="1" applyFill="1" applyBorder="1" applyAlignment="1">
      <alignment/>
    </xf>
    <xf numFmtId="0" fontId="0" fillId="0" borderId="56" xfId="0" applyBorder="1" applyAlignment="1">
      <alignment/>
    </xf>
    <xf numFmtId="0" fontId="2" fillId="0" borderId="117" xfId="0" applyFont="1" applyBorder="1" applyAlignment="1">
      <alignment/>
    </xf>
    <xf numFmtId="0" fontId="0" fillId="22" borderId="117" xfId="0" applyFill="1" applyBorder="1" applyAlignment="1" applyProtection="1">
      <alignment/>
      <protection locked="0"/>
    </xf>
    <xf numFmtId="0" fontId="2" fillId="22" borderId="117" xfId="0" applyFont="1" applyFill="1" applyBorder="1" applyAlignment="1" applyProtection="1">
      <alignment/>
      <protection locked="0"/>
    </xf>
    <xf numFmtId="0" fontId="0" fillId="22" borderId="125" xfId="0" applyFill="1" applyBorder="1" applyAlignment="1" applyProtection="1">
      <alignment/>
      <protection locked="0"/>
    </xf>
    <xf numFmtId="0" fontId="1" fillId="0" borderId="126" xfId="0" applyFont="1" applyBorder="1" applyAlignment="1">
      <alignment horizontal="right"/>
    </xf>
    <xf numFmtId="0" fontId="0" fillId="0" borderId="127" xfId="0" applyBorder="1" applyAlignment="1">
      <alignment/>
    </xf>
    <xf numFmtId="0" fontId="0" fillId="0" borderId="117" xfId="0" applyBorder="1" applyAlignment="1" quotePrefix="1">
      <alignment/>
    </xf>
    <xf numFmtId="0" fontId="0" fillId="22" borderId="117" xfId="0" applyFill="1" applyBorder="1" applyAlignment="1" applyProtection="1" quotePrefix="1">
      <alignment/>
      <protection locked="0"/>
    </xf>
    <xf numFmtId="0" fontId="0" fillId="22" borderId="125" xfId="0" applyFill="1" applyBorder="1" applyAlignment="1" applyProtection="1" quotePrefix="1">
      <alignment/>
      <protection locked="0"/>
    </xf>
    <xf numFmtId="0" fontId="2" fillId="0" borderId="128" xfId="0" applyFont="1" applyBorder="1" applyAlignment="1">
      <alignment/>
    </xf>
    <xf numFmtId="0" fontId="1" fillId="0" borderId="107" xfId="0" applyFont="1" applyFill="1" applyBorder="1" applyAlignment="1" applyProtection="1">
      <alignment vertical="top"/>
      <protection/>
    </xf>
    <xf numFmtId="3" fontId="7" fillId="0" borderId="55" xfId="0" applyNumberFormat="1" applyFont="1" applyFill="1" applyBorder="1" applyAlignment="1" applyProtection="1">
      <alignment/>
      <protection/>
    </xf>
    <xf numFmtId="3" fontId="7" fillId="0" borderId="21" xfId="0" applyNumberFormat="1" applyFont="1" applyFill="1" applyBorder="1" applyAlignment="1" applyProtection="1">
      <alignment/>
      <protection/>
    </xf>
    <xf numFmtId="3" fontId="7" fillId="0" borderId="59" xfId="0" applyNumberFormat="1" applyFont="1" applyFill="1" applyBorder="1" applyAlignment="1" applyProtection="1">
      <alignment/>
      <protection/>
    </xf>
    <xf numFmtId="3" fontId="7" fillId="0" borderId="36" xfId="0" applyNumberFormat="1" applyFont="1" applyFill="1" applyBorder="1" applyAlignment="1" applyProtection="1">
      <alignment/>
      <protection/>
    </xf>
    <xf numFmtId="3" fontId="7" fillId="0" borderId="37" xfId="0" applyNumberFormat="1" applyFont="1" applyFill="1" applyBorder="1" applyAlignment="1" applyProtection="1">
      <alignment/>
      <protection/>
    </xf>
    <xf numFmtId="3" fontId="7" fillId="0" borderId="16" xfId="0" applyNumberFormat="1" applyFont="1" applyFill="1" applyBorder="1" applyAlignment="1" applyProtection="1">
      <alignment/>
      <protection/>
    </xf>
    <xf numFmtId="0" fontId="1" fillId="24" borderId="55" xfId="0" applyFont="1" applyFill="1" applyBorder="1" applyAlignment="1" applyProtection="1">
      <alignment/>
      <protection/>
    </xf>
    <xf numFmtId="0" fontId="1" fillId="24" borderId="16" xfId="0" applyFont="1" applyFill="1" applyBorder="1" applyAlignment="1" applyProtection="1">
      <alignment/>
      <protection/>
    </xf>
    <xf numFmtId="0" fontId="1" fillId="0" borderId="47" xfId="0" applyFont="1" applyFill="1" applyBorder="1" applyAlignment="1" applyProtection="1">
      <alignment/>
      <protection/>
    </xf>
    <xf numFmtId="0" fontId="1" fillId="0" borderId="55" xfId="0" applyFont="1" applyFill="1" applyBorder="1" applyAlignment="1" applyProtection="1">
      <alignment/>
      <protection/>
    </xf>
    <xf numFmtId="0" fontId="1" fillId="0" borderId="16" xfId="0" applyFont="1" applyFill="1" applyBorder="1" applyAlignment="1" applyProtection="1">
      <alignment/>
      <protection/>
    </xf>
    <xf numFmtId="0" fontId="0" fillId="0" borderId="73" xfId="0" applyFill="1" applyBorder="1" applyAlignment="1" applyProtection="1" quotePrefix="1">
      <alignment/>
      <protection/>
    </xf>
    <xf numFmtId="171" fontId="0" fillId="22" borderId="63" xfId="46" applyNumberFormat="1" applyFont="1" applyFill="1" applyBorder="1" applyAlignment="1" applyProtection="1">
      <alignment/>
      <protection locked="0"/>
    </xf>
    <xf numFmtId="0" fontId="0" fillId="0" borderId="22" xfId="0" applyBorder="1" applyAlignment="1">
      <alignment/>
    </xf>
    <xf numFmtId="0" fontId="0" fillId="0" borderId="27" xfId="0" applyBorder="1" applyAlignment="1">
      <alignment/>
    </xf>
    <xf numFmtId="0" fontId="0" fillId="0" borderId="12" xfId="0" applyBorder="1" applyAlignment="1">
      <alignment/>
    </xf>
    <xf numFmtId="0" fontId="0" fillId="0" borderId="23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24" xfId="0" applyBorder="1" applyAlignment="1">
      <alignment/>
    </xf>
    <xf numFmtId="0" fontId="0" fillId="0" borderId="26" xfId="0" applyBorder="1" applyAlignment="1">
      <alignment/>
    </xf>
    <xf numFmtId="0" fontId="11" fillId="0" borderId="0" xfId="0" applyFont="1" applyAlignment="1">
      <alignment horizontal="left" textRotation="90" wrapText="1"/>
    </xf>
    <xf numFmtId="0" fontId="0" fillId="0" borderId="0" xfId="0" applyAlignment="1">
      <alignment wrapText="1"/>
    </xf>
    <xf numFmtId="0" fontId="0" fillId="0" borderId="41" xfId="0" applyBorder="1" applyAlignment="1">
      <alignment vertical="top" wrapText="1"/>
    </xf>
    <xf numFmtId="0" fontId="0" fillId="0" borderId="62" xfId="0" applyBorder="1" applyAlignment="1">
      <alignment wrapText="1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Followed Hyperlink" xfId="40"/>
    <cellStyle name="Calcul" xfId="41"/>
    <cellStyle name="Cellule liée" xfId="42"/>
    <cellStyle name="Commentaire" xfId="43"/>
    <cellStyle name="dbkatalog" xfId="44"/>
    <cellStyle name="DB-Katalog" xfId="45"/>
    <cellStyle name="Comma" xfId="46"/>
    <cellStyle name="Comma [0]" xfId="47"/>
    <cellStyle name="Entrée" xfId="48"/>
    <cellStyle name="Hyperlink" xfId="49"/>
    <cellStyle name="Insatisfaisant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180975</xdr:colOff>
      <xdr:row>0</xdr:row>
      <xdr:rowOff>104775</xdr:rowOff>
    </xdr:from>
    <xdr:to>
      <xdr:col>6</xdr:col>
      <xdr:colOff>504825</xdr:colOff>
      <xdr:row>0</xdr:row>
      <xdr:rowOff>104775</xdr:rowOff>
    </xdr:to>
    <xdr:sp>
      <xdr:nvSpPr>
        <xdr:cNvPr id="1" name="Line 1"/>
        <xdr:cNvSpPr>
          <a:spLocks/>
        </xdr:cNvSpPr>
      </xdr:nvSpPr>
      <xdr:spPr>
        <a:xfrm>
          <a:off x="4010025" y="10477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0</xdr:row>
      <xdr:rowOff>114300</xdr:rowOff>
    </xdr:from>
    <xdr:to>
      <xdr:col>14</xdr:col>
      <xdr:colOff>409575</xdr:colOff>
      <xdr:row>0</xdr:row>
      <xdr:rowOff>114300</xdr:rowOff>
    </xdr:to>
    <xdr:sp>
      <xdr:nvSpPr>
        <xdr:cNvPr id="2" name="Line 2"/>
        <xdr:cNvSpPr>
          <a:spLocks/>
        </xdr:cNvSpPr>
      </xdr:nvSpPr>
      <xdr:spPr>
        <a:xfrm>
          <a:off x="7029450" y="114300"/>
          <a:ext cx="2447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47625</xdr:colOff>
      <xdr:row>1</xdr:row>
      <xdr:rowOff>0</xdr:rowOff>
    </xdr:from>
    <xdr:to>
      <xdr:col>8</xdr:col>
      <xdr:colOff>152400</xdr:colOff>
      <xdr:row>4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7496175" y="247650"/>
          <a:ext cx="104775" cy="619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26</xdr:row>
      <xdr:rowOff>133350</xdr:rowOff>
    </xdr:from>
    <xdr:to>
      <xdr:col>8</xdr:col>
      <xdr:colOff>133350</xdr:colOff>
      <xdr:row>29</xdr:row>
      <xdr:rowOff>152400</xdr:rowOff>
    </xdr:to>
    <xdr:sp>
      <xdr:nvSpPr>
        <xdr:cNvPr id="2" name="AutoShape 2"/>
        <xdr:cNvSpPr>
          <a:spLocks/>
        </xdr:cNvSpPr>
      </xdr:nvSpPr>
      <xdr:spPr>
        <a:xfrm>
          <a:off x="7505700" y="4829175"/>
          <a:ext cx="76200" cy="514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19</xdr:row>
      <xdr:rowOff>9525</xdr:rowOff>
    </xdr:from>
    <xdr:to>
      <xdr:col>8</xdr:col>
      <xdr:colOff>133350</xdr:colOff>
      <xdr:row>22</xdr:row>
      <xdr:rowOff>0</xdr:rowOff>
    </xdr:to>
    <xdr:sp>
      <xdr:nvSpPr>
        <xdr:cNvPr id="3" name="AutoShape 3"/>
        <xdr:cNvSpPr>
          <a:spLocks/>
        </xdr:cNvSpPr>
      </xdr:nvSpPr>
      <xdr:spPr>
        <a:xfrm>
          <a:off x="7496175" y="3514725"/>
          <a:ext cx="85725" cy="4762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zoomScalePageLayoutView="0" workbookViewId="0" topLeftCell="A1">
      <selection activeCell="B6" sqref="B6"/>
    </sheetView>
  </sheetViews>
  <sheetFormatPr defaultColWidth="11.421875" defaultRowHeight="12.75"/>
  <cols>
    <col min="1" max="1" width="4.28125" style="0" customWidth="1"/>
    <col min="2" max="2" width="18.8515625" style="0" customWidth="1"/>
    <col min="3" max="3" width="10.00390625" style="0" customWidth="1"/>
    <col min="4" max="4" width="11.00390625" style="0" customWidth="1"/>
    <col min="12" max="12" width="12.8515625" style="0" customWidth="1"/>
  </cols>
  <sheetData>
    <row r="1" spans="1:3" ht="15.75">
      <c r="A1" s="34" t="s">
        <v>46</v>
      </c>
      <c r="C1" t="s">
        <v>47</v>
      </c>
    </row>
    <row r="2" spans="1:3" ht="15.75">
      <c r="A2" s="34"/>
      <c r="C2" t="s">
        <v>138</v>
      </c>
    </row>
    <row r="3" ht="12.75">
      <c r="C3" t="s">
        <v>54</v>
      </c>
    </row>
    <row r="4" ht="12.75">
      <c r="C4" t="s">
        <v>48</v>
      </c>
    </row>
    <row r="5" ht="12.75">
      <c r="C5" t="s">
        <v>56</v>
      </c>
    </row>
    <row r="7" ht="15.75">
      <c r="A7" s="34" t="s">
        <v>95</v>
      </c>
    </row>
    <row r="8" ht="12.75">
      <c r="A8" s="1" t="s">
        <v>92</v>
      </c>
    </row>
    <row r="9" ht="14.25" customHeight="1">
      <c r="B9" t="s">
        <v>96</v>
      </c>
    </row>
    <row r="10" ht="14.25" customHeight="1"/>
    <row r="11" spans="3:4" ht="12.75">
      <c r="C11" t="s">
        <v>49</v>
      </c>
      <c r="D11" t="s">
        <v>93</v>
      </c>
    </row>
    <row r="12" spans="2:4" ht="12.75">
      <c r="B12" s="35" t="s">
        <v>53</v>
      </c>
      <c r="D12" t="s">
        <v>50</v>
      </c>
    </row>
    <row r="13" spans="3:4" ht="12.75">
      <c r="C13" t="s">
        <v>51</v>
      </c>
      <c r="D13" t="s">
        <v>94</v>
      </c>
    </row>
    <row r="14" ht="12.75">
      <c r="D14" t="s">
        <v>55</v>
      </c>
    </row>
    <row r="16" ht="12.75">
      <c r="A16" s="1" t="s">
        <v>68</v>
      </c>
    </row>
    <row r="17" ht="12.75">
      <c r="B17" t="s">
        <v>139</v>
      </c>
    </row>
    <row r="19" ht="12.75">
      <c r="A19" s="1" t="s">
        <v>30</v>
      </c>
    </row>
    <row r="20" ht="12.75">
      <c r="B20" t="s">
        <v>69</v>
      </c>
    </row>
    <row r="22" ht="12.75">
      <c r="A22" s="1" t="s">
        <v>59</v>
      </c>
    </row>
    <row r="23" ht="12.75">
      <c r="B23" t="s">
        <v>64</v>
      </c>
    </row>
    <row r="24" ht="12.75">
      <c r="B24" t="s">
        <v>65</v>
      </c>
    </row>
    <row r="25" ht="12.75">
      <c r="B25" s="1" t="s">
        <v>97</v>
      </c>
    </row>
    <row r="27" ht="12.75">
      <c r="A27" s="1" t="s">
        <v>58</v>
      </c>
    </row>
    <row r="28" ht="12.75">
      <c r="B28" t="s">
        <v>66</v>
      </c>
    </row>
    <row r="29" ht="12.75">
      <c r="B29" t="s">
        <v>67</v>
      </c>
    </row>
    <row r="30" ht="13.5" thickBot="1"/>
    <row r="31" spans="1:12" ht="12.75">
      <c r="A31" s="408"/>
      <c r="B31" s="401"/>
      <c r="C31" s="401"/>
      <c r="D31" s="401"/>
      <c r="E31" s="401"/>
      <c r="F31" s="401"/>
      <c r="G31" s="401"/>
      <c r="H31" s="401"/>
      <c r="I31" s="401"/>
      <c r="J31" s="401"/>
      <c r="K31" s="401"/>
      <c r="L31" s="402"/>
    </row>
    <row r="32" spans="1:12" ht="12.75">
      <c r="A32" s="8" t="s">
        <v>170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404"/>
    </row>
    <row r="33" spans="1:12" ht="12.75">
      <c r="A33" s="403"/>
      <c r="B33" s="3" t="s">
        <v>167</v>
      </c>
      <c r="C33" s="3"/>
      <c r="D33" s="3"/>
      <c r="E33" s="3"/>
      <c r="F33" s="3"/>
      <c r="G33" s="3"/>
      <c r="H33" s="3"/>
      <c r="I33" s="3"/>
      <c r="J33" s="3"/>
      <c r="K33" s="3"/>
      <c r="L33" s="404"/>
    </row>
    <row r="34" spans="1:12" ht="12.75">
      <c r="A34" s="403"/>
      <c r="B34" s="3" t="s">
        <v>168</v>
      </c>
      <c r="C34" s="3"/>
      <c r="D34" s="3"/>
      <c r="E34" s="3"/>
      <c r="F34" s="3"/>
      <c r="G34" s="3"/>
      <c r="H34" s="3"/>
      <c r="I34" s="3"/>
      <c r="J34" s="3"/>
      <c r="K34" s="3"/>
      <c r="L34" s="404"/>
    </row>
    <row r="35" spans="1:12" ht="12.75">
      <c r="A35" s="403"/>
      <c r="B35" s="3"/>
      <c r="C35" s="3"/>
      <c r="D35" s="3"/>
      <c r="E35" s="3"/>
      <c r="F35" s="3"/>
      <c r="G35" s="3"/>
      <c r="H35" s="3"/>
      <c r="I35" s="3"/>
      <c r="J35" s="3"/>
      <c r="K35" s="3"/>
      <c r="L35" s="404"/>
    </row>
    <row r="36" spans="1:12" ht="12.75">
      <c r="A36" s="8" t="s">
        <v>171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404"/>
    </row>
    <row r="37" spans="1:12" ht="12.75">
      <c r="A37" s="403"/>
      <c r="B37" s="3" t="s">
        <v>169</v>
      </c>
      <c r="C37" s="3"/>
      <c r="D37" s="3"/>
      <c r="E37" s="3"/>
      <c r="F37" s="3"/>
      <c r="G37" s="3"/>
      <c r="H37" s="3"/>
      <c r="I37" s="3"/>
      <c r="J37" s="3"/>
      <c r="K37" s="3"/>
      <c r="L37" s="404"/>
    </row>
    <row r="38" spans="1:12" ht="13.5" thickBot="1">
      <c r="A38" s="405"/>
      <c r="B38" s="406"/>
      <c r="C38" s="406"/>
      <c r="D38" s="406"/>
      <c r="E38" s="406"/>
      <c r="F38" s="406"/>
      <c r="G38" s="406"/>
      <c r="H38" s="406"/>
      <c r="I38" s="406"/>
      <c r="J38" s="406"/>
      <c r="K38" s="406"/>
      <c r="L38" s="407"/>
    </row>
  </sheetData>
  <sheetProtection sheet="1" objects="1" scenarios="1"/>
  <printOptions/>
  <pageMargins left="0.7874015748031497" right="0.3937007874015748" top="0.984251968503937" bottom="0.984251968503937" header="0.5118110236220472" footer="0.5118110236220472"/>
  <pageSetup fitToHeight="1" fitToWidth="1" horizontalDpi="600" verticalDpi="600" orientation="landscape" paperSize="9" scale="91" r:id="rId1"/>
  <headerFooter alignWithMargins="0">
    <oddHeader>&amp;L&amp;"Arial,Fett"&amp;14Projektplanung - Finanzen&amp;RVorabklärung Projekt: ..................................</oddHeader>
    <oddFooter>&amp;LArbeitsvorlage für die Vorabklärung von gemeinschaftlichen Projekten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9"/>
  <sheetViews>
    <sheetView zoomScalePageLayoutView="0" workbookViewId="0" topLeftCell="A1">
      <selection activeCell="M40" sqref="M40"/>
    </sheetView>
  </sheetViews>
  <sheetFormatPr defaultColWidth="11.421875" defaultRowHeight="12.75"/>
  <cols>
    <col min="1" max="1" width="3.57421875" style="0" customWidth="1"/>
    <col min="2" max="2" width="36.28125" style="0" customWidth="1"/>
    <col min="3" max="3" width="12.421875" style="0" customWidth="1"/>
    <col min="4" max="4" width="5.140625" style="0" customWidth="1"/>
    <col min="5" max="5" width="10.57421875" style="0" customWidth="1"/>
    <col min="6" max="6" width="5.140625" style="0" customWidth="1"/>
    <col min="7" max="7" width="10.57421875" style="0" customWidth="1"/>
    <col min="8" max="8" width="5.140625" style="0" customWidth="1"/>
    <col min="9" max="9" width="10.57421875" style="0" customWidth="1"/>
    <col min="10" max="10" width="5.140625" style="0" customWidth="1"/>
    <col min="11" max="11" width="10.57421875" style="0" customWidth="1"/>
    <col min="12" max="12" width="5.140625" style="0" customWidth="1"/>
    <col min="13" max="13" width="10.57421875" style="0" customWidth="1"/>
    <col min="14" max="14" width="5.140625" style="0" bestFit="1" customWidth="1"/>
    <col min="15" max="15" width="10.57421875" style="0" customWidth="1"/>
    <col min="16" max="16" width="16.7109375" style="0" customWidth="1"/>
  </cols>
  <sheetData>
    <row r="1" spans="1:15" s="1" customFormat="1" ht="15.75">
      <c r="A1" s="33"/>
      <c r="B1" s="20"/>
      <c r="C1" s="81" t="s">
        <v>23</v>
      </c>
      <c r="D1" s="21"/>
      <c r="E1" s="21"/>
      <c r="F1" s="21"/>
      <c r="G1" s="20"/>
      <c r="H1" s="80" t="s">
        <v>57</v>
      </c>
      <c r="I1" s="21"/>
      <c r="J1" s="21"/>
      <c r="K1" s="21"/>
      <c r="L1" s="21"/>
      <c r="M1" s="21"/>
      <c r="N1" s="20"/>
      <c r="O1" s="37"/>
    </row>
    <row r="2" spans="1:15" s="1" customFormat="1" ht="12.75">
      <c r="A2" s="9"/>
      <c r="B2" s="5"/>
      <c r="C2" s="186" t="s">
        <v>52</v>
      </c>
      <c r="D2" s="23" t="s">
        <v>19</v>
      </c>
      <c r="E2" s="23"/>
      <c r="F2" s="22" t="s">
        <v>20</v>
      </c>
      <c r="G2" s="23"/>
      <c r="H2" s="22" t="s">
        <v>21</v>
      </c>
      <c r="I2" s="23"/>
      <c r="J2" s="22" t="s">
        <v>6</v>
      </c>
      <c r="K2" s="23"/>
      <c r="L2" s="22" t="s">
        <v>18</v>
      </c>
      <c r="M2" s="23"/>
      <c r="N2" s="22" t="s">
        <v>98</v>
      </c>
      <c r="O2" s="24"/>
    </row>
    <row r="3" spans="1:15" s="2" customFormat="1" ht="13.5" thickBot="1">
      <c r="A3" s="8"/>
      <c r="B3" s="4"/>
      <c r="C3" s="83" t="s">
        <v>11</v>
      </c>
      <c r="D3" s="26" t="s">
        <v>10</v>
      </c>
      <c r="E3" s="26" t="s">
        <v>22</v>
      </c>
      <c r="F3" s="25" t="s">
        <v>10</v>
      </c>
      <c r="G3" s="26" t="s">
        <v>11</v>
      </c>
      <c r="H3" s="25" t="s">
        <v>10</v>
      </c>
      <c r="I3" s="26" t="s">
        <v>11</v>
      </c>
      <c r="J3" s="25" t="s">
        <v>10</v>
      </c>
      <c r="K3" s="26" t="s">
        <v>11</v>
      </c>
      <c r="L3" s="25" t="s">
        <v>10</v>
      </c>
      <c r="M3" s="26" t="s">
        <v>11</v>
      </c>
      <c r="N3" s="25" t="s">
        <v>10</v>
      </c>
      <c r="O3" s="27" t="s">
        <v>11</v>
      </c>
    </row>
    <row r="4" spans="1:15" ht="22.5" customHeight="1">
      <c r="A4" s="136" t="s">
        <v>73</v>
      </c>
      <c r="B4" s="143"/>
      <c r="C4" s="147"/>
      <c r="D4" s="145"/>
      <c r="E4" s="149"/>
      <c r="F4" s="152"/>
      <c r="G4" s="149"/>
      <c r="H4" s="152"/>
      <c r="I4" s="149"/>
      <c r="J4" s="152"/>
      <c r="K4" s="149"/>
      <c r="L4" s="152"/>
      <c r="M4" s="149"/>
      <c r="N4" s="152"/>
      <c r="O4" s="137"/>
    </row>
    <row r="5" spans="1:15" s="2" customFormat="1" ht="12.75">
      <c r="A5" s="138"/>
      <c r="B5" s="144" t="s">
        <v>74</v>
      </c>
      <c r="C5" s="148">
        <f>SUM(C6:C11)</f>
        <v>0</v>
      </c>
      <c r="D5" s="146"/>
      <c r="E5" s="150">
        <f>SUM(E6:E11)</f>
        <v>0</v>
      </c>
      <c r="F5" s="153"/>
      <c r="G5" s="150">
        <f>SUM(G6:G11)</f>
        <v>0</v>
      </c>
      <c r="H5" s="185"/>
      <c r="I5" s="150">
        <f>SUM(I6:I11)</f>
        <v>0</v>
      </c>
      <c r="J5" s="153"/>
      <c r="K5" s="150">
        <f>SUM(K6:K11)</f>
        <v>0</v>
      </c>
      <c r="L5" s="153"/>
      <c r="M5" s="150">
        <f>SUM(M6:M11)</f>
        <v>0</v>
      </c>
      <c r="N5" s="153"/>
      <c r="O5" s="139">
        <f>SUM(O6:O11)</f>
        <v>0</v>
      </c>
    </row>
    <row r="6" spans="1:15" ht="12.75">
      <c r="A6" s="140"/>
      <c r="B6" s="187" t="s">
        <v>162</v>
      </c>
      <c r="C6" s="179"/>
      <c r="D6" s="180"/>
      <c r="E6" s="151">
        <f>C6*D6/100</f>
        <v>0</v>
      </c>
      <c r="F6" s="183"/>
      <c r="G6" s="151">
        <f>C6*F6/100</f>
        <v>0</v>
      </c>
      <c r="H6" s="183"/>
      <c r="I6" s="151">
        <f>C6*H6/100</f>
        <v>0</v>
      </c>
      <c r="J6" s="183"/>
      <c r="K6" s="151">
        <f>C6*J6/100</f>
        <v>0</v>
      </c>
      <c r="L6" s="183"/>
      <c r="M6" s="151">
        <f>C6*L6/100</f>
        <v>0</v>
      </c>
      <c r="N6" s="183"/>
      <c r="O6" s="141">
        <f>C6*N6/100</f>
        <v>0</v>
      </c>
    </row>
    <row r="7" spans="1:15" ht="12.75">
      <c r="A7" s="140"/>
      <c r="B7" s="187" t="s">
        <v>163</v>
      </c>
      <c r="C7" s="179"/>
      <c r="D7" s="180"/>
      <c r="E7" s="151">
        <f>C7*D7/100</f>
        <v>0</v>
      </c>
      <c r="F7" s="183"/>
      <c r="G7" s="151">
        <f>C7*F7/100</f>
        <v>0</v>
      </c>
      <c r="H7" s="183"/>
      <c r="I7" s="151">
        <f>C7*H7/100</f>
        <v>0</v>
      </c>
      <c r="J7" s="183"/>
      <c r="K7" s="151">
        <f>C7*J7/100</f>
        <v>0</v>
      </c>
      <c r="L7" s="183"/>
      <c r="M7" s="151">
        <f>C7*L7/100</f>
        <v>0</v>
      </c>
      <c r="N7" s="183"/>
      <c r="O7" s="141">
        <f>C7*N7/100</f>
        <v>0</v>
      </c>
    </row>
    <row r="8" spans="1:15" ht="12.75">
      <c r="A8" s="140"/>
      <c r="B8" s="187"/>
      <c r="C8" s="179"/>
      <c r="D8" s="180"/>
      <c r="E8" s="151">
        <f>C8*D8/100</f>
        <v>0</v>
      </c>
      <c r="F8" s="183"/>
      <c r="G8" s="151">
        <f>C8*F8/100</f>
        <v>0</v>
      </c>
      <c r="H8" s="183"/>
      <c r="I8" s="151">
        <f>C8*H8/100</f>
        <v>0</v>
      </c>
      <c r="J8" s="183"/>
      <c r="K8" s="151">
        <f>C8*J8/100</f>
        <v>0</v>
      </c>
      <c r="L8" s="183"/>
      <c r="M8" s="151">
        <f>C8*L8/100</f>
        <v>0</v>
      </c>
      <c r="N8" s="183"/>
      <c r="O8" s="141">
        <f>C8*N8/100</f>
        <v>0</v>
      </c>
    </row>
    <row r="9" spans="1:15" ht="12.75">
      <c r="A9" s="140"/>
      <c r="B9" s="187"/>
      <c r="C9" s="179"/>
      <c r="D9" s="180"/>
      <c r="E9" s="151"/>
      <c r="F9" s="183"/>
      <c r="G9" s="151"/>
      <c r="H9" s="183"/>
      <c r="I9" s="151"/>
      <c r="J9" s="183"/>
      <c r="K9" s="151"/>
      <c r="L9" s="183"/>
      <c r="M9" s="151"/>
      <c r="N9" s="183"/>
      <c r="O9" s="141"/>
    </row>
    <row r="10" spans="1:15" ht="12.75">
      <c r="A10" s="140"/>
      <c r="B10" s="187"/>
      <c r="C10" s="179"/>
      <c r="D10" s="180"/>
      <c r="E10" s="151">
        <f>C10*D10/100</f>
        <v>0</v>
      </c>
      <c r="F10" s="183"/>
      <c r="G10" s="151">
        <f>C10*F10/100</f>
        <v>0</v>
      </c>
      <c r="H10" s="183"/>
      <c r="I10" s="151">
        <f>C10*H10/100</f>
        <v>0</v>
      </c>
      <c r="J10" s="183"/>
      <c r="K10" s="151">
        <f>C10*J10/100</f>
        <v>0</v>
      </c>
      <c r="L10" s="183"/>
      <c r="M10" s="151">
        <f>C10*L10/100</f>
        <v>0</v>
      </c>
      <c r="N10" s="183"/>
      <c r="O10" s="141">
        <f>C10*N10/100</f>
        <v>0</v>
      </c>
    </row>
    <row r="11" spans="1:15" ht="12.75">
      <c r="A11" s="140"/>
      <c r="B11" s="187"/>
      <c r="C11" s="179"/>
      <c r="D11" s="180"/>
      <c r="E11" s="151">
        <f>C11*D11/100</f>
        <v>0</v>
      </c>
      <c r="F11" s="183"/>
      <c r="G11" s="151">
        <f>C11*F11/100</f>
        <v>0</v>
      </c>
      <c r="H11" s="183"/>
      <c r="I11" s="151">
        <f>C11*H11/100</f>
        <v>0</v>
      </c>
      <c r="J11" s="183"/>
      <c r="K11" s="151">
        <f>C11*J11/100</f>
        <v>0</v>
      </c>
      <c r="L11" s="183"/>
      <c r="M11" s="151">
        <f>C11*L11/100</f>
        <v>0</v>
      </c>
      <c r="N11" s="183"/>
      <c r="O11" s="141">
        <f>C11*N11/100</f>
        <v>0</v>
      </c>
    </row>
    <row r="12" spans="1:15" s="2" customFormat="1" ht="12.75">
      <c r="A12" s="138"/>
      <c r="B12" s="144" t="s">
        <v>75</v>
      </c>
      <c r="C12" s="148">
        <f>SUM(C13:C15)</f>
        <v>0</v>
      </c>
      <c r="D12" s="146"/>
      <c r="E12" s="150">
        <f>SUM(E13:E15)</f>
        <v>0</v>
      </c>
      <c r="F12" s="153"/>
      <c r="G12" s="150">
        <f>SUM(G13:G15)</f>
        <v>0</v>
      </c>
      <c r="H12" s="153"/>
      <c r="I12" s="150">
        <f>SUM(I13:I15)</f>
        <v>0</v>
      </c>
      <c r="J12" s="153"/>
      <c r="K12" s="150">
        <f>SUM(K13:K15)</f>
        <v>0</v>
      </c>
      <c r="L12" s="153"/>
      <c r="M12" s="150">
        <f>SUM(M13:M15)</f>
        <v>0</v>
      </c>
      <c r="N12" s="153"/>
      <c r="O12" s="139">
        <f>SUM(O13:O15)</f>
        <v>0</v>
      </c>
    </row>
    <row r="13" spans="1:15" ht="12.75">
      <c r="A13" s="140"/>
      <c r="B13" s="144" t="s">
        <v>164</v>
      </c>
      <c r="C13" s="179"/>
      <c r="D13" s="180"/>
      <c r="E13" s="151">
        <f>C13*D13/100</f>
        <v>0</v>
      </c>
      <c r="F13" s="183"/>
      <c r="G13" s="151">
        <f>C13*F13/100</f>
        <v>0</v>
      </c>
      <c r="H13" s="183"/>
      <c r="I13" s="151">
        <f>C13*H13/100</f>
        <v>0</v>
      </c>
      <c r="J13" s="183"/>
      <c r="K13" s="151">
        <f>C13*J13/100</f>
        <v>0</v>
      </c>
      <c r="L13" s="183"/>
      <c r="M13" s="151">
        <f>C13*L13/100</f>
        <v>0</v>
      </c>
      <c r="N13" s="183"/>
      <c r="O13" s="141">
        <f>C13*N13/100</f>
        <v>0</v>
      </c>
    </row>
    <row r="14" spans="1:15" ht="12.75">
      <c r="A14" s="140"/>
      <c r="B14" s="144"/>
      <c r="C14" s="179"/>
      <c r="D14" s="180"/>
      <c r="E14" s="151">
        <f>C14*D14/100</f>
        <v>0</v>
      </c>
      <c r="F14" s="183"/>
      <c r="G14" s="151">
        <f>C14*F14/100</f>
        <v>0</v>
      </c>
      <c r="H14" s="183"/>
      <c r="I14" s="151">
        <f>C14*H14/100</f>
        <v>0</v>
      </c>
      <c r="J14" s="183"/>
      <c r="K14" s="151">
        <f>C14*J14/100</f>
        <v>0</v>
      </c>
      <c r="L14" s="183"/>
      <c r="M14" s="151">
        <f>C14*L14/100</f>
        <v>0</v>
      </c>
      <c r="N14" s="183"/>
      <c r="O14" s="141">
        <f>C14*N14/100</f>
        <v>0</v>
      </c>
    </row>
    <row r="15" spans="1:15" ht="12.75">
      <c r="A15" s="142"/>
      <c r="B15" s="156"/>
      <c r="C15" s="181"/>
      <c r="D15" s="182"/>
      <c r="E15" s="151">
        <f>C15*D15/100</f>
        <v>0</v>
      </c>
      <c r="F15" s="184"/>
      <c r="G15" s="151">
        <f>C15*F15/100</f>
        <v>0</v>
      </c>
      <c r="H15" s="184"/>
      <c r="I15" s="151">
        <f>C15*H15/100</f>
        <v>0</v>
      </c>
      <c r="J15" s="184"/>
      <c r="K15" s="151">
        <f>C15*J15/100</f>
        <v>0</v>
      </c>
      <c r="L15" s="184"/>
      <c r="M15" s="151">
        <f>C15*L15/100</f>
        <v>0</v>
      </c>
      <c r="N15" s="184"/>
      <c r="O15" s="141">
        <f>C15*N15/100</f>
        <v>0</v>
      </c>
    </row>
    <row r="16" spans="1:15" s="1" customFormat="1" ht="12.75">
      <c r="A16" s="164"/>
      <c r="B16" s="165" t="s">
        <v>87</v>
      </c>
      <c r="C16" s="166">
        <f>C5+C12</f>
        <v>0</v>
      </c>
      <c r="D16" s="167"/>
      <c r="E16" s="168">
        <f>E12+E5</f>
        <v>0</v>
      </c>
      <c r="F16" s="169"/>
      <c r="G16" s="168">
        <f>G12+G5</f>
        <v>0</v>
      </c>
      <c r="H16" s="169"/>
      <c r="I16" s="168">
        <f>I12+I5</f>
        <v>0</v>
      </c>
      <c r="J16" s="169"/>
      <c r="K16" s="168">
        <f>K12+K5</f>
        <v>0</v>
      </c>
      <c r="L16" s="169"/>
      <c r="M16" s="168">
        <f>M12+M5</f>
        <v>0</v>
      </c>
      <c r="N16" s="169"/>
      <c r="O16" s="170">
        <f>O12+O5</f>
        <v>0</v>
      </c>
    </row>
    <row r="17" spans="1:15" ht="22.5" customHeight="1">
      <c r="A17" s="157" t="s">
        <v>77</v>
      </c>
      <c r="B17" s="158"/>
      <c r="C17" s="159"/>
      <c r="D17" s="160"/>
      <c r="E17" s="161"/>
      <c r="F17" s="162"/>
      <c r="G17" s="161"/>
      <c r="H17" s="162"/>
      <c r="I17" s="161"/>
      <c r="J17" s="162"/>
      <c r="K17" s="161"/>
      <c r="L17" s="162"/>
      <c r="M17" s="161"/>
      <c r="N17" s="162"/>
      <c r="O17" s="163"/>
    </row>
    <row r="18" spans="1:15" s="2" customFormat="1" ht="12.75">
      <c r="A18" s="138"/>
      <c r="B18" s="144" t="s">
        <v>78</v>
      </c>
      <c r="C18" s="148">
        <f>SUM(C19:C24)</f>
        <v>0</v>
      </c>
      <c r="D18" s="146"/>
      <c r="E18" s="150">
        <f aca="true" t="shared" si="0" ref="E18:K18">SUM(E19:E24)</f>
        <v>0</v>
      </c>
      <c r="F18" s="153"/>
      <c r="G18" s="150">
        <f t="shared" si="0"/>
        <v>0</v>
      </c>
      <c r="H18" s="153"/>
      <c r="I18" s="150">
        <f t="shared" si="0"/>
        <v>0</v>
      </c>
      <c r="J18" s="153"/>
      <c r="K18" s="150">
        <f t="shared" si="0"/>
        <v>0</v>
      </c>
      <c r="L18" s="153"/>
      <c r="M18" s="150">
        <f>SUM(M19:M24)</f>
        <v>0</v>
      </c>
      <c r="N18" s="153"/>
      <c r="O18" s="139">
        <f>SUM(O19:O24)</f>
        <v>0</v>
      </c>
    </row>
    <row r="19" spans="1:15" ht="12.75">
      <c r="A19" s="140"/>
      <c r="B19" s="188" t="s">
        <v>117</v>
      </c>
      <c r="C19" s="179"/>
      <c r="D19" s="180"/>
      <c r="E19" s="151">
        <f aca="true" t="shared" si="1" ref="E19:E24">C19*D19/100</f>
        <v>0</v>
      </c>
      <c r="F19" s="183"/>
      <c r="G19" s="151">
        <f aca="true" t="shared" si="2" ref="G19:G24">C19*F19/100</f>
        <v>0</v>
      </c>
      <c r="H19" s="183"/>
      <c r="I19" s="151">
        <f aca="true" t="shared" si="3" ref="I19:I24">C19*H19/100</f>
        <v>0</v>
      </c>
      <c r="J19" s="183"/>
      <c r="K19" s="151">
        <f aca="true" t="shared" si="4" ref="K19:K24">C19*J19/100</f>
        <v>0</v>
      </c>
      <c r="L19" s="183"/>
      <c r="M19" s="151">
        <f aca="true" t="shared" si="5" ref="M19:M24">C19*L19/100</f>
        <v>0</v>
      </c>
      <c r="N19" s="183"/>
      <c r="O19" s="141">
        <f aca="true" t="shared" si="6" ref="O19:O24">C19*N19/100</f>
        <v>0</v>
      </c>
    </row>
    <row r="20" spans="1:15" ht="12.75">
      <c r="A20" s="140"/>
      <c r="B20" s="188" t="s">
        <v>118</v>
      </c>
      <c r="C20" s="179"/>
      <c r="D20" s="180"/>
      <c r="E20" s="151">
        <f t="shared" si="1"/>
        <v>0</v>
      </c>
      <c r="F20" s="183"/>
      <c r="G20" s="151">
        <f t="shared" si="2"/>
        <v>0</v>
      </c>
      <c r="H20" s="183"/>
      <c r="I20" s="151">
        <f t="shared" si="3"/>
        <v>0</v>
      </c>
      <c r="J20" s="183"/>
      <c r="K20" s="151">
        <f t="shared" si="4"/>
        <v>0</v>
      </c>
      <c r="L20" s="183"/>
      <c r="M20" s="151">
        <f t="shared" si="5"/>
        <v>0</v>
      </c>
      <c r="N20" s="183"/>
      <c r="O20" s="141">
        <f t="shared" si="6"/>
        <v>0</v>
      </c>
    </row>
    <row r="21" spans="1:15" ht="12.75">
      <c r="A21" s="140"/>
      <c r="B21" s="188" t="s">
        <v>119</v>
      </c>
      <c r="C21" s="179"/>
      <c r="D21" s="180"/>
      <c r="E21" s="151">
        <f t="shared" si="1"/>
        <v>0</v>
      </c>
      <c r="F21" s="183"/>
      <c r="G21" s="151">
        <f t="shared" si="2"/>
        <v>0</v>
      </c>
      <c r="H21" s="183"/>
      <c r="I21" s="151">
        <f t="shared" si="3"/>
        <v>0</v>
      </c>
      <c r="J21" s="183"/>
      <c r="K21" s="151">
        <f t="shared" si="4"/>
        <v>0</v>
      </c>
      <c r="L21" s="183"/>
      <c r="M21" s="151">
        <f t="shared" si="5"/>
        <v>0</v>
      </c>
      <c r="N21" s="183"/>
      <c r="O21" s="141">
        <f t="shared" si="6"/>
        <v>0</v>
      </c>
    </row>
    <row r="22" spans="1:15" ht="12.75">
      <c r="A22" s="140"/>
      <c r="B22" s="188" t="s">
        <v>3</v>
      </c>
      <c r="C22" s="179"/>
      <c r="D22" s="180"/>
      <c r="E22" s="151">
        <f t="shared" si="1"/>
        <v>0</v>
      </c>
      <c r="F22" s="183"/>
      <c r="G22" s="151">
        <f t="shared" si="2"/>
        <v>0</v>
      </c>
      <c r="H22" s="183"/>
      <c r="I22" s="151">
        <f t="shared" si="3"/>
        <v>0</v>
      </c>
      <c r="J22" s="183"/>
      <c r="K22" s="151">
        <f t="shared" si="4"/>
        <v>0</v>
      </c>
      <c r="L22" s="183"/>
      <c r="M22" s="151">
        <f t="shared" si="5"/>
        <v>0</v>
      </c>
      <c r="N22" s="183"/>
      <c r="O22" s="141">
        <f t="shared" si="6"/>
        <v>0</v>
      </c>
    </row>
    <row r="23" spans="1:15" ht="12.75">
      <c r="A23" s="140"/>
      <c r="B23" s="188"/>
      <c r="C23" s="179"/>
      <c r="D23" s="180"/>
      <c r="E23" s="151">
        <f t="shared" si="1"/>
        <v>0</v>
      </c>
      <c r="F23" s="183"/>
      <c r="G23" s="151">
        <f t="shared" si="2"/>
        <v>0</v>
      </c>
      <c r="H23" s="183"/>
      <c r="I23" s="151">
        <f t="shared" si="3"/>
        <v>0</v>
      </c>
      <c r="J23" s="183"/>
      <c r="K23" s="151">
        <f t="shared" si="4"/>
        <v>0</v>
      </c>
      <c r="L23" s="183"/>
      <c r="M23" s="151">
        <f t="shared" si="5"/>
        <v>0</v>
      </c>
      <c r="N23" s="183"/>
      <c r="O23" s="141">
        <f t="shared" si="6"/>
        <v>0</v>
      </c>
    </row>
    <row r="24" spans="1:15" ht="12.75">
      <c r="A24" s="140"/>
      <c r="B24" s="188"/>
      <c r="C24" s="179"/>
      <c r="D24" s="180"/>
      <c r="E24" s="151">
        <f t="shared" si="1"/>
        <v>0</v>
      </c>
      <c r="F24" s="183"/>
      <c r="G24" s="151">
        <f t="shared" si="2"/>
        <v>0</v>
      </c>
      <c r="H24" s="183"/>
      <c r="I24" s="151">
        <f t="shared" si="3"/>
        <v>0</v>
      </c>
      <c r="J24" s="183"/>
      <c r="K24" s="151">
        <f t="shared" si="4"/>
        <v>0</v>
      </c>
      <c r="L24" s="183"/>
      <c r="M24" s="151">
        <f t="shared" si="5"/>
        <v>0</v>
      </c>
      <c r="N24" s="183"/>
      <c r="O24" s="141">
        <f t="shared" si="6"/>
        <v>0</v>
      </c>
    </row>
    <row r="25" spans="1:15" s="2" customFormat="1" ht="12.75">
      <c r="A25" s="138"/>
      <c r="B25" s="144" t="s">
        <v>79</v>
      </c>
      <c r="C25" s="148">
        <f>SUM(C26:C30)</f>
        <v>0</v>
      </c>
      <c r="D25" s="146"/>
      <c r="E25" s="150">
        <f>SUM(E26:E30)</f>
        <v>0</v>
      </c>
      <c r="F25" s="153"/>
      <c r="G25" s="150">
        <f>SUM(G26:G30)</f>
        <v>0</v>
      </c>
      <c r="H25" s="153"/>
      <c r="I25" s="150">
        <f>SUM(I26:I30)</f>
        <v>0</v>
      </c>
      <c r="J25" s="153"/>
      <c r="K25" s="150">
        <f>SUM(K26:K30)</f>
        <v>0</v>
      </c>
      <c r="L25" s="153"/>
      <c r="M25" s="150">
        <f>SUM(M26:M30)</f>
        <v>0</v>
      </c>
      <c r="N25" s="153"/>
      <c r="O25" s="139">
        <f>SUM(O26:O30)</f>
        <v>0</v>
      </c>
    </row>
    <row r="26" spans="1:16" ht="12.75">
      <c r="A26" s="140"/>
      <c r="B26" s="399" t="s">
        <v>120</v>
      </c>
      <c r="C26" s="190"/>
      <c r="D26" s="191"/>
      <c r="E26" s="192">
        <f>Investitionsplan!F22</f>
        <v>0</v>
      </c>
      <c r="F26" s="193"/>
      <c r="G26" s="192">
        <f>Investitionsplan!G22</f>
        <v>0</v>
      </c>
      <c r="H26" s="193"/>
      <c r="I26" s="192">
        <f>Investitionsplan!H22</f>
        <v>0</v>
      </c>
      <c r="J26" s="193"/>
      <c r="K26" s="192">
        <f>Investitionsplan!I22</f>
        <v>0</v>
      </c>
      <c r="L26" s="193"/>
      <c r="M26" s="192">
        <f>Investitionsplan!J22</f>
        <v>0</v>
      </c>
      <c r="N26" s="193"/>
      <c r="O26" s="194">
        <f>Investitionsplan!K22</f>
        <v>0</v>
      </c>
      <c r="P26" t="s">
        <v>39</v>
      </c>
    </row>
    <row r="27" spans="1:15" ht="12.75">
      <c r="A27" s="140"/>
      <c r="B27" s="188" t="s">
        <v>143</v>
      </c>
      <c r="C27" s="179"/>
      <c r="D27" s="180"/>
      <c r="E27" s="151">
        <f>C27*D27/100</f>
        <v>0</v>
      </c>
      <c r="F27" s="183"/>
      <c r="G27" s="151">
        <f>C27*F27/100</f>
        <v>0</v>
      </c>
      <c r="H27" s="183"/>
      <c r="I27" s="151">
        <f>C27*H27/100</f>
        <v>0</v>
      </c>
      <c r="J27" s="183"/>
      <c r="K27" s="151">
        <f>C27*J27/100</f>
        <v>0</v>
      </c>
      <c r="L27" s="183"/>
      <c r="M27" s="151">
        <f>C27*L27/100</f>
        <v>0</v>
      </c>
      <c r="N27" s="183"/>
      <c r="O27" s="141">
        <f>C27*N27/100</f>
        <v>0</v>
      </c>
    </row>
    <row r="28" spans="1:15" ht="12.75">
      <c r="A28" s="140"/>
      <c r="B28" s="188" t="s">
        <v>144</v>
      </c>
      <c r="C28" s="179"/>
      <c r="D28" s="180"/>
      <c r="E28" s="151">
        <f>C28*D28/100</f>
        <v>0</v>
      </c>
      <c r="F28" s="183"/>
      <c r="G28" s="151">
        <f>C28*F28/100</f>
        <v>0</v>
      </c>
      <c r="H28" s="183"/>
      <c r="I28" s="151">
        <f>C28*H28/100</f>
        <v>0</v>
      </c>
      <c r="J28" s="183"/>
      <c r="K28" s="151">
        <f>C28*J28/100</f>
        <v>0</v>
      </c>
      <c r="L28" s="183"/>
      <c r="M28" s="151">
        <f>C28*L28/100</f>
        <v>0</v>
      </c>
      <c r="N28" s="183"/>
      <c r="O28" s="141">
        <f>C28*N28/100</f>
        <v>0</v>
      </c>
    </row>
    <row r="29" spans="1:15" ht="12.75">
      <c r="A29" s="140"/>
      <c r="B29" s="188" t="s">
        <v>80</v>
      </c>
      <c r="C29" s="179"/>
      <c r="D29" s="180"/>
      <c r="E29" s="151">
        <f>C29*D29/100</f>
        <v>0</v>
      </c>
      <c r="F29" s="183"/>
      <c r="G29" s="151">
        <f>C29*F29/100</f>
        <v>0</v>
      </c>
      <c r="H29" s="183"/>
      <c r="I29" s="151">
        <f>C29*H29/100</f>
        <v>0</v>
      </c>
      <c r="J29" s="183"/>
      <c r="K29" s="151">
        <f>C29*J29/100</f>
        <v>0</v>
      </c>
      <c r="L29" s="183"/>
      <c r="M29" s="151">
        <f>C29*L29/100</f>
        <v>0</v>
      </c>
      <c r="N29" s="183"/>
      <c r="O29" s="141">
        <f>C29*N29/100</f>
        <v>0</v>
      </c>
    </row>
    <row r="30" spans="1:15" ht="12.75">
      <c r="A30" s="142"/>
      <c r="B30" s="189" t="s">
        <v>3</v>
      </c>
      <c r="C30" s="181"/>
      <c r="D30" s="182"/>
      <c r="E30" s="151">
        <f>C30*D30/100</f>
        <v>0</v>
      </c>
      <c r="F30" s="184"/>
      <c r="G30" s="151">
        <f>C30*F30/100</f>
        <v>0</v>
      </c>
      <c r="H30" s="184"/>
      <c r="I30" s="151">
        <f>C30*H30/100</f>
        <v>0</v>
      </c>
      <c r="J30" s="184"/>
      <c r="K30" s="151">
        <f>C30*J30/100</f>
        <v>0</v>
      </c>
      <c r="L30" s="184"/>
      <c r="M30" s="151">
        <f>C30*L30/100</f>
        <v>0</v>
      </c>
      <c r="N30" s="184"/>
      <c r="O30" s="141">
        <f>C30*N30/100</f>
        <v>0</v>
      </c>
    </row>
    <row r="31" spans="1:15" s="1" customFormat="1" ht="12.75">
      <c r="A31" s="10"/>
      <c r="B31" s="171" t="s">
        <v>87</v>
      </c>
      <c r="C31" s="166">
        <f>C25+C18</f>
        <v>0</v>
      </c>
      <c r="D31" s="172"/>
      <c r="E31" s="173">
        <f aca="true" t="shared" si="7" ref="E31:K31">E25+E18</f>
        <v>0</v>
      </c>
      <c r="F31" s="17"/>
      <c r="G31" s="173">
        <f t="shared" si="7"/>
        <v>0</v>
      </c>
      <c r="H31" s="172"/>
      <c r="I31" s="173">
        <f t="shared" si="7"/>
        <v>0</v>
      </c>
      <c r="J31" s="17"/>
      <c r="K31" s="173">
        <f t="shared" si="7"/>
        <v>0</v>
      </c>
      <c r="L31" s="172"/>
      <c r="M31" s="173">
        <f>M25+M18</f>
        <v>0</v>
      </c>
      <c r="N31" s="172"/>
      <c r="O31" s="170">
        <f>O25+O18</f>
        <v>0</v>
      </c>
    </row>
    <row r="32" spans="1:15" s="1" customFormat="1" ht="13.5" thickBot="1">
      <c r="A32" s="6" t="s">
        <v>15</v>
      </c>
      <c r="B32" s="7"/>
      <c r="C32" s="82">
        <f>C16-C31</f>
        <v>0</v>
      </c>
      <c r="D32" s="28"/>
      <c r="E32" s="154">
        <f>E16-E31</f>
        <v>0</v>
      </c>
      <c r="F32" s="28"/>
      <c r="G32" s="154">
        <f>G16-G31</f>
        <v>0</v>
      </c>
      <c r="H32" s="28"/>
      <c r="I32" s="154">
        <f>I16-I31</f>
        <v>0</v>
      </c>
      <c r="J32" s="14"/>
      <c r="K32" s="154">
        <f>K16-K31</f>
        <v>0</v>
      </c>
      <c r="L32" s="28"/>
      <c r="M32" s="154">
        <f>M16-M31</f>
        <v>0</v>
      </c>
      <c r="N32" s="28"/>
      <c r="O32" s="155">
        <f>O16-O31</f>
        <v>0</v>
      </c>
    </row>
    <row r="34" ht="12.75">
      <c r="A34" s="1" t="s">
        <v>128</v>
      </c>
    </row>
    <row r="35" spans="2:3" ht="12.75">
      <c r="B35" s="1" t="s">
        <v>125</v>
      </c>
      <c r="C35" s="1"/>
    </row>
    <row r="36" ht="12.75">
      <c r="B36" t="s">
        <v>129</v>
      </c>
    </row>
    <row r="38" ht="12.75">
      <c r="B38" t="s">
        <v>130</v>
      </c>
    </row>
    <row r="39" ht="12.75">
      <c r="B39" t="s">
        <v>145</v>
      </c>
    </row>
  </sheetData>
  <sheetProtection sheet="1" objects="1" scenarios="1"/>
  <printOptions/>
  <pageMargins left="0.75" right="0.75" top="1" bottom="1" header="0.4921259845" footer="0.4921259845"/>
  <pageSetup fitToHeight="1" fitToWidth="1" horizontalDpi="600" verticalDpi="600" orientation="landscape" paperSize="9" scale="79" r:id="rId2"/>
  <headerFooter alignWithMargins="0">
    <oddHeader>&amp;L&amp;"Arial,Fett"&amp;12Einnahmen- und Ausgabenentwicklung Variante 1&amp;RVorabklärung Projekt: ..................................</oddHeader>
    <oddFooter>&amp;LArbeitsvorlage für die Vorabklärung von gemeinschaftlichen Projekten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zoomScalePageLayoutView="0" workbookViewId="0" topLeftCell="A1">
      <selection activeCell="D25" sqref="D25"/>
    </sheetView>
  </sheetViews>
  <sheetFormatPr defaultColWidth="11.421875" defaultRowHeight="12.75"/>
  <cols>
    <col min="1" max="1" width="3.57421875" style="0" customWidth="1"/>
    <col min="2" max="2" width="42.00390625" style="0" customWidth="1"/>
    <col min="3" max="8" width="12.7109375" style="0" customWidth="1"/>
    <col min="9" max="9" width="19.00390625" style="0" customWidth="1"/>
  </cols>
  <sheetData>
    <row r="1" spans="1:8" s="1" customFormat="1" ht="12.75">
      <c r="A1" s="92"/>
      <c r="B1" s="37"/>
      <c r="C1" s="366" t="s">
        <v>19</v>
      </c>
      <c r="D1" s="368" t="s">
        <v>20</v>
      </c>
      <c r="E1" s="368" t="s">
        <v>21</v>
      </c>
      <c r="F1" s="368" t="s">
        <v>6</v>
      </c>
      <c r="G1" s="368" t="s">
        <v>18</v>
      </c>
      <c r="H1" s="200" t="s">
        <v>98</v>
      </c>
    </row>
    <row r="2" spans="1:8" s="2" customFormat="1" ht="12.75">
      <c r="A2" s="42"/>
      <c r="B2" s="386"/>
      <c r="C2" s="367" t="s">
        <v>22</v>
      </c>
      <c r="D2" s="43" t="s">
        <v>11</v>
      </c>
      <c r="E2" s="43" t="s">
        <v>11</v>
      </c>
      <c r="F2" s="43" t="s">
        <v>11</v>
      </c>
      <c r="G2" s="43" t="s">
        <v>11</v>
      </c>
      <c r="H2" s="44" t="s">
        <v>11</v>
      </c>
    </row>
    <row r="3" spans="1:8" ht="22.5" customHeight="1">
      <c r="A3" s="369" t="s">
        <v>73</v>
      </c>
      <c r="B3" s="376"/>
      <c r="C3" s="370"/>
      <c r="D3" s="174"/>
      <c r="E3" s="174"/>
      <c r="F3" s="174"/>
      <c r="G3" s="174"/>
      <c r="H3" s="175"/>
    </row>
    <row r="4" spans="1:8" s="2" customFormat="1" ht="12.75">
      <c r="A4" s="104"/>
      <c r="B4" s="377" t="s">
        <v>74</v>
      </c>
      <c r="C4" s="371">
        <f aca="true" t="shared" si="0" ref="C4:H4">SUM(C5:C10)</f>
        <v>0</v>
      </c>
      <c r="D4" s="108">
        <f t="shared" si="0"/>
        <v>0</v>
      </c>
      <c r="E4" s="108">
        <f t="shared" si="0"/>
        <v>0</v>
      </c>
      <c r="F4" s="108">
        <f t="shared" si="0"/>
        <v>0</v>
      </c>
      <c r="G4" s="108">
        <f t="shared" si="0"/>
        <v>0</v>
      </c>
      <c r="H4" s="106">
        <f t="shared" si="0"/>
        <v>0</v>
      </c>
    </row>
    <row r="5" spans="1:8" ht="12.75">
      <c r="A5" s="100"/>
      <c r="B5" s="378" t="s">
        <v>162</v>
      </c>
      <c r="C5" s="372"/>
      <c r="D5" s="196"/>
      <c r="E5" s="196"/>
      <c r="F5" s="196"/>
      <c r="G5" s="196"/>
      <c r="H5" s="197"/>
    </row>
    <row r="6" spans="1:8" ht="12.75">
      <c r="A6" s="100"/>
      <c r="B6" s="378" t="s">
        <v>163</v>
      </c>
      <c r="C6" s="372"/>
      <c r="D6" s="196"/>
      <c r="E6" s="196"/>
      <c r="F6" s="196"/>
      <c r="G6" s="196"/>
      <c r="H6" s="197"/>
    </row>
    <row r="7" spans="1:8" ht="12.75">
      <c r="A7" s="100"/>
      <c r="B7" s="378"/>
      <c r="C7" s="372"/>
      <c r="D7" s="196"/>
      <c r="E7" s="196"/>
      <c r="F7" s="196"/>
      <c r="G7" s="196"/>
      <c r="H7" s="197"/>
    </row>
    <row r="8" spans="1:8" ht="12.75">
      <c r="A8" s="100"/>
      <c r="B8" s="378"/>
      <c r="C8" s="372"/>
      <c r="D8" s="196"/>
      <c r="E8" s="196"/>
      <c r="F8" s="196"/>
      <c r="G8" s="196"/>
      <c r="H8" s="197"/>
    </row>
    <row r="9" spans="1:8" ht="12.75">
      <c r="A9" s="100"/>
      <c r="B9" s="378"/>
      <c r="C9" s="372"/>
      <c r="D9" s="196"/>
      <c r="E9" s="196"/>
      <c r="F9" s="196"/>
      <c r="G9" s="196"/>
      <c r="H9" s="197"/>
    </row>
    <row r="10" spans="1:8" ht="12.75">
      <c r="A10" s="100"/>
      <c r="B10" s="378"/>
      <c r="C10" s="372"/>
      <c r="D10" s="196"/>
      <c r="E10" s="196"/>
      <c r="F10" s="196"/>
      <c r="G10" s="196"/>
      <c r="H10" s="197"/>
    </row>
    <row r="11" spans="1:8" s="2" customFormat="1" ht="12.75">
      <c r="A11" s="104"/>
      <c r="B11" s="377" t="s">
        <v>75</v>
      </c>
      <c r="C11" s="371">
        <f aca="true" t="shared" si="1" ref="C11:H11">SUM(C12:C14)</f>
        <v>0</v>
      </c>
      <c r="D11" s="108">
        <f t="shared" si="1"/>
        <v>0</v>
      </c>
      <c r="E11" s="108">
        <f t="shared" si="1"/>
        <v>0</v>
      </c>
      <c r="F11" s="108">
        <f t="shared" si="1"/>
        <v>0</v>
      </c>
      <c r="G11" s="108">
        <f t="shared" si="1"/>
        <v>0</v>
      </c>
      <c r="H11" s="106">
        <f t="shared" si="1"/>
        <v>0</v>
      </c>
    </row>
    <row r="12" spans="1:8" ht="12.75">
      <c r="A12" s="100"/>
      <c r="B12" s="379"/>
      <c r="C12" s="372"/>
      <c r="D12" s="196"/>
      <c r="E12" s="196"/>
      <c r="F12" s="196"/>
      <c r="G12" s="196"/>
      <c r="H12" s="197"/>
    </row>
    <row r="13" spans="1:8" ht="12.75">
      <c r="A13" s="100"/>
      <c r="B13" s="379"/>
      <c r="C13" s="372"/>
      <c r="D13" s="196"/>
      <c r="E13" s="196"/>
      <c r="F13" s="196"/>
      <c r="G13" s="196"/>
      <c r="H13" s="197"/>
    </row>
    <row r="14" spans="1:8" ht="12.75">
      <c r="A14" s="127"/>
      <c r="B14" s="380"/>
      <c r="C14" s="373"/>
      <c r="D14" s="198"/>
      <c r="E14" s="198"/>
      <c r="F14" s="198"/>
      <c r="G14" s="198"/>
      <c r="H14" s="199"/>
    </row>
    <row r="15" spans="1:8" s="1" customFormat="1" ht="12.75">
      <c r="A15" s="10"/>
      <c r="B15" s="381" t="s">
        <v>87</v>
      </c>
      <c r="C15" s="374">
        <f aca="true" t="shared" si="2" ref="C15:H15">C11+C4</f>
        <v>0</v>
      </c>
      <c r="D15" s="176">
        <f t="shared" si="2"/>
        <v>0</v>
      </c>
      <c r="E15" s="176">
        <f t="shared" si="2"/>
        <v>0</v>
      </c>
      <c r="F15" s="176">
        <f t="shared" si="2"/>
        <v>0</v>
      </c>
      <c r="G15" s="176">
        <f t="shared" si="2"/>
        <v>0</v>
      </c>
      <c r="H15" s="18">
        <f t="shared" si="2"/>
        <v>0</v>
      </c>
    </row>
    <row r="16" spans="1:8" ht="22.5" customHeight="1">
      <c r="A16" s="128" t="s">
        <v>77</v>
      </c>
      <c r="B16" s="382"/>
      <c r="C16" s="370"/>
      <c r="D16" s="174"/>
      <c r="E16" s="174"/>
      <c r="F16" s="174"/>
      <c r="G16" s="174"/>
      <c r="H16" s="175"/>
    </row>
    <row r="17" spans="1:8" s="2" customFormat="1" ht="12.75">
      <c r="A17" s="104"/>
      <c r="B17" s="377" t="s">
        <v>78</v>
      </c>
      <c r="C17" s="371">
        <f aca="true" t="shared" si="3" ref="C17:H17">SUM(C18:C23)</f>
        <v>0</v>
      </c>
      <c r="D17" s="108">
        <f t="shared" si="3"/>
        <v>0</v>
      </c>
      <c r="E17" s="108">
        <f t="shared" si="3"/>
        <v>0</v>
      </c>
      <c r="F17" s="108">
        <f t="shared" si="3"/>
        <v>0</v>
      </c>
      <c r="G17" s="108">
        <f t="shared" si="3"/>
        <v>0</v>
      </c>
      <c r="H17" s="106">
        <f t="shared" si="3"/>
        <v>0</v>
      </c>
    </row>
    <row r="18" spans="1:8" ht="12.75">
      <c r="A18" s="100"/>
      <c r="B18" s="384" t="s">
        <v>117</v>
      </c>
      <c r="C18" s="372"/>
      <c r="D18" s="196"/>
      <c r="E18" s="196"/>
      <c r="F18" s="196"/>
      <c r="G18" s="196"/>
      <c r="H18" s="197"/>
    </row>
    <row r="19" spans="1:8" ht="12.75">
      <c r="A19" s="100"/>
      <c r="B19" s="384" t="s">
        <v>118</v>
      </c>
      <c r="C19" s="372"/>
      <c r="D19" s="196"/>
      <c r="E19" s="196"/>
      <c r="F19" s="196"/>
      <c r="G19" s="196"/>
      <c r="H19" s="197"/>
    </row>
    <row r="20" spans="1:8" ht="12.75">
      <c r="A20" s="100"/>
      <c r="B20" s="384" t="s">
        <v>119</v>
      </c>
      <c r="C20" s="372"/>
      <c r="D20" s="196"/>
      <c r="E20" s="196"/>
      <c r="F20" s="196"/>
      <c r="G20" s="196"/>
      <c r="H20" s="197"/>
    </row>
    <row r="21" spans="1:8" ht="12.75">
      <c r="A21" s="100"/>
      <c r="B21" s="384" t="s">
        <v>3</v>
      </c>
      <c r="C21" s="372"/>
      <c r="D21" s="196"/>
      <c r="E21" s="196"/>
      <c r="F21" s="400"/>
      <c r="G21" s="196"/>
      <c r="H21" s="197"/>
    </row>
    <row r="22" spans="1:8" ht="12.75">
      <c r="A22" s="100"/>
      <c r="B22" s="384"/>
      <c r="C22" s="372"/>
      <c r="D22" s="196"/>
      <c r="E22" s="196"/>
      <c r="F22" s="196"/>
      <c r="G22" s="196"/>
      <c r="H22" s="197"/>
    </row>
    <row r="23" spans="1:8" ht="12.75">
      <c r="A23" s="100"/>
      <c r="B23" s="384"/>
      <c r="C23" s="372"/>
      <c r="D23" s="196"/>
      <c r="E23" s="196"/>
      <c r="F23" s="196"/>
      <c r="G23" s="196"/>
      <c r="H23" s="197"/>
    </row>
    <row r="24" spans="1:8" s="2" customFormat="1" ht="12.75">
      <c r="A24" s="104"/>
      <c r="B24" s="377" t="s">
        <v>79</v>
      </c>
      <c r="C24" s="371">
        <f aca="true" t="shared" si="4" ref="C24:H24">SUM(C25:C30)</f>
        <v>0</v>
      </c>
      <c r="D24" s="108">
        <f t="shared" si="4"/>
        <v>0</v>
      </c>
      <c r="E24" s="108">
        <f t="shared" si="4"/>
        <v>0</v>
      </c>
      <c r="F24" s="108">
        <f t="shared" si="4"/>
        <v>0</v>
      </c>
      <c r="G24" s="108">
        <f t="shared" si="4"/>
        <v>0</v>
      </c>
      <c r="H24" s="106">
        <f t="shared" si="4"/>
        <v>0</v>
      </c>
    </row>
    <row r="25" spans="1:9" ht="12.75">
      <c r="A25" s="100"/>
      <c r="B25" s="383" t="s">
        <v>120</v>
      </c>
      <c r="C25" s="375">
        <f>Investitionsplan!F22</f>
        <v>0</v>
      </c>
      <c r="D25" s="195">
        <f>Investitionsplan!G22</f>
        <v>0</v>
      </c>
      <c r="E25" s="195">
        <f>Investitionsplan!H22</f>
        <v>0</v>
      </c>
      <c r="F25" s="195">
        <f>Investitionsplan!I22</f>
        <v>0</v>
      </c>
      <c r="G25" s="195">
        <f>Investitionsplan!J22</f>
        <v>0</v>
      </c>
      <c r="H25" s="327">
        <f>Investitionsplan!K22</f>
        <v>0</v>
      </c>
      <c r="I25" t="s">
        <v>39</v>
      </c>
    </row>
    <row r="26" spans="1:8" ht="12.75">
      <c r="A26" s="100"/>
      <c r="B26" s="384" t="s">
        <v>143</v>
      </c>
      <c r="C26" s="372"/>
      <c r="D26" s="196"/>
      <c r="E26" s="196"/>
      <c r="F26" s="196"/>
      <c r="G26" s="196"/>
      <c r="H26" s="326"/>
    </row>
    <row r="27" spans="1:8" ht="12.75">
      <c r="A27" s="100"/>
      <c r="B27" s="384" t="s">
        <v>144</v>
      </c>
      <c r="C27" s="372"/>
      <c r="D27" s="196"/>
      <c r="E27" s="196"/>
      <c r="F27" s="196"/>
      <c r="G27" s="196"/>
      <c r="H27" s="326"/>
    </row>
    <row r="28" spans="1:8" ht="12.75">
      <c r="A28" s="100"/>
      <c r="B28" s="384" t="s">
        <v>80</v>
      </c>
      <c r="C28" s="372"/>
      <c r="D28" s="196"/>
      <c r="E28" s="196"/>
      <c r="F28" s="196"/>
      <c r="G28" s="196"/>
      <c r="H28" s="326"/>
    </row>
    <row r="29" spans="1:8" ht="12.75">
      <c r="A29" s="100"/>
      <c r="B29" s="384" t="s">
        <v>3</v>
      </c>
      <c r="C29" s="372"/>
      <c r="D29" s="196"/>
      <c r="E29" s="196"/>
      <c r="F29" s="196"/>
      <c r="G29" s="196"/>
      <c r="H29" s="326"/>
    </row>
    <row r="30" spans="1:8" ht="12.75">
      <c r="A30" s="127"/>
      <c r="B30" s="385" t="s">
        <v>3</v>
      </c>
      <c r="C30" s="373"/>
      <c r="D30" s="198"/>
      <c r="E30" s="198"/>
      <c r="F30" s="198"/>
      <c r="G30" s="198"/>
      <c r="H30" s="199"/>
    </row>
    <row r="31" spans="1:8" s="1" customFormat="1" ht="12.75">
      <c r="A31" s="10"/>
      <c r="B31" s="381" t="s">
        <v>87</v>
      </c>
      <c r="C31" s="374">
        <f aca="true" t="shared" si="5" ref="C31:H31">C24+C17</f>
        <v>0</v>
      </c>
      <c r="D31" s="176">
        <f t="shared" si="5"/>
        <v>0</v>
      </c>
      <c r="E31" s="176">
        <f t="shared" si="5"/>
        <v>0</v>
      </c>
      <c r="F31" s="176">
        <f t="shared" si="5"/>
        <v>0</v>
      </c>
      <c r="G31" s="176">
        <f t="shared" si="5"/>
        <v>0</v>
      </c>
      <c r="H31" s="18">
        <f t="shared" si="5"/>
        <v>0</v>
      </c>
    </row>
    <row r="32" spans="1:8" s="1" customFormat="1" ht="13.5" thickBot="1">
      <c r="A32" s="6" t="s">
        <v>15</v>
      </c>
      <c r="B32" s="177"/>
      <c r="C32" s="28">
        <f aca="true" t="shared" si="6" ref="C32:H32">C15-C31</f>
        <v>0</v>
      </c>
      <c r="D32" s="178">
        <f t="shared" si="6"/>
        <v>0</v>
      </c>
      <c r="E32" s="178">
        <f t="shared" si="6"/>
        <v>0</v>
      </c>
      <c r="F32" s="178">
        <f t="shared" si="6"/>
        <v>0</v>
      </c>
      <c r="G32" s="178">
        <f t="shared" si="6"/>
        <v>0</v>
      </c>
      <c r="H32" s="29">
        <f t="shared" si="6"/>
        <v>0</v>
      </c>
    </row>
    <row r="34" ht="12.75">
      <c r="A34" s="1" t="s">
        <v>128</v>
      </c>
    </row>
    <row r="35" spans="2:3" ht="12.75">
      <c r="B35" s="1" t="s">
        <v>125</v>
      </c>
      <c r="C35" s="1"/>
    </row>
    <row r="36" ht="12.75">
      <c r="B36" t="s">
        <v>129</v>
      </c>
    </row>
    <row r="38" ht="12.75">
      <c r="B38" t="s">
        <v>133</v>
      </c>
    </row>
    <row r="39" ht="12.75">
      <c r="B39" t="s">
        <v>132</v>
      </c>
    </row>
  </sheetData>
  <sheetProtection sheet="1" objects="1" scenarios="1"/>
  <printOptions/>
  <pageMargins left="0.75" right="0.75" top="1" bottom="1" header="0.4921259845" footer="0.4921259845"/>
  <pageSetup fitToHeight="1" fitToWidth="1" horizontalDpi="600" verticalDpi="600" orientation="landscape" paperSize="9" scale="90" r:id="rId1"/>
  <headerFooter alignWithMargins="0">
    <oddHeader>&amp;L&amp;"Arial,Fett"&amp;12Einnahmen- und Ausgabenentwicklung Variante 2&amp;RVorabklärung Projekt: ..................................</oddHeader>
    <oddFooter>&amp;LArbeitsvorlage für die Vorabklärung von gemeinschaftlichen Projekten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5"/>
  <sheetViews>
    <sheetView zoomScalePageLayoutView="0" workbookViewId="0" topLeftCell="A1">
      <selection activeCell="F2" sqref="F2"/>
    </sheetView>
  </sheetViews>
  <sheetFormatPr defaultColWidth="11.421875" defaultRowHeight="12.75"/>
  <cols>
    <col min="1" max="1" width="11.421875" style="287" customWidth="1"/>
    <col min="3" max="3" width="15.140625" style="0" customWidth="1"/>
    <col min="4" max="4" width="5.421875" style="0" customWidth="1"/>
    <col min="5" max="5" width="10.00390625" style="0" bestFit="1" customWidth="1"/>
    <col min="12" max="12" width="6.28125" style="0" customWidth="1"/>
    <col min="13" max="13" width="11.57421875" style="0" customWidth="1"/>
  </cols>
  <sheetData>
    <row r="1" spans="1:16" s="224" customFormat="1" ht="26.25" customHeight="1">
      <c r="A1" s="262" t="s">
        <v>36</v>
      </c>
      <c r="B1" s="232"/>
      <c r="C1" s="232"/>
      <c r="D1" s="225"/>
      <c r="E1" s="226"/>
      <c r="F1" s="229" t="s">
        <v>19</v>
      </c>
      <c r="G1" s="230" t="s">
        <v>20</v>
      </c>
      <c r="H1" s="230" t="s">
        <v>21</v>
      </c>
      <c r="I1" s="230" t="s">
        <v>6</v>
      </c>
      <c r="J1" s="230" t="s">
        <v>18</v>
      </c>
      <c r="K1" s="231" t="s">
        <v>98</v>
      </c>
      <c r="L1" s="227" t="s">
        <v>160</v>
      </c>
      <c r="M1" s="409" t="s">
        <v>157</v>
      </c>
      <c r="N1" s="227">
        <f>IF(ISNUMBER(#REF!),+#REF!+1,"")</f>
      </c>
      <c r="O1" s="227"/>
      <c r="P1" s="227"/>
    </row>
    <row r="2" spans="1:16" ht="12.75">
      <c r="A2" s="240" t="s">
        <v>34</v>
      </c>
      <c r="B2" s="215"/>
      <c r="C2" s="390" t="s">
        <v>8</v>
      </c>
      <c r="D2" s="50" t="s">
        <v>11</v>
      </c>
      <c r="E2" s="203"/>
      <c r="F2" s="204"/>
      <c r="G2" s="205"/>
      <c r="H2" s="205"/>
      <c r="I2" s="205"/>
      <c r="J2" s="205"/>
      <c r="K2" s="206"/>
      <c r="L2" s="134" t="str">
        <f>IF(SUM(F2:K2)=E2,"OK","Fehler")</f>
        <v>OK</v>
      </c>
      <c r="M2" s="409"/>
      <c r="N2" s="30"/>
      <c r="O2" s="228"/>
      <c r="P2" s="228"/>
    </row>
    <row r="3" spans="1:16" ht="12.75">
      <c r="A3" s="281" t="s">
        <v>165</v>
      </c>
      <c r="B3" s="216"/>
      <c r="C3" s="388" t="s">
        <v>9</v>
      </c>
      <c r="D3" s="50" t="s">
        <v>10</v>
      </c>
      <c r="E3" s="207"/>
      <c r="F3" s="234">
        <f>F2*E3/100</f>
        <v>0</v>
      </c>
      <c r="G3" s="235">
        <f>(F2+G2)*E3/100</f>
        <v>0</v>
      </c>
      <c r="H3" s="235">
        <f>(F2+G2+H2)*E3/100</f>
        <v>0</v>
      </c>
      <c r="I3" s="235">
        <f>(F2+G2+H2+I2)*E3/100</f>
        <v>0</v>
      </c>
      <c r="J3" s="235">
        <f>(F2+G2+H2+I2+J2)*E3/100</f>
        <v>0</v>
      </c>
      <c r="K3" s="236">
        <f>SUM(F2:K2)*E3/100</f>
        <v>0</v>
      </c>
      <c r="L3" s="134"/>
      <c r="M3" s="409"/>
      <c r="N3" s="30"/>
      <c r="O3" s="30"/>
      <c r="P3" s="30"/>
    </row>
    <row r="4" spans="1:16" ht="12.75">
      <c r="A4" s="282" t="s">
        <v>7</v>
      </c>
      <c r="B4" s="201"/>
      <c r="C4" s="389" t="s">
        <v>12</v>
      </c>
      <c r="D4" s="52" t="s">
        <v>10</v>
      </c>
      <c r="E4" s="208"/>
      <c r="F4" s="237">
        <f>F2*E4/100</f>
        <v>0</v>
      </c>
      <c r="G4" s="238">
        <f>(F2+G2)*E4/100</f>
        <v>0</v>
      </c>
      <c r="H4" s="238">
        <f>(F2+G2+H2)*E4/100</f>
        <v>0</v>
      </c>
      <c r="I4" s="238">
        <f>(F2+G2+H2+I2)*E4/100</f>
        <v>0</v>
      </c>
      <c r="J4" s="238">
        <f>(F2+G2+H2+I2+J2)*E4/100</f>
        <v>0</v>
      </c>
      <c r="K4" s="239">
        <f>SUM(F2:K2)*E4/100</f>
        <v>0</v>
      </c>
      <c r="L4" s="134"/>
      <c r="M4" s="409"/>
      <c r="N4" s="30"/>
      <c r="O4" s="30"/>
      <c r="P4" s="30"/>
    </row>
    <row r="5" spans="1:16" ht="12.75">
      <c r="A5" s="240" t="s">
        <v>35</v>
      </c>
      <c r="B5" s="215"/>
      <c r="C5" s="388" t="s">
        <v>8</v>
      </c>
      <c r="D5" s="50" t="s">
        <v>11</v>
      </c>
      <c r="E5" s="203"/>
      <c r="F5" s="204"/>
      <c r="G5" s="205"/>
      <c r="H5" s="205"/>
      <c r="I5" s="205"/>
      <c r="J5" s="205"/>
      <c r="K5" s="206"/>
      <c r="L5" s="134" t="str">
        <f>IF(SUM(F5:K5)=E5,"OK","Fehler")</f>
        <v>OK</v>
      </c>
      <c r="M5" s="409"/>
      <c r="N5" s="30"/>
      <c r="O5" s="30"/>
      <c r="P5" s="30"/>
    </row>
    <row r="6" spans="1:16" ht="12.75">
      <c r="A6" s="281" t="s">
        <v>166</v>
      </c>
      <c r="B6" s="216"/>
      <c r="C6" s="388" t="s">
        <v>9</v>
      </c>
      <c r="D6" s="50" t="s">
        <v>10</v>
      </c>
      <c r="E6" s="207"/>
      <c r="F6" s="234">
        <f>F5*E6/100</f>
        <v>0</v>
      </c>
      <c r="G6" s="235">
        <f>(F5+G5)*E6/100</f>
        <v>0</v>
      </c>
      <c r="H6" s="235">
        <f>(F5+G5+H5)*E6/100</f>
        <v>0</v>
      </c>
      <c r="I6" s="235">
        <f>(F5+G5+H5+I5)*E6/100</f>
        <v>0</v>
      </c>
      <c r="J6" s="235">
        <f>(F5+G5+H5+I5+J5)*E6/100</f>
        <v>0</v>
      </c>
      <c r="K6" s="236">
        <f>SUM(F5:K5)*E6/100</f>
        <v>0</v>
      </c>
      <c r="L6" s="134"/>
      <c r="M6" s="409"/>
      <c r="N6" s="30"/>
      <c r="O6" s="30"/>
      <c r="P6" s="30"/>
    </row>
    <row r="7" spans="1:16" ht="12.75">
      <c r="A7" s="282" t="s">
        <v>7</v>
      </c>
      <c r="B7" s="201"/>
      <c r="C7" s="389" t="s">
        <v>12</v>
      </c>
      <c r="D7" s="52" t="s">
        <v>10</v>
      </c>
      <c r="E7" s="208"/>
      <c r="F7" s="237">
        <f>F5*E7/100</f>
        <v>0</v>
      </c>
      <c r="G7" s="238">
        <f>(F5+G5)*E7/100</f>
        <v>0</v>
      </c>
      <c r="H7" s="238">
        <f>(F5+G5+H5)*E7/100</f>
        <v>0</v>
      </c>
      <c r="I7" s="238">
        <f>(F5+G5+H5+I5)*E7/100</f>
        <v>0</v>
      </c>
      <c r="J7" s="238">
        <f>(F5+G5+H5+I5+J5)*E7/100</f>
        <v>0</v>
      </c>
      <c r="K7" s="239">
        <f>SUM(F5:K5)*E7/100</f>
        <v>0</v>
      </c>
      <c r="L7" s="134"/>
      <c r="M7" s="409"/>
      <c r="O7" s="30"/>
      <c r="P7" s="30"/>
    </row>
    <row r="8" spans="1:16" ht="12.75">
      <c r="A8" s="240" t="s">
        <v>121</v>
      </c>
      <c r="B8" s="215"/>
      <c r="C8" s="388" t="s">
        <v>8</v>
      </c>
      <c r="D8" s="50" t="s">
        <v>11</v>
      </c>
      <c r="E8" s="203"/>
      <c r="F8" s="204"/>
      <c r="G8" s="205"/>
      <c r="H8" s="205"/>
      <c r="I8" s="205"/>
      <c r="J8" s="205"/>
      <c r="K8" s="206"/>
      <c r="L8" s="134" t="str">
        <f>IF(SUM(F8:K8)=E8,"OK","Fehler")</f>
        <v>OK</v>
      </c>
      <c r="M8" s="409"/>
      <c r="O8" s="30"/>
      <c r="P8" s="30"/>
    </row>
    <row r="9" spans="1:16" ht="12.75">
      <c r="A9" s="281"/>
      <c r="B9" s="216"/>
      <c r="C9" s="388" t="s">
        <v>9</v>
      </c>
      <c r="D9" s="50" t="s">
        <v>10</v>
      </c>
      <c r="E9" s="207"/>
      <c r="F9" s="234">
        <f>F8*E9/100</f>
        <v>0</v>
      </c>
      <c r="G9" s="235">
        <f>(F8+G8)*E9/100</f>
        <v>0</v>
      </c>
      <c r="H9" s="235">
        <f>(F8+G8+H8)*E9/100</f>
        <v>0</v>
      </c>
      <c r="I9" s="235">
        <f>(F8+G8+H8+I8)*E9/100</f>
        <v>0</v>
      </c>
      <c r="J9" s="235">
        <f>(F8+G8+H8+I8+J8)*E9/100</f>
        <v>0</v>
      </c>
      <c r="K9" s="236">
        <f>SUM(F8:K8)*E9/100</f>
        <v>0</v>
      </c>
      <c r="L9" s="134"/>
      <c r="M9" s="409"/>
      <c r="O9" s="30"/>
      <c r="P9" s="30"/>
    </row>
    <row r="10" spans="1:16" ht="12.75">
      <c r="A10" s="282" t="s">
        <v>7</v>
      </c>
      <c r="B10" s="201"/>
      <c r="C10" s="389" t="s">
        <v>12</v>
      </c>
      <c r="D10" s="52" t="s">
        <v>10</v>
      </c>
      <c r="E10" s="208"/>
      <c r="F10" s="237">
        <f>F8*E10/100</f>
        <v>0</v>
      </c>
      <c r="G10" s="238">
        <f>(F8+G8)*E10/100</f>
        <v>0</v>
      </c>
      <c r="H10" s="238">
        <f>(F8+G8+H8)*E10/100</f>
        <v>0</v>
      </c>
      <c r="I10" s="238">
        <f>(F8+G8+H8+I8)*E10/100</f>
        <v>0</v>
      </c>
      <c r="J10" s="238">
        <f>(F8+G8+H8+I8+J8)*E10/100</f>
        <v>0</v>
      </c>
      <c r="K10" s="239">
        <f>SUM(F8:K8)*E10/100</f>
        <v>0</v>
      </c>
      <c r="L10" s="134"/>
      <c r="M10" s="409"/>
      <c r="O10" s="30"/>
      <c r="P10" s="30"/>
    </row>
    <row r="11" spans="1:16" ht="12.75">
      <c r="A11" s="240" t="s">
        <v>122</v>
      </c>
      <c r="B11" s="215"/>
      <c r="C11" s="388" t="s">
        <v>8</v>
      </c>
      <c r="D11" s="50" t="s">
        <v>11</v>
      </c>
      <c r="E11" s="203"/>
      <c r="F11" s="204"/>
      <c r="G11" s="205"/>
      <c r="H11" s="205"/>
      <c r="I11" s="205"/>
      <c r="J11" s="205"/>
      <c r="K11" s="206"/>
      <c r="L11" s="134" t="str">
        <f>IF(SUM(F11:K11)=E11,"OK","Fehler")</f>
        <v>OK</v>
      </c>
      <c r="M11" s="409"/>
      <c r="O11" s="30"/>
      <c r="P11" s="30"/>
    </row>
    <row r="12" spans="1:16" ht="12.75">
      <c r="A12" s="281"/>
      <c r="B12" s="216"/>
      <c r="C12" s="388" t="s">
        <v>9</v>
      </c>
      <c r="D12" s="50" t="s">
        <v>10</v>
      </c>
      <c r="E12" s="220"/>
      <c r="F12" s="234">
        <f>F11*E12/100</f>
        <v>0</v>
      </c>
      <c r="G12" s="235">
        <f>(F11+G11)*E12/100</f>
        <v>0</v>
      </c>
      <c r="H12" s="235">
        <f>(F11+G11+H11)*E12/100</f>
        <v>0</v>
      </c>
      <c r="I12" s="235">
        <f>(F11+G11+H11+I11)*E12/100</f>
        <v>0</v>
      </c>
      <c r="J12" s="235">
        <f>(F11+G11+H11+I11+J11)*E12/100</f>
        <v>0</v>
      </c>
      <c r="K12" s="236">
        <f>SUM(F11:K11)*E12/100</f>
        <v>0</v>
      </c>
      <c r="L12" s="134"/>
      <c r="M12" s="409"/>
      <c r="O12" s="30"/>
      <c r="P12" s="30"/>
    </row>
    <row r="13" spans="1:16" ht="12.75">
      <c r="A13" s="282" t="s">
        <v>7</v>
      </c>
      <c r="B13" s="201"/>
      <c r="C13" s="389" t="s">
        <v>12</v>
      </c>
      <c r="D13" s="52" t="s">
        <v>10</v>
      </c>
      <c r="E13" s="221"/>
      <c r="F13" s="237">
        <f>F11*E13/100</f>
        <v>0</v>
      </c>
      <c r="G13" s="238">
        <f>(F11+G11)*E13/100</f>
        <v>0</v>
      </c>
      <c r="H13" s="238">
        <f>(F11+G11+H11)*E13/100</f>
        <v>0</v>
      </c>
      <c r="I13" s="238">
        <f>(F11+G11+H11+I11)*E13/100</f>
        <v>0</v>
      </c>
      <c r="J13" s="238">
        <f>(F11+G11+H11+I11+J11)*E13/100</f>
        <v>0</v>
      </c>
      <c r="K13" s="239">
        <f>SUM(F11:K11)*E13/100</f>
        <v>0</v>
      </c>
      <c r="L13" s="134"/>
      <c r="M13" s="409"/>
      <c r="O13" s="30"/>
      <c r="P13" s="30"/>
    </row>
    <row r="14" spans="1:16" ht="12.75">
      <c r="A14" s="240" t="s">
        <v>123</v>
      </c>
      <c r="B14" s="215"/>
      <c r="C14" s="388" t="s">
        <v>8</v>
      </c>
      <c r="D14" s="50" t="s">
        <v>11</v>
      </c>
      <c r="E14" s="222"/>
      <c r="F14" s="217"/>
      <c r="G14" s="218"/>
      <c r="H14" s="218"/>
      <c r="I14" s="218"/>
      <c r="J14" s="218"/>
      <c r="K14" s="219"/>
      <c r="L14" s="134" t="str">
        <f>IF(SUM(F14:K14)=E14,"OK","Fehler")</f>
        <v>OK</v>
      </c>
      <c r="M14" s="409"/>
      <c r="O14" s="30"/>
      <c r="P14" s="30"/>
    </row>
    <row r="15" spans="1:16" ht="12.75">
      <c r="A15" s="281"/>
      <c r="B15" s="216"/>
      <c r="C15" s="388" t="s">
        <v>9</v>
      </c>
      <c r="D15" s="50" t="s">
        <v>10</v>
      </c>
      <c r="E15" s="220"/>
      <c r="F15" s="234">
        <f>F14*E15/100</f>
        <v>0</v>
      </c>
      <c r="G15" s="235">
        <f>(F14+G14)*E15/100</f>
        <v>0</v>
      </c>
      <c r="H15" s="235">
        <f>(F14+G14+H14)*E15/100</f>
        <v>0</v>
      </c>
      <c r="I15" s="235">
        <f>(F14+G14+H14+I14)*E15/100</f>
        <v>0</v>
      </c>
      <c r="J15" s="235">
        <f>(F14+G14+H14+I14+J14)*E15/100</f>
        <v>0</v>
      </c>
      <c r="K15" s="236">
        <f>SUM(F14:K14)*E15/100</f>
        <v>0</v>
      </c>
      <c r="L15" s="135"/>
      <c r="M15" s="409"/>
      <c r="O15" s="30"/>
      <c r="P15" s="30"/>
    </row>
    <row r="16" spans="1:16" ht="12.75">
      <c r="A16" s="282" t="s">
        <v>7</v>
      </c>
      <c r="B16" s="201"/>
      <c r="C16" s="389" t="s">
        <v>12</v>
      </c>
      <c r="D16" s="52" t="s">
        <v>10</v>
      </c>
      <c r="E16" s="221"/>
      <c r="F16" s="237">
        <f>F14*E16/100</f>
        <v>0</v>
      </c>
      <c r="G16" s="238">
        <f>(F14+G14)*E16/100</f>
        <v>0</v>
      </c>
      <c r="H16" s="238">
        <f>(F14+G14+H14)*E16/100</f>
        <v>0</v>
      </c>
      <c r="I16" s="238">
        <f>(F14+G14+H14+I14)*E16/100</f>
        <v>0</v>
      </c>
      <c r="J16" s="238">
        <f>(F14+G14+H14+I14+J14)*E16/100</f>
        <v>0</v>
      </c>
      <c r="K16" s="239">
        <f>SUM(F14:K14)*E16/100</f>
        <v>0</v>
      </c>
      <c r="L16" s="135"/>
      <c r="M16" s="409"/>
      <c r="O16" s="30"/>
      <c r="P16" s="30"/>
    </row>
    <row r="17" spans="1:16" ht="12.75">
      <c r="A17" s="240" t="s">
        <v>124</v>
      </c>
      <c r="B17" s="215"/>
      <c r="C17" s="388" t="s">
        <v>8</v>
      </c>
      <c r="D17" s="50" t="s">
        <v>11</v>
      </c>
      <c r="E17" s="222"/>
      <c r="F17" s="217"/>
      <c r="G17" s="218"/>
      <c r="H17" s="218"/>
      <c r="I17" s="218"/>
      <c r="J17" s="218"/>
      <c r="K17" s="219"/>
      <c r="L17" s="134" t="str">
        <f>IF(SUM(F17:K17)=E17,"OK","Fehler")</f>
        <v>OK</v>
      </c>
      <c r="M17" s="409"/>
      <c r="O17" s="30"/>
      <c r="P17" s="30"/>
    </row>
    <row r="18" spans="1:16" ht="12.75">
      <c r="A18" s="281"/>
      <c r="B18" s="216"/>
      <c r="C18" s="388" t="s">
        <v>9</v>
      </c>
      <c r="D18" s="50" t="s">
        <v>10</v>
      </c>
      <c r="E18" s="220"/>
      <c r="F18" s="234">
        <f>F17*E18/100</f>
        <v>0</v>
      </c>
      <c r="G18" s="235">
        <f>(F17+G17)*E18/100</f>
        <v>0</v>
      </c>
      <c r="H18" s="235">
        <f>(F17+G17+H17)*E18/100</f>
        <v>0</v>
      </c>
      <c r="I18" s="235">
        <f>(F17+G17+H17+I17)*E18/100</f>
        <v>0</v>
      </c>
      <c r="J18" s="235">
        <f>(F17+G17+H17+I17+J17)*E18/100</f>
        <v>0</v>
      </c>
      <c r="K18" s="236">
        <f>SUM(F17:K17)*E18/100</f>
        <v>0</v>
      </c>
      <c r="L18" s="135"/>
      <c r="M18" s="409"/>
      <c r="O18" s="30"/>
      <c r="P18" s="30"/>
    </row>
    <row r="19" spans="1:16" ht="13.5" thickBot="1">
      <c r="A19" s="283" t="s">
        <v>7</v>
      </c>
      <c r="B19" s="202"/>
      <c r="C19" s="393" t="s">
        <v>12</v>
      </c>
      <c r="D19" s="52" t="s">
        <v>10</v>
      </c>
      <c r="E19" s="223"/>
      <c r="F19" s="234">
        <f>F17*E19/100</f>
        <v>0</v>
      </c>
      <c r="G19" s="235">
        <f>(F17+G17)*E19/100</f>
        <v>0</v>
      </c>
      <c r="H19" s="235">
        <f>(F17+G17+H17)*E19/100</f>
        <v>0</v>
      </c>
      <c r="I19" s="235">
        <f>(F17+G17+H17+I17)*E19/100</f>
        <v>0</v>
      </c>
      <c r="J19" s="235">
        <f>(F17+G17+H17+I17+J17)*E19/100</f>
        <v>0</v>
      </c>
      <c r="K19" s="236">
        <f>SUM(F17:K17)*E19/100</f>
        <v>0</v>
      </c>
      <c r="L19" s="135"/>
      <c r="M19" s="409"/>
      <c r="O19" s="30"/>
      <c r="P19" s="30"/>
    </row>
    <row r="20" spans="1:16" ht="12.75">
      <c r="A20" s="284" t="s">
        <v>17</v>
      </c>
      <c r="B20" s="61"/>
      <c r="C20" s="396" t="s">
        <v>37</v>
      </c>
      <c r="D20" s="62"/>
      <c r="E20" s="289">
        <f aca="true" t="shared" si="0" ref="E20:K20">E2+E5+E8+E11+E14+E17</f>
        <v>0</v>
      </c>
      <c r="F20" s="212">
        <f t="shared" si="0"/>
        <v>0</v>
      </c>
      <c r="G20" s="213">
        <f t="shared" si="0"/>
        <v>0</v>
      </c>
      <c r="H20" s="213">
        <f t="shared" si="0"/>
        <v>0</v>
      </c>
      <c r="I20" s="213">
        <f t="shared" si="0"/>
        <v>0</v>
      </c>
      <c r="J20" s="213">
        <f t="shared" si="0"/>
        <v>0</v>
      </c>
      <c r="K20" s="214">
        <f t="shared" si="0"/>
        <v>0</v>
      </c>
      <c r="L20" s="134" t="str">
        <f>IF(SUM(F20:K20)=E20,"OK","Fehler")</f>
        <v>OK</v>
      </c>
      <c r="M20" s="409"/>
      <c r="O20" s="30"/>
      <c r="P20" s="30"/>
    </row>
    <row r="21" spans="1:16" ht="12.75">
      <c r="A21" s="285"/>
      <c r="B21" s="53"/>
      <c r="C21" s="397" t="s">
        <v>44</v>
      </c>
      <c r="D21" s="54"/>
      <c r="E21" s="261"/>
      <c r="F21" s="242">
        <f aca="true" t="shared" si="1" ref="F21:K22">F3+F6+F9+F12+F15+F18</f>
        <v>0</v>
      </c>
      <c r="G21" s="243">
        <f t="shared" si="1"/>
        <v>0</v>
      </c>
      <c r="H21" s="243">
        <f t="shared" si="1"/>
        <v>0</v>
      </c>
      <c r="I21" s="243">
        <f t="shared" si="1"/>
        <v>0</v>
      </c>
      <c r="J21" s="243">
        <f t="shared" si="1"/>
        <v>0</v>
      </c>
      <c r="K21" s="244">
        <f t="shared" si="1"/>
        <v>0</v>
      </c>
      <c r="L21" s="135"/>
      <c r="M21" s="409"/>
      <c r="O21" s="30"/>
      <c r="P21" s="30"/>
    </row>
    <row r="22" spans="1:16" ht="13.5" thickBot="1">
      <c r="A22" s="286"/>
      <c r="B22" s="55"/>
      <c r="C22" s="398" t="s">
        <v>45</v>
      </c>
      <c r="D22" s="56"/>
      <c r="E22" s="290"/>
      <c r="F22" s="209">
        <f t="shared" si="1"/>
        <v>0</v>
      </c>
      <c r="G22" s="210">
        <f t="shared" si="1"/>
        <v>0</v>
      </c>
      <c r="H22" s="210">
        <f t="shared" si="1"/>
        <v>0</v>
      </c>
      <c r="I22" s="210">
        <f t="shared" si="1"/>
        <v>0</v>
      </c>
      <c r="J22" s="210">
        <f t="shared" si="1"/>
        <v>0</v>
      </c>
      <c r="K22" s="211">
        <f t="shared" si="1"/>
        <v>0</v>
      </c>
      <c r="L22" s="135"/>
      <c r="M22" s="410"/>
      <c r="O22" s="30"/>
      <c r="P22" s="30"/>
    </row>
    <row r="23" spans="5:13" ht="13.5" thickBot="1">
      <c r="E23" s="291"/>
      <c r="M23" s="410"/>
    </row>
    <row r="24" spans="1:6" ht="13.5" thickBot="1">
      <c r="A24" s="287" t="s">
        <v>146</v>
      </c>
      <c r="D24" s="274"/>
      <c r="E24" s="292">
        <f>D24*E20</f>
        <v>0</v>
      </c>
      <c r="F24" t="s">
        <v>153</v>
      </c>
    </row>
    <row r="25" spans="1:6" ht="12.75">
      <c r="A25" s="287" t="s">
        <v>150</v>
      </c>
      <c r="F25" t="s">
        <v>151</v>
      </c>
    </row>
    <row r="26" spans="4:6" ht="12.75">
      <c r="D26" s="273"/>
      <c r="F26" t="s">
        <v>152</v>
      </c>
    </row>
    <row r="28" spans="1:2" ht="12.75">
      <c r="A28" s="288" t="s">
        <v>125</v>
      </c>
      <c r="B28" t="s">
        <v>131</v>
      </c>
    </row>
    <row r="29" ht="12.75">
      <c r="B29" t="s">
        <v>134</v>
      </c>
    </row>
    <row r="31" ht="12.75">
      <c r="B31" t="s">
        <v>147</v>
      </c>
    </row>
    <row r="32" ht="12.75">
      <c r="B32" t="s">
        <v>148</v>
      </c>
    </row>
    <row r="33" ht="12.75">
      <c r="B33" t="s">
        <v>149</v>
      </c>
    </row>
    <row r="35" ht="12.75">
      <c r="B35" s="1"/>
    </row>
  </sheetData>
  <sheetProtection sheet="1" objects="1" scenarios="1"/>
  <mergeCells count="1">
    <mergeCell ref="M1:M23"/>
  </mergeCells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scale="96" r:id="rId1"/>
  <headerFooter alignWithMargins="0">
    <oddHeader>&amp;L&amp;"Arial,Fett"&amp;12Investitionsplan&amp;RVorabklärung Projekt: ..................................</oddHeader>
    <oddFooter>&amp;LArbeitsvorlage für die Vorabklärung von gemeinschaftlichen Projekten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zoomScalePageLayoutView="0" workbookViewId="0" topLeftCell="A1">
      <selection activeCell="F2" sqref="F2"/>
    </sheetView>
  </sheetViews>
  <sheetFormatPr defaultColWidth="11.421875" defaultRowHeight="12.75"/>
  <cols>
    <col min="2" max="2" width="15.8515625" style="0" customWidth="1"/>
    <col min="4" max="4" width="6.57421875" style="0" customWidth="1"/>
    <col min="12" max="12" width="5.8515625" style="0" customWidth="1"/>
    <col min="13" max="13" width="13.00390625" style="0" customWidth="1"/>
  </cols>
  <sheetData>
    <row r="1" spans="1:13" s="74" customFormat="1" ht="25.5">
      <c r="A1" s="264" t="s">
        <v>32</v>
      </c>
      <c r="B1" s="265"/>
      <c r="C1" s="387"/>
      <c r="D1" s="265"/>
      <c r="E1" s="266"/>
      <c r="F1" s="267" t="s">
        <v>19</v>
      </c>
      <c r="G1" s="268" t="s">
        <v>20</v>
      </c>
      <c r="H1" s="268" t="s">
        <v>21</v>
      </c>
      <c r="I1" s="268" t="s">
        <v>6</v>
      </c>
      <c r="J1" s="268" t="s">
        <v>18</v>
      </c>
      <c r="K1" s="269" t="s">
        <v>98</v>
      </c>
      <c r="L1" s="263" t="s">
        <v>160</v>
      </c>
      <c r="M1" s="409" t="s">
        <v>161</v>
      </c>
    </row>
    <row r="2" spans="1:13" ht="12.75">
      <c r="A2" s="240" t="s">
        <v>31</v>
      </c>
      <c r="B2" s="215"/>
      <c r="C2" s="388" t="s">
        <v>8</v>
      </c>
      <c r="D2" s="50" t="s">
        <v>11</v>
      </c>
      <c r="E2" s="255"/>
      <c r="F2" s="204"/>
      <c r="G2" s="205"/>
      <c r="H2" s="205"/>
      <c r="I2" s="205"/>
      <c r="J2" s="205"/>
      <c r="K2" s="206"/>
      <c r="L2" s="134" t="str">
        <f>IF(SUM(F2:K2)=E2,"OK","Fehler")</f>
        <v>OK</v>
      </c>
      <c r="M2" s="409"/>
    </row>
    <row r="3" spans="1:13" ht="12.75">
      <c r="A3" s="233"/>
      <c r="B3" s="216"/>
      <c r="C3" s="388" t="s">
        <v>27</v>
      </c>
      <c r="D3" s="50" t="s">
        <v>10</v>
      </c>
      <c r="E3" s="256"/>
      <c r="F3" s="65"/>
      <c r="G3" s="57">
        <f>F2*E3/100</f>
        <v>0</v>
      </c>
      <c r="H3" s="57">
        <f>G3+G2*E3/100</f>
        <v>0</v>
      </c>
      <c r="I3" s="57">
        <f>H3+H2*E3/100</f>
        <v>0</v>
      </c>
      <c r="J3" s="57">
        <f>I3+I2*E3/100</f>
        <v>0</v>
      </c>
      <c r="K3" s="70">
        <f>J3+J2*E3/100</f>
        <v>0</v>
      </c>
      <c r="M3" s="409"/>
    </row>
    <row r="4" spans="1:13" ht="12.75">
      <c r="A4" s="51" t="s">
        <v>33</v>
      </c>
      <c r="B4" s="201"/>
      <c r="C4" s="389" t="s">
        <v>13</v>
      </c>
      <c r="D4" s="52" t="s">
        <v>10</v>
      </c>
      <c r="E4" s="257"/>
      <c r="F4" s="66">
        <f>F2*E4/100</f>
        <v>0</v>
      </c>
      <c r="G4" s="58">
        <f>F4+G2*$E4/100-G3*$E4/100</f>
        <v>0</v>
      </c>
      <c r="H4" s="58">
        <f>G4+H2*$E4/100-H3*$E4/100</f>
        <v>0</v>
      </c>
      <c r="I4" s="58">
        <f>H4+I2*$E4/100-I3*$E4/100</f>
        <v>0</v>
      </c>
      <c r="J4" s="58">
        <f>I4+J2*$E4/100-J3*$E4/100</f>
        <v>0</v>
      </c>
      <c r="K4" s="64">
        <f>J4+K2*$E4/100-K3*$E4/100</f>
        <v>0</v>
      </c>
      <c r="M4" s="409"/>
    </row>
    <row r="5" spans="1:13" ht="12.75">
      <c r="A5" s="240" t="s">
        <v>28</v>
      </c>
      <c r="B5" s="215"/>
      <c r="C5" s="388" t="s">
        <v>8</v>
      </c>
      <c r="D5" s="50" t="s">
        <v>11</v>
      </c>
      <c r="E5" s="254"/>
      <c r="F5" s="204"/>
      <c r="G5" s="205"/>
      <c r="H5" s="205"/>
      <c r="I5" s="205"/>
      <c r="J5" s="205"/>
      <c r="K5" s="206"/>
      <c r="L5" s="134" t="str">
        <f>IF(SUM(F5:K5)=E5,"OK","Fehler")</f>
        <v>OK</v>
      </c>
      <c r="M5" s="409"/>
    </row>
    <row r="6" spans="1:13" ht="12.75">
      <c r="A6" s="233"/>
      <c r="B6" s="216"/>
      <c r="C6" s="388" t="s">
        <v>27</v>
      </c>
      <c r="D6" s="50" t="s">
        <v>10</v>
      </c>
      <c r="E6" s="256"/>
      <c r="F6" s="65"/>
      <c r="G6" s="57">
        <f>F5*E6/100</f>
        <v>0</v>
      </c>
      <c r="H6" s="57">
        <f>G6+G5*E6/100</f>
        <v>0</v>
      </c>
      <c r="I6" s="57">
        <f>H6+H5*E6/100</f>
        <v>0</v>
      </c>
      <c r="J6" s="57">
        <f>I6+I5*E6/100</f>
        <v>0</v>
      </c>
      <c r="K6" s="70">
        <f>J6+J5*E6/100</f>
        <v>0</v>
      </c>
      <c r="M6" s="409"/>
    </row>
    <row r="7" spans="1:13" ht="12.75">
      <c r="A7" s="51" t="s">
        <v>33</v>
      </c>
      <c r="B7" s="201"/>
      <c r="C7" s="389" t="s">
        <v>13</v>
      </c>
      <c r="D7" s="52" t="s">
        <v>10</v>
      </c>
      <c r="E7" s="257"/>
      <c r="F7" s="66">
        <f>F5*E7/100</f>
        <v>0</v>
      </c>
      <c r="G7" s="58">
        <f>F7+G5*$E7/100-G6*$E7/100</f>
        <v>0</v>
      </c>
      <c r="H7" s="58">
        <f>G7+H5*$E7/100-H6*$E7/100</f>
        <v>0</v>
      </c>
      <c r="I7" s="58">
        <f>H7+I5*$E7/100-I6*$E7/100</f>
        <v>0</v>
      </c>
      <c r="J7" s="58">
        <f>I7+J5*$E7/100-J6*$E7/100</f>
        <v>0</v>
      </c>
      <c r="K7" s="64">
        <f>J7+K5*$E7/100-K6*$E7/100</f>
        <v>0</v>
      </c>
      <c r="M7" s="409"/>
    </row>
    <row r="8" spans="1:13" ht="12.75">
      <c r="A8" s="240" t="s">
        <v>126</v>
      </c>
      <c r="B8" s="241"/>
      <c r="C8" s="390" t="s">
        <v>8</v>
      </c>
      <c r="D8" s="245" t="s">
        <v>11</v>
      </c>
      <c r="E8" s="255"/>
      <c r="F8" s="204"/>
      <c r="G8" s="205"/>
      <c r="H8" s="205"/>
      <c r="I8" s="205"/>
      <c r="J8" s="205"/>
      <c r="K8" s="206"/>
      <c r="L8" s="134" t="str">
        <f>IF(SUM(F8:K8)=E8,"OK","Fehler")</f>
        <v>OK</v>
      </c>
      <c r="M8" s="409"/>
    </row>
    <row r="9" spans="1:13" ht="12.75">
      <c r="A9" s="246"/>
      <c r="B9" s="247"/>
      <c r="C9" s="391" t="s">
        <v>27</v>
      </c>
      <c r="D9" s="248" t="s">
        <v>10</v>
      </c>
      <c r="E9" s="258"/>
      <c r="F9" s="65"/>
      <c r="G9" s="57">
        <f>F8*E9/100</f>
        <v>0</v>
      </c>
      <c r="H9" s="57">
        <f>G9+G8*E9/100</f>
        <v>0</v>
      </c>
      <c r="I9" s="57">
        <f>H9+H8*E9/100</f>
        <v>0</v>
      </c>
      <c r="J9" s="57">
        <f>I9+I8*E9/100</f>
        <v>0</v>
      </c>
      <c r="K9" s="70">
        <f>J9+J8*E9/100</f>
        <v>0</v>
      </c>
      <c r="M9" s="409"/>
    </row>
    <row r="10" spans="1:13" ht="12.75">
      <c r="A10" s="250" t="s">
        <v>33</v>
      </c>
      <c r="B10" s="251"/>
      <c r="C10" s="392" t="s">
        <v>13</v>
      </c>
      <c r="D10" s="252" t="s">
        <v>10</v>
      </c>
      <c r="E10" s="259"/>
      <c r="F10" s="66">
        <f>F8*E10/100</f>
        <v>0</v>
      </c>
      <c r="G10" s="58">
        <f>F10+G8*$E10/100-G9*$E10/100</f>
        <v>0</v>
      </c>
      <c r="H10" s="58">
        <f>G10+H8*$E10/100-H9*$E10/100</f>
        <v>0</v>
      </c>
      <c r="I10" s="58">
        <f>H10+I8*$E10/100-I9*$E10/100</f>
        <v>0</v>
      </c>
      <c r="J10" s="58">
        <f>I10+J8*$E10/100-J9*$E10/100</f>
        <v>0</v>
      </c>
      <c r="K10" s="64">
        <f>J10+K8*$E10/100-K9*$E10/100</f>
        <v>0</v>
      </c>
      <c r="M10" s="409"/>
    </row>
    <row r="11" spans="1:13" ht="12.75">
      <c r="A11" s="249" t="s">
        <v>127</v>
      </c>
      <c r="B11" s="216"/>
      <c r="C11" s="388" t="s">
        <v>8</v>
      </c>
      <c r="D11" s="50" t="s">
        <v>11</v>
      </c>
      <c r="E11" s="254"/>
      <c r="F11" s="204"/>
      <c r="G11" s="205"/>
      <c r="H11" s="205"/>
      <c r="I11" s="205"/>
      <c r="J11" s="205"/>
      <c r="K11" s="206"/>
      <c r="L11" s="134" t="str">
        <f>IF(SUM(F11:K11)=E11,"OK","Fehler")</f>
        <v>OK</v>
      </c>
      <c r="M11" s="409"/>
    </row>
    <row r="12" spans="1:13" ht="12.75">
      <c r="A12" s="246"/>
      <c r="B12" s="247"/>
      <c r="C12" s="391" t="s">
        <v>27</v>
      </c>
      <c r="D12" s="248" t="s">
        <v>10</v>
      </c>
      <c r="E12" s="258"/>
      <c r="F12" s="65"/>
      <c r="G12" s="57">
        <f>F11*E12/100</f>
        <v>0</v>
      </c>
      <c r="H12" s="57">
        <f>G12+G11*E12/100</f>
        <v>0</v>
      </c>
      <c r="I12" s="57">
        <f>H12+H11*E12/100</f>
        <v>0</v>
      </c>
      <c r="J12" s="57">
        <f>I12+I11*E12/100</f>
        <v>0</v>
      </c>
      <c r="K12" s="70">
        <f>J12+J11*E12/100</f>
        <v>0</v>
      </c>
      <c r="M12" s="409"/>
    </row>
    <row r="13" spans="1:13" ht="12.75">
      <c r="A13" s="250" t="s">
        <v>33</v>
      </c>
      <c r="B13" s="251"/>
      <c r="C13" s="392" t="s">
        <v>13</v>
      </c>
      <c r="D13" s="252" t="s">
        <v>10</v>
      </c>
      <c r="E13" s="259"/>
      <c r="F13" s="66">
        <f>F11*E13/100</f>
        <v>0</v>
      </c>
      <c r="G13" s="58">
        <f>F13+G11*$E13/100-G12*$E13/100</f>
        <v>0</v>
      </c>
      <c r="H13" s="58">
        <f>G13+H11*$E13/100-H12*$E13/100</f>
        <v>0</v>
      </c>
      <c r="I13" s="58">
        <f>H13+I11*$E13/100-I12*$E13/100</f>
        <v>0</v>
      </c>
      <c r="J13" s="58">
        <f>I13+J11*$E13/100-J12*$E13/100</f>
        <v>0</v>
      </c>
      <c r="K13" s="64">
        <f>J13+K11*$E13/100-K12*$E13/100</f>
        <v>0</v>
      </c>
      <c r="M13" s="409"/>
    </row>
    <row r="14" spans="1:13" ht="12.75">
      <c r="A14" s="249" t="s">
        <v>158</v>
      </c>
      <c r="B14" s="216"/>
      <c r="C14" s="388" t="s">
        <v>8</v>
      </c>
      <c r="D14" s="50" t="s">
        <v>11</v>
      </c>
      <c r="E14" s="254"/>
      <c r="F14" s="204"/>
      <c r="G14" s="205"/>
      <c r="H14" s="205"/>
      <c r="I14" s="205"/>
      <c r="J14" s="205"/>
      <c r="K14" s="206"/>
      <c r="L14" s="134" t="str">
        <f>IF(SUM(F14:K14)=E14,"OK","Fehler")</f>
        <v>OK</v>
      </c>
      <c r="M14" s="409"/>
    </row>
    <row r="15" spans="1:13" ht="12.75">
      <c r="A15" s="246"/>
      <c r="B15" s="247"/>
      <c r="C15" s="391" t="s">
        <v>27</v>
      </c>
      <c r="D15" s="248" t="s">
        <v>10</v>
      </c>
      <c r="E15" s="258"/>
      <c r="F15" s="65"/>
      <c r="G15" s="57">
        <f>F14*E15/100</f>
        <v>0</v>
      </c>
      <c r="H15" s="57">
        <f>G15+G14*E15/100</f>
        <v>0</v>
      </c>
      <c r="I15" s="57">
        <f>H15+H14*E15/100</f>
        <v>0</v>
      </c>
      <c r="J15" s="57">
        <f>I15+I14*E15/100</f>
        <v>0</v>
      </c>
      <c r="K15" s="70">
        <f>J15+J14*E15/100</f>
        <v>0</v>
      </c>
      <c r="M15" s="409"/>
    </row>
    <row r="16" spans="1:13" ht="12.75">
      <c r="A16" s="250" t="s">
        <v>33</v>
      </c>
      <c r="B16" s="251"/>
      <c r="C16" s="392" t="s">
        <v>13</v>
      </c>
      <c r="D16" s="252" t="s">
        <v>10</v>
      </c>
      <c r="E16" s="259"/>
      <c r="F16" s="66">
        <f>F14*E16/100</f>
        <v>0</v>
      </c>
      <c r="G16" s="58">
        <f>F16+G14*$E16/100-G15*$E16/100</f>
        <v>0</v>
      </c>
      <c r="H16" s="58">
        <f>G16+H14*$E16/100-H15*$E16/100</f>
        <v>0</v>
      </c>
      <c r="I16" s="58">
        <f>H16+I14*$E16/100-I15*$E16/100</f>
        <v>0</v>
      </c>
      <c r="J16" s="58">
        <f>I16+J14*$E16/100-J15*$E16/100</f>
        <v>0</v>
      </c>
      <c r="K16" s="64">
        <f>J16+K14*$E16/100-K15*$E16/100</f>
        <v>0</v>
      </c>
      <c r="M16" s="409"/>
    </row>
    <row r="17" spans="1:13" ht="12.75">
      <c r="A17" s="249" t="s">
        <v>159</v>
      </c>
      <c r="B17" s="216"/>
      <c r="C17" s="388" t="s">
        <v>8</v>
      </c>
      <c r="D17" s="50" t="s">
        <v>11</v>
      </c>
      <c r="E17" s="254"/>
      <c r="F17" s="204"/>
      <c r="G17" s="205"/>
      <c r="H17" s="205"/>
      <c r="I17" s="205"/>
      <c r="J17" s="205"/>
      <c r="K17" s="206"/>
      <c r="L17" s="134" t="str">
        <f>IF(SUM(F17:K17)=E17,"OK","Fehler")</f>
        <v>OK</v>
      </c>
      <c r="M17" s="409"/>
    </row>
    <row r="18" spans="1:13" ht="12.75">
      <c r="A18" s="246"/>
      <c r="B18" s="247"/>
      <c r="C18" s="391" t="s">
        <v>27</v>
      </c>
      <c r="D18" s="253" t="s">
        <v>10</v>
      </c>
      <c r="E18" s="258"/>
      <c r="F18" s="65"/>
      <c r="G18" s="57">
        <f>F17*E18/100</f>
        <v>0</v>
      </c>
      <c r="H18" s="57">
        <f>G18+G17*E18/100</f>
        <v>0</v>
      </c>
      <c r="I18" s="57">
        <f>H18+H17*E18/100</f>
        <v>0</v>
      </c>
      <c r="J18" s="57">
        <f>I18+I17*E18/100</f>
        <v>0</v>
      </c>
      <c r="K18" s="70">
        <f>J18+J17*E18/100</f>
        <v>0</v>
      </c>
      <c r="M18" s="409"/>
    </row>
    <row r="19" spans="1:13" ht="13.5" thickBot="1">
      <c r="A19" s="93" t="s">
        <v>33</v>
      </c>
      <c r="B19" s="202"/>
      <c r="C19" s="393" t="s">
        <v>13</v>
      </c>
      <c r="D19" s="94" t="s">
        <v>10</v>
      </c>
      <c r="E19" s="260"/>
      <c r="F19" s="67">
        <f>F17*E19/100</f>
        <v>0</v>
      </c>
      <c r="G19" s="63">
        <f>F19+G17*$E19/100-G18*$E19/100</f>
        <v>0</v>
      </c>
      <c r="H19" s="63">
        <f>G19+H17*$E19/100-H18*$E19/100</f>
        <v>0</v>
      </c>
      <c r="I19" s="63">
        <f>H19+I17*$E19/100-I18*$E19/100</f>
        <v>0</v>
      </c>
      <c r="J19" s="63">
        <f>I19+J17*$E19/100-J18*$E19/100</f>
        <v>0</v>
      </c>
      <c r="K19" s="71">
        <f>J19+K17*$E19/100-K18*$E19/100</f>
        <v>0</v>
      </c>
      <c r="M19" s="409"/>
    </row>
    <row r="20" spans="1:13" ht="12.75">
      <c r="A20" s="46" t="s">
        <v>17</v>
      </c>
      <c r="B20" s="31"/>
      <c r="C20" s="394" t="s">
        <v>41</v>
      </c>
      <c r="D20" s="32"/>
      <c r="E20" s="270">
        <f aca="true" t="shared" si="0" ref="E20:K20">E2+E5+E8+E11+E14+E17</f>
        <v>0</v>
      </c>
      <c r="F20" s="75">
        <f t="shared" si="0"/>
        <v>0</v>
      </c>
      <c r="G20" s="76">
        <f t="shared" si="0"/>
        <v>0</v>
      </c>
      <c r="H20" s="76">
        <f t="shared" si="0"/>
        <v>0</v>
      </c>
      <c r="I20" s="76">
        <f t="shared" si="0"/>
        <v>0</v>
      </c>
      <c r="J20" s="76">
        <f t="shared" si="0"/>
        <v>0</v>
      </c>
      <c r="K20" s="77">
        <f t="shared" si="0"/>
        <v>0</v>
      </c>
      <c r="L20" s="134" t="str">
        <f>IF(SUM(F20:K20)=E20,"OK","Fehler")</f>
        <v>OK</v>
      </c>
      <c r="M20" s="409"/>
    </row>
    <row r="21" spans="1:13" ht="12.75">
      <c r="A21" s="46"/>
      <c r="B21" s="31"/>
      <c r="C21" s="394" t="s">
        <v>42</v>
      </c>
      <c r="D21" s="32"/>
      <c r="E21" s="271"/>
      <c r="F21" s="68">
        <f aca="true" t="shared" si="1" ref="F21:K22">F3+F6+F9+F12+F15+F18</f>
        <v>0</v>
      </c>
      <c r="G21" s="59">
        <f t="shared" si="1"/>
        <v>0</v>
      </c>
      <c r="H21" s="59">
        <f t="shared" si="1"/>
        <v>0</v>
      </c>
      <c r="I21" s="59">
        <f t="shared" si="1"/>
        <v>0</v>
      </c>
      <c r="J21" s="59">
        <f t="shared" si="1"/>
        <v>0</v>
      </c>
      <c r="K21" s="72">
        <f t="shared" si="1"/>
        <v>0</v>
      </c>
      <c r="M21" s="409"/>
    </row>
    <row r="22" spans="1:13" ht="13.5" thickBot="1">
      <c r="A22" s="47"/>
      <c r="B22" s="48"/>
      <c r="C22" s="395" t="s">
        <v>43</v>
      </c>
      <c r="D22" s="49"/>
      <c r="E22" s="272"/>
      <c r="F22" s="69">
        <f t="shared" si="1"/>
        <v>0</v>
      </c>
      <c r="G22" s="60">
        <f t="shared" si="1"/>
        <v>0</v>
      </c>
      <c r="H22" s="60">
        <f t="shared" si="1"/>
        <v>0</v>
      </c>
      <c r="I22" s="60">
        <f t="shared" si="1"/>
        <v>0</v>
      </c>
      <c r="J22" s="60">
        <f t="shared" si="1"/>
        <v>0</v>
      </c>
      <c r="K22" s="73">
        <f t="shared" si="1"/>
        <v>0</v>
      </c>
      <c r="M22" s="410"/>
    </row>
    <row r="23" ht="12.75">
      <c r="M23" s="410"/>
    </row>
  </sheetData>
  <sheetProtection sheet="1" objects="1" scenarios="1"/>
  <mergeCells count="1">
    <mergeCell ref="M1:M23"/>
  </mergeCells>
  <printOptions/>
  <pageMargins left="0.75" right="0.75" top="1" bottom="1" header="0.4921259845" footer="0.4921259845"/>
  <pageSetup fitToHeight="1" fitToWidth="1" horizontalDpi="600" verticalDpi="600" orientation="landscape" paperSize="9" r:id="rId1"/>
  <headerFooter alignWithMargins="0">
    <oddHeader>&amp;L&amp;"Arial,Fett"&amp;12Fremdkapitalbedarf&amp;RVorabklärung Projekt: ..................................</oddHeader>
    <oddFooter>&amp;LArbeitsvorlage für die Vorabklärung von gemeinschaftlichen Projekten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tabSelected="1" zoomScalePageLayoutView="0" workbookViewId="0" topLeftCell="A1">
      <selection activeCell="C17" sqref="C17"/>
    </sheetView>
  </sheetViews>
  <sheetFormatPr defaultColWidth="11.421875" defaultRowHeight="12.75"/>
  <cols>
    <col min="1" max="1" width="5.00390625" style="0" customWidth="1"/>
    <col min="2" max="2" width="42.421875" style="0" customWidth="1"/>
    <col min="3" max="8" width="10.7109375" style="0" customWidth="1"/>
    <col min="10" max="10" width="10.7109375" style="0" customWidth="1"/>
  </cols>
  <sheetData>
    <row r="1" spans="1:8" ht="19.5" customHeight="1">
      <c r="A1" s="133" t="s">
        <v>14</v>
      </c>
      <c r="B1" s="309"/>
      <c r="C1" s="331" t="s">
        <v>19</v>
      </c>
      <c r="D1" s="332" t="s">
        <v>20</v>
      </c>
      <c r="E1" s="332" t="s">
        <v>21</v>
      </c>
      <c r="F1" s="332" t="s">
        <v>6</v>
      </c>
      <c r="G1" s="332" t="s">
        <v>18</v>
      </c>
      <c r="H1" s="333" t="s">
        <v>98</v>
      </c>
    </row>
    <row r="2" spans="1:8" ht="12.75">
      <c r="A2" s="132" t="s">
        <v>76</v>
      </c>
      <c r="B2" s="112"/>
      <c r="C2" s="315">
        <f>IF('Einnahmen-Ausgabenentwicklung 1'!$C$16&gt;0,'Einnahmen-Ausgabenentwicklung 1'!E16,'Einnahmen-Ausgabenentwicklung 2'!C15)</f>
        <v>0</v>
      </c>
      <c r="D2" s="86">
        <f>IF('Einnahmen-Ausgabenentwicklung 1'!$C$16&gt;0,'Einnahmen-Ausgabenentwicklung 1'!G16,'Einnahmen-Ausgabenentwicklung 2'!D15)</f>
        <v>0</v>
      </c>
      <c r="E2" s="86">
        <f>IF('Einnahmen-Ausgabenentwicklung 1'!$C$16&gt;0,'Einnahmen-Ausgabenentwicklung 1'!I16,'Einnahmen-Ausgabenentwicklung 2'!E15)</f>
        <v>0</v>
      </c>
      <c r="F2" s="86">
        <f>IF('Einnahmen-Ausgabenentwicklung 1'!$C$16&gt;0,'Einnahmen-Ausgabenentwicklung 1'!K16,'Einnahmen-Ausgabenentwicklung 2'!F15)</f>
        <v>0</v>
      </c>
      <c r="G2" s="86">
        <f>IF('Einnahmen-Ausgabenentwicklung 1'!$C$16&gt;0,'Einnahmen-Ausgabenentwicklung 1'!M16,'Einnahmen-Ausgabenentwicklung 2'!G15)</f>
        <v>0</v>
      </c>
      <c r="H2" s="87">
        <f>IF('Einnahmen-Ausgabenentwicklung 1'!$C$16&gt;0,'Einnahmen-Ausgabenentwicklung 1'!O16,'Einnahmen-Ausgabenentwicklung 2'!H15)</f>
        <v>0</v>
      </c>
    </row>
    <row r="3" spans="1:9" ht="12.75">
      <c r="A3" s="100" t="s">
        <v>81</v>
      </c>
      <c r="B3" s="310"/>
      <c r="C3" s="316">
        <f>IF('Einnahmen-Ausgabenentwicklung 1'!$C$16&gt;0,'Einnahmen-Ausgabenentwicklung 1'!E18,'Einnahmen-Ausgabenentwicklung 2'!C17)</f>
        <v>0</v>
      </c>
      <c r="D3" s="84">
        <f>IF('Einnahmen-Ausgabenentwicklung 1'!$C$16&gt;0,'Einnahmen-Ausgabenentwicklung 1'!G18,'Einnahmen-Ausgabenentwicklung 2'!D17)</f>
        <v>0</v>
      </c>
      <c r="E3" s="84">
        <f>IF('Einnahmen-Ausgabenentwicklung 1'!$C$16&gt;0,'Einnahmen-Ausgabenentwicklung 1'!I18,'Einnahmen-Ausgabenentwicklung 2'!E17)</f>
        <v>0</v>
      </c>
      <c r="F3" s="84">
        <f>IF('Einnahmen-Ausgabenentwicklung 1'!$C$16&gt;0,'Einnahmen-Ausgabenentwicklung 1'!K18,'Einnahmen-Ausgabenentwicklung 2'!F17)</f>
        <v>0</v>
      </c>
      <c r="G3" s="84">
        <f>IF('Einnahmen-Ausgabenentwicklung 1'!$C$16&gt;0,'Einnahmen-Ausgabenentwicklung 1'!M18,'Einnahmen-Ausgabenentwicklung 2'!G17)</f>
        <v>0</v>
      </c>
      <c r="H3" s="85">
        <f>IF('Einnahmen-Ausgabenentwicklung 1'!$C$16&gt;0,'Einnahmen-Ausgabenentwicklung 1'!O18,'Einnahmen-Ausgabenentwicklung 2'!H17)</f>
        <v>0</v>
      </c>
      <c r="I3" t="s">
        <v>60</v>
      </c>
    </row>
    <row r="4" spans="1:9" ht="12.75">
      <c r="A4" s="411" t="s">
        <v>82</v>
      </c>
      <c r="B4" s="412"/>
      <c r="C4" s="347">
        <f>IF('Einnahmen-Ausgabenentwicklung 1'!$C$16&gt;0,'Einnahmen-Ausgabenentwicklung 1'!E25,'Einnahmen-Ausgabenentwicklung 2'!C24)</f>
        <v>0</v>
      </c>
      <c r="D4" s="348">
        <f>IF('Einnahmen-Ausgabenentwicklung 1'!$C$16&gt;0,'Einnahmen-Ausgabenentwicklung 1'!G25,'Einnahmen-Ausgabenentwicklung 2'!D24)</f>
        <v>0</v>
      </c>
      <c r="E4" s="348">
        <f>IF('Einnahmen-Ausgabenentwicklung 1'!$C$16&gt;0,'Einnahmen-Ausgabenentwicklung 1'!I25,'Einnahmen-Ausgabenentwicklung 2'!E24)</f>
        <v>0</v>
      </c>
      <c r="F4" s="348">
        <f>IF('Einnahmen-Ausgabenentwicklung 1'!$C$16&gt;0,'Einnahmen-Ausgabenentwicklung 1'!K25,'Einnahmen-Ausgabenentwicklung 2'!F24)</f>
        <v>0</v>
      </c>
      <c r="G4" s="349">
        <f>IF('Einnahmen-Ausgabenentwicklung 1'!$C$16&gt;0,'Einnahmen-Ausgabenentwicklung 1'!M25,'Einnahmen-Ausgabenentwicklung 2'!G24)</f>
        <v>0</v>
      </c>
      <c r="H4" s="85">
        <f>IF('Einnahmen-Ausgabenentwicklung 1'!$C$16&gt;0,'Einnahmen-Ausgabenentwicklung 1'!O25,'Einnahmen-Ausgabenentwicklung 2'!H24)</f>
        <v>0</v>
      </c>
      <c r="I4" t="s">
        <v>61</v>
      </c>
    </row>
    <row r="5" spans="1:8" s="1" customFormat="1" ht="12.75">
      <c r="A5" s="10" t="s">
        <v>15</v>
      </c>
      <c r="B5" s="16"/>
      <c r="C5" s="317">
        <f aca="true" t="shared" si="0" ref="C5:H5">C2-C3-C4</f>
        <v>0</v>
      </c>
      <c r="D5" s="19">
        <f t="shared" si="0"/>
        <v>0</v>
      </c>
      <c r="E5" s="19">
        <f t="shared" si="0"/>
        <v>0</v>
      </c>
      <c r="F5" s="19">
        <f t="shared" si="0"/>
        <v>0</v>
      </c>
      <c r="G5" s="19">
        <f t="shared" si="0"/>
        <v>0</v>
      </c>
      <c r="H5" s="18">
        <f t="shared" si="0"/>
        <v>0</v>
      </c>
    </row>
    <row r="6" spans="1:8" s="11" customFormat="1" ht="19.5" customHeight="1">
      <c r="A6" s="128" t="s">
        <v>16</v>
      </c>
      <c r="B6" s="312"/>
      <c r="C6" s="318"/>
      <c r="D6" s="12"/>
      <c r="E6" s="12"/>
      <c r="F6" s="12"/>
      <c r="G6" s="12"/>
      <c r="H6" s="13"/>
    </row>
    <row r="7" spans="1:9" ht="12.75">
      <c r="A7" s="100"/>
      <c r="B7" s="101" t="s">
        <v>113</v>
      </c>
      <c r="C7" s="316">
        <f>-Investitionsplan!F20</f>
        <v>0</v>
      </c>
      <c r="D7" s="84">
        <f>-Investitionsplan!G20</f>
        <v>0</v>
      </c>
      <c r="E7" s="84">
        <f>-Investitionsplan!H20</f>
        <v>0</v>
      </c>
      <c r="F7" s="84">
        <f>Investitionsplan!I20</f>
        <v>0</v>
      </c>
      <c r="G7" s="84">
        <f>Investitionsplan!J20</f>
        <v>0</v>
      </c>
      <c r="H7" s="85">
        <f>Investitionsplan!K20</f>
        <v>0</v>
      </c>
      <c r="I7" t="s">
        <v>39</v>
      </c>
    </row>
    <row r="8" spans="1:8" ht="12.75">
      <c r="A8" s="100"/>
      <c r="B8" s="101" t="s">
        <v>114</v>
      </c>
      <c r="C8" s="328"/>
      <c r="D8" s="278"/>
      <c r="E8" s="278"/>
      <c r="F8" s="278"/>
      <c r="G8" s="278"/>
      <c r="H8" s="280"/>
    </row>
    <row r="9" spans="1:8" ht="12.75">
      <c r="A9" s="100"/>
      <c r="B9" s="101" t="s">
        <v>115</v>
      </c>
      <c r="C9" s="328"/>
      <c r="D9" s="278"/>
      <c r="E9" s="278"/>
      <c r="F9" s="278"/>
      <c r="G9" s="329"/>
      <c r="H9" s="330"/>
    </row>
    <row r="10" spans="1:8" ht="12.75">
      <c r="A10" s="127"/>
      <c r="B10" s="110" t="s">
        <v>116</v>
      </c>
      <c r="C10" s="322"/>
      <c r="D10" s="293"/>
      <c r="E10" s="293"/>
      <c r="F10" s="293"/>
      <c r="G10" s="294"/>
      <c r="H10" s="295"/>
    </row>
    <row r="11" spans="1:8" s="2" customFormat="1" ht="12.75">
      <c r="A11" s="116"/>
      <c r="B11" s="117" t="s">
        <v>17</v>
      </c>
      <c r="C11" s="319">
        <f aca="true" t="shared" si="1" ref="C11:H11">SUM(C7:C8)-SUM(C9:C10)</f>
        <v>0</v>
      </c>
      <c r="D11" s="130">
        <f t="shared" si="1"/>
        <v>0</v>
      </c>
      <c r="E11" s="130">
        <f t="shared" si="1"/>
        <v>0</v>
      </c>
      <c r="F11" s="130">
        <f t="shared" si="1"/>
        <v>0</v>
      </c>
      <c r="G11" s="130">
        <f t="shared" si="1"/>
        <v>0</v>
      </c>
      <c r="H11" s="131">
        <f t="shared" si="1"/>
        <v>0</v>
      </c>
    </row>
    <row r="12" spans="1:8" s="11" customFormat="1" ht="19.5" customHeight="1">
      <c r="A12" s="128" t="s">
        <v>102</v>
      </c>
      <c r="B12" s="312"/>
      <c r="C12" s="320"/>
      <c r="D12" s="129"/>
      <c r="E12" s="129"/>
      <c r="F12" s="129"/>
      <c r="G12" s="129"/>
      <c r="H12" s="87"/>
    </row>
    <row r="13" spans="1:8" s="11" customFormat="1" ht="19.5" customHeight="1">
      <c r="A13" s="125"/>
      <c r="B13" s="313" t="s">
        <v>103</v>
      </c>
      <c r="C13" s="321"/>
      <c r="D13" s="89"/>
      <c r="E13" s="89"/>
      <c r="F13" s="89"/>
      <c r="G13" s="89"/>
      <c r="H13" s="88"/>
    </row>
    <row r="14" spans="1:8" ht="12.75">
      <c r="A14" s="100"/>
      <c r="B14" s="101" t="s">
        <v>104</v>
      </c>
      <c r="C14" s="328"/>
      <c r="D14" s="278"/>
      <c r="E14" s="278"/>
      <c r="F14" s="278"/>
      <c r="G14" s="278"/>
      <c r="H14" s="280"/>
    </row>
    <row r="15" spans="1:8" ht="12.75">
      <c r="A15" s="100"/>
      <c r="B15" s="101" t="s">
        <v>105</v>
      </c>
      <c r="C15" s="328"/>
      <c r="D15" s="278"/>
      <c r="E15" s="278"/>
      <c r="F15" s="278"/>
      <c r="G15" s="278"/>
      <c r="H15" s="280"/>
    </row>
    <row r="16" spans="1:9" ht="12.75">
      <c r="A16" s="100"/>
      <c r="B16" s="101" t="s">
        <v>110</v>
      </c>
      <c r="C16" s="316">
        <f>Fremdkapital!F20</f>
        <v>0</v>
      </c>
      <c r="D16" s="84">
        <f>Fremdkapital!G20</f>
        <v>0</v>
      </c>
      <c r="E16" s="84">
        <f>Fremdkapital!H20</f>
        <v>0</v>
      </c>
      <c r="F16" s="84">
        <f>Fremdkapital!I20</f>
        <v>0</v>
      </c>
      <c r="G16" s="84">
        <f>Fremdkapital!J20</f>
        <v>0</v>
      </c>
      <c r="H16" s="85">
        <f>Fremdkapital!K20</f>
        <v>0</v>
      </c>
      <c r="I16" t="s">
        <v>38</v>
      </c>
    </row>
    <row r="17" spans="1:9" ht="12.75">
      <c r="A17" s="100"/>
      <c r="B17" s="101" t="s">
        <v>111</v>
      </c>
      <c r="C17" s="316">
        <f>-Fremdkapital!F21</f>
        <v>0</v>
      </c>
      <c r="D17" s="84">
        <f>-Fremdkapital!G21</f>
        <v>0</v>
      </c>
      <c r="E17" s="84">
        <f>-Fremdkapital!H21</f>
        <v>0</v>
      </c>
      <c r="F17" s="84">
        <f>-Fremdkapital!I21</f>
        <v>0</v>
      </c>
      <c r="G17" s="84">
        <f>-Fremdkapital!J21</f>
        <v>0</v>
      </c>
      <c r="H17" s="85">
        <f>-Fremdkapital!K21</f>
        <v>0</v>
      </c>
      <c r="I17" t="s">
        <v>38</v>
      </c>
    </row>
    <row r="18" spans="1:9" ht="12.75">
      <c r="A18" s="100"/>
      <c r="B18" s="101" t="s">
        <v>112</v>
      </c>
      <c r="C18" s="316">
        <f>-Fremdkapital!F22</f>
        <v>0</v>
      </c>
      <c r="D18" s="84">
        <f>-Fremdkapital!G22</f>
        <v>0</v>
      </c>
      <c r="E18" s="84">
        <f>-Fremdkapital!H22</f>
        <v>0</v>
      </c>
      <c r="F18" s="84">
        <f>-Fremdkapital!I22</f>
        <v>0</v>
      </c>
      <c r="G18" s="84">
        <f>-Fremdkapital!J22</f>
        <v>0</v>
      </c>
      <c r="H18" s="85">
        <f>-Fremdkapital!K22</f>
        <v>0</v>
      </c>
      <c r="I18" t="s">
        <v>38</v>
      </c>
    </row>
    <row r="19" spans="1:8" s="11" customFormat="1" ht="19.5" customHeight="1">
      <c r="A19" s="125"/>
      <c r="B19" s="313" t="s">
        <v>83</v>
      </c>
      <c r="C19" s="316"/>
      <c r="D19" s="84"/>
      <c r="E19" s="84"/>
      <c r="F19" s="84"/>
      <c r="G19" s="84"/>
      <c r="H19" s="85"/>
    </row>
    <row r="20" spans="1:9" ht="12.75">
      <c r="A20" s="100"/>
      <c r="B20" s="101" t="s">
        <v>106</v>
      </c>
      <c r="C20" s="328"/>
      <c r="D20" s="278"/>
      <c r="E20" s="278"/>
      <c r="F20" s="278"/>
      <c r="G20" s="278"/>
      <c r="H20" s="280"/>
      <c r="I20" t="s">
        <v>154</v>
      </c>
    </row>
    <row r="21" spans="1:9" ht="12.75">
      <c r="A21" s="100"/>
      <c r="B21" s="101" t="s">
        <v>107</v>
      </c>
      <c r="C21" s="328"/>
      <c r="D21" s="278"/>
      <c r="E21" s="278"/>
      <c r="F21" s="278"/>
      <c r="G21" s="278"/>
      <c r="H21" s="330"/>
      <c r="I21" t="s">
        <v>155</v>
      </c>
    </row>
    <row r="22" spans="1:9" ht="12.75">
      <c r="A22" s="100"/>
      <c r="B22" s="101" t="s">
        <v>108</v>
      </c>
      <c r="C22" s="328"/>
      <c r="D22" s="278"/>
      <c r="E22" s="278"/>
      <c r="F22" s="278"/>
      <c r="G22" s="329"/>
      <c r="H22" s="330"/>
      <c r="I22" t="s">
        <v>156</v>
      </c>
    </row>
    <row r="23" spans="1:8" ht="12.75">
      <c r="A23" s="127"/>
      <c r="B23" s="311" t="s">
        <v>136</v>
      </c>
      <c r="C23" s="322"/>
      <c r="D23" s="293"/>
      <c r="E23" s="293"/>
      <c r="F23" s="293"/>
      <c r="G23" s="294"/>
      <c r="H23" s="295"/>
    </row>
    <row r="24" spans="1:8" s="2" customFormat="1" ht="12.75">
      <c r="A24" s="116"/>
      <c r="B24" s="117" t="s">
        <v>17</v>
      </c>
      <c r="C24" s="319">
        <f aca="true" t="shared" si="2" ref="C24:H24">SUM(C14:C23)</f>
        <v>0</v>
      </c>
      <c r="D24" s="130">
        <f t="shared" si="2"/>
        <v>0</v>
      </c>
      <c r="E24" s="130">
        <f t="shared" si="2"/>
        <v>0</v>
      </c>
      <c r="F24" s="130">
        <f t="shared" si="2"/>
        <v>0</v>
      </c>
      <c r="G24" s="130">
        <f t="shared" si="2"/>
        <v>0</v>
      </c>
      <c r="H24" s="131">
        <f t="shared" si="2"/>
        <v>0</v>
      </c>
    </row>
    <row r="25" spans="1:8" s="1" customFormat="1" ht="17.25" customHeight="1">
      <c r="A25" s="128" t="s">
        <v>62</v>
      </c>
      <c r="B25" s="314"/>
      <c r="C25" s="323"/>
      <c r="D25" s="90"/>
      <c r="E25" s="90"/>
      <c r="F25" s="90"/>
      <c r="G25" s="90"/>
      <c r="H25" s="91"/>
    </row>
    <row r="26" spans="1:8" ht="12.75">
      <c r="A26" s="100"/>
      <c r="B26" s="101" t="s">
        <v>109</v>
      </c>
      <c r="C26" s="328"/>
      <c r="D26" s="278"/>
      <c r="E26" s="278"/>
      <c r="F26" s="278"/>
      <c r="G26" s="278"/>
      <c r="H26" s="280"/>
    </row>
    <row r="27" spans="1:8" ht="12.75">
      <c r="A27" s="126"/>
      <c r="B27" s="336"/>
      <c r="C27" s="334"/>
      <c r="D27" s="294"/>
      <c r="E27" s="294"/>
      <c r="F27" s="294"/>
      <c r="G27" s="294"/>
      <c r="H27" s="335"/>
    </row>
    <row r="28" spans="1:8" s="1" customFormat="1" ht="12.75">
      <c r="A28" s="10" t="s">
        <v>63</v>
      </c>
      <c r="B28" s="16"/>
      <c r="C28" s="324">
        <f aca="true" t="shared" si="3" ref="C28:H28">C5+C11+C24+C26+C27</f>
        <v>0</v>
      </c>
      <c r="D28" s="17">
        <f t="shared" si="3"/>
        <v>0</v>
      </c>
      <c r="E28" s="17">
        <f t="shared" si="3"/>
        <v>0</v>
      </c>
      <c r="F28" s="17">
        <f t="shared" si="3"/>
        <v>0</v>
      </c>
      <c r="G28" s="17">
        <f t="shared" si="3"/>
        <v>0</v>
      </c>
      <c r="H28" s="18">
        <f t="shared" si="3"/>
        <v>0</v>
      </c>
    </row>
    <row r="29" spans="1:9" ht="13.5" thickBot="1">
      <c r="A29" s="38"/>
      <c r="B29" s="39"/>
      <c r="C29" s="325"/>
      <c r="D29" s="40"/>
      <c r="E29" s="40"/>
      <c r="F29" s="40"/>
      <c r="G29" s="40"/>
      <c r="H29" s="41"/>
      <c r="I29" s="30" t="s">
        <v>99</v>
      </c>
    </row>
    <row r="30" spans="1:9" s="1" customFormat="1" ht="13.5" thickBot="1">
      <c r="A30" s="6" t="s">
        <v>137</v>
      </c>
      <c r="B30" s="7"/>
      <c r="C30" s="14">
        <f>C28</f>
        <v>0</v>
      </c>
      <c r="D30" s="14">
        <f>C30+D28</f>
        <v>0</v>
      </c>
      <c r="E30" s="14">
        <f>D30+E28</f>
        <v>0</v>
      </c>
      <c r="F30" s="14">
        <f>E30+F28</f>
        <v>0</v>
      </c>
      <c r="G30" s="14">
        <f>F30+G28</f>
        <v>0</v>
      </c>
      <c r="H30" s="15">
        <f>G30+H28</f>
        <v>0</v>
      </c>
      <c r="I30" t="s">
        <v>100</v>
      </c>
    </row>
    <row r="32" ht="12.75">
      <c r="A32" t="s">
        <v>101</v>
      </c>
    </row>
  </sheetData>
  <sheetProtection sheet="1" objects="1" scenarios="1"/>
  <mergeCells count="1">
    <mergeCell ref="A4:B4"/>
  </mergeCells>
  <printOptions/>
  <pageMargins left="0.75" right="0.75" top="1" bottom="1" header="0.4921259845" footer="0.4921259845"/>
  <pageSetup fitToHeight="1" fitToWidth="1" horizontalDpi="600" verticalDpi="600" orientation="landscape" paperSize="9" scale="97" r:id="rId2"/>
  <headerFooter alignWithMargins="0">
    <oddHeader>&amp;L&amp;"Arial,Fett"&amp;12Finanzierung, Liquidität, Tragbarkeit&amp;RVorabklärung Projekt: ..................................</oddHeader>
    <oddFooter>&amp;LArbeitsvorlage für die Vorabklärung von gemeinschaftlichen Projekten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zoomScalePageLayoutView="0" workbookViewId="0" topLeftCell="A1">
      <selection activeCell="G37" sqref="G37"/>
    </sheetView>
  </sheetViews>
  <sheetFormatPr defaultColWidth="11.421875" defaultRowHeight="12.75"/>
  <cols>
    <col min="1" max="1" width="4.00390625" style="0" customWidth="1"/>
    <col min="2" max="2" width="34.140625" style="0" customWidth="1"/>
    <col min="9" max="9" width="27.8515625" style="0" customWidth="1"/>
  </cols>
  <sheetData>
    <row r="1" spans="1:8" s="1" customFormat="1" ht="12.75">
      <c r="A1" s="78"/>
      <c r="B1" s="79"/>
      <c r="C1" s="352" t="s">
        <v>0</v>
      </c>
      <c r="D1" s="275" t="s">
        <v>1</v>
      </c>
      <c r="E1" s="275" t="s">
        <v>2</v>
      </c>
      <c r="F1" s="275" t="s">
        <v>40</v>
      </c>
      <c r="G1" s="276" t="s">
        <v>18</v>
      </c>
      <c r="H1" s="277" t="s">
        <v>98</v>
      </c>
    </row>
    <row r="2" spans="1:8" ht="12.75">
      <c r="A2" s="95" t="s">
        <v>26</v>
      </c>
      <c r="B2" s="96"/>
      <c r="C2" s="353"/>
      <c r="D2" s="97"/>
      <c r="E2" s="97"/>
      <c r="F2" s="97"/>
      <c r="G2" s="98"/>
      <c r="H2" s="99"/>
    </row>
    <row r="3" spans="1:9" ht="12.75">
      <c r="A3" s="100"/>
      <c r="B3" s="101" t="s">
        <v>84</v>
      </c>
      <c r="C3" s="354">
        <f>IF('Einnahmen-Ausgabenentwicklung 1'!$C$16&gt;0,'Einnahmen-Ausgabenentwicklung 1'!E5,'Einnahmen-Ausgabenentwicklung 2'!C4)</f>
        <v>0</v>
      </c>
      <c r="D3" s="102">
        <f>IF('Einnahmen-Ausgabenentwicklung 1'!$C$16&gt;0,'Einnahmen-Ausgabenentwicklung 1'!G5,'Einnahmen-Ausgabenentwicklung 2'!D4)</f>
        <v>0</v>
      </c>
      <c r="E3" s="102">
        <f>IF('Einnahmen-Ausgabenentwicklung 1'!$C$16&gt;0,'Einnahmen-Ausgabenentwicklung 1'!I5,'Einnahmen-Ausgabenentwicklung 2'!E4)</f>
        <v>0</v>
      </c>
      <c r="F3" s="102">
        <f>IF('Einnahmen-Ausgabenentwicklung 1'!$C$16&gt;0,'Einnahmen-Ausgabenentwicklung 1'!K5,'Einnahmen-Ausgabenentwicklung 2'!F4)</f>
        <v>0</v>
      </c>
      <c r="G3" s="102">
        <f>IF('Einnahmen-Ausgabenentwicklung 1'!$C$16&gt;0,'Einnahmen-Ausgabenentwicklung 1'!M5,'Einnahmen-Ausgabenentwicklung 2'!G4)</f>
        <v>0</v>
      </c>
      <c r="H3" s="103">
        <f>IF('Einnahmen-Ausgabenentwicklung 1'!$C$16&gt;0,'Einnahmen-Ausgabenentwicklung 1'!O5,'Einnahmen-Ausgabenentwicklung 2'!H4)</f>
        <v>0</v>
      </c>
      <c r="I3" t="s">
        <v>86</v>
      </c>
    </row>
    <row r="4" spans="1:9" s="30" customFormat="1" ht="12.75">
      <c r="A4" s="296"/>
      <c r="B4" s="297" t="s">
        <v>85</v>
      </c>
      <c r="C4" s="355">
        <f>IF('Einnahmen-Ausgabenentwicklung 1'!$C$16&gt;0,'Einnahmen-Ausgabenentwicklung 1'!E12,'Einnahmen-Ausgabenentwicklung 2'!C11)</f>
        <v>0</v>
      </c>
      <c r="D4" s="298">
        <f>IF('Einnahmen-Ausgabenentwicklung 1'!$C$16&gt;0,'Einnahmen-Ausgabenentwicklung 1'!G12,'Einnahmen-Ausgabenentwicklung 2'!D11)</f>
        <v>0</v>
      </c>
      <c r="E4" s="298">
        <f>IF('Einnahmen-Ausgabenentwicklung 1'!$C$16&gt;0,'Einnahmen-Ausgabenentwicklung 1'!I12,'Einnahmen-Ausgabenentwicklung 2'!E11)</f>
        <v>0</v>
      </c>
      <c r="F4" s="298">
        <f>IF('Einnahmen-Ausgabenentwicklung 1'!$C$16&gt;0,'Einnahmen-Ausgabenentwicklung 1'!K12,'Einnahmen-Ausgabenentwicklung 2'!F11)</f>
        <v>0</v>
      </c>
      <c r="G4" s="298">
        <f>IF('Einnahmen-Ausgabenentwicklung 1'!$C$16&gt;0,'Einnahmen-Ausgabenentwicklung 1'!M12,'Einnahmen-Ausgabenentwicklung 2'!G11)</f>
        <v>0</v>
      </c>
      <c r="H4" s="299">
        <f>IF('Einnahmen-Ausgabenentwicklung 1'!$C$16&gt;0,'Einnahmen-Ausgabenentwicklung 1'!O12,'Einnahmen-Ausgabenentwicklung 2'!H11)</f>
        <v>0</v>
      </c>
      <c r="I4" s="30" t="s">
        <v>86</v>
      </c>
    </row>
    <row r="5" spans="1:8" s="30" customFormat="1" ht="12.75">
      <c r="A5" s="296"/>
      <c r="B5" s="297" t="s">
        <v>90</v>
      </c>
      <c r="C5" s="356"/>
      <c r="D5" s="300"/>
      <c r="E5" s="300"/>
      <c r="F5" s="300"/>
      <c r="G5" s="301"/>
      <c r="H5" s="302"/>
    </row>
    <row r="6" spans="1:8" s="30" customFormat="1" ht="12.75">
      <c r="A6" s="296"/>
      <c r="B6" s="303"/>
      <c r="C6" s="356"/>
      <c r="D6" s="300"/>
      <c r="E6" s="300"/>
      <c r="F6" s="300"/>
      <c r="G6" s="301"/>
      <c r="H6" s="302"/>
    </row>
    <row r="7" spans="1:8" s="30" customFormat="1" ht="12.75">
      <c r="A7" s="304"/>
      <c r="B7" s="305"/>
      <c r="C7" s="357"/>
      <c r="D7" s="306"/>
      <c r="E7" s="306"/>
      <c r="F7" s="306"/>
      <c r="G7" s="307"/>
      <c r="H7" s="308"/>
    </row>
    <row r="8" spans="1:8" s="2" customFormat="1" ht="12.75">
      <c r="A8" s="116"/>
      <c r="B8" s="117" t="s">
        <v>70</v>
      </c>
      <c r="C8" s="358">
        <f aca="true" t="shared" si="0" ref="C8:H8">SUM(C3:C7)</f>
        <v>0</v>
      </c>
      <c r="D8" s="118">
        <f t="shared" si="0"/>
        <v>0</v>
      </c>
      <c r="E8" s="118">
        <f t="shared" si="0"/>
        <v>0</v>
      </c>
      <c r="F8" s="118">
        <f t="shared" si="0"/>
        <v>0</v>
      </c>
      <c r="G8" s="118">
        <f t="shared" si="0"/>
        <v>0</v>
      </c>
      <c r="H8" s="119">
        <f t="shared" si="0"/>
        <v>0</v>
      </c>
    </row>
    <row r="9" spans="1:8" ht="12.75">
      <c r="A9" s="111" t="s">
        <v>25</v>
      </c>
      <c r="B9" s="112"/>
      <c r="C9" s="359"/>
      <c r="D9" s="113"/>
      <c r="E9" s="113"/>
      <c r="F9" s="113"/>
      <c r="G9" s="114"/>
      <c r="H9" s="115"/>
    </row>
    <row r="10" spans="1:8" s="2" customFormat="1" ht="12.75">
      <c r="A10" s="104" t="s">
        <v>88</v>
      </c>
      <c r="B10" s="107"/>
      <c r="C10" s="360"/>
      <c r="D10" s="105"/>
      <c r="E10" s="105"/>
      <c r="F10" s="105"/>
      <c r="G10" s="108"/>
      <c r="H10" s="106"/>
    </row>
    <row r="11" spans="1:9" ht="12.75">
      <c r="A11" s="100"/>
      <c r="B11" s="101" t="s">
        <v>89</v>
      </c>
      <c r="C11" s="354">
        <f>IF('Einnahmen-Ausgabenentwicklung 1'!$C$16&gt;0,'Einnahmen-Ausgabenentwicklung 1'!E18,'Einnahmen-Ausgabenentwicklung 2'!C17)</f>
        <v>0</v>
      </c>
      <c r="D11" s="102">
        <f>IF('Einnahmen-Ausgabenentwicklung 1'!$C$16&gt;0,'Einnahmen-Ausgabenentwicklung 1'!G18,'Einnahmen-Ausgabenentwicklung 2'!D17)</f>
        <v>0</v>
      </c>
      <c r="E11" s="102">
        <f>IF('Einnahmen-Ausgabenentwicklung 1'!$C$16&gt;0,'Einnahmen-Ausgabenentwicklung 1'!I18,'Einnahmen-Ausgabenentwicklung 2'!E17)</f>
        <v>0</v>
      </c>
      <c r="F11" s="102">
        <f>IF('Einnahmen-Ausgabenentwicklung 1'!$C$16&gt;0,'Einnahmen-Ausgabenentwicklung 1'!K18,'Einnahmen-Ausgabenentwicklung 2'!F17)</f>
        <v>0</v>
      </c>
      <c r="G11" s="102">
        <f>IF('Einnahmen-Ausgabenentwicklung 1'!$C$16&gt;0,'Einnahmen-Ausgabenentwicklung 1'!M18,'Einnahmen-Ausgabenentwicklung 2'!G17)</f>
        <v>0</v>
      </c>
      <c r="H11" s="103">
        <f>IF('Einnahmen-Ausgabenentwicklung 1'!$C$16&gt;0,'Einnahmen-Ausgabenentwicklung 1'!O18,'Einnahmen-Ausgabenentwicklung 2'!H17)</f>
        <v>0</v>
      </c>
      <c r="I11" t="s">
        <v>86</v>
      </c>
    </row>
    <row r="12" spans="1:8" s="30" customFormat="1" ht="12.75">
      <c r="A12" s="296"/>
      <c r="B12" s="297" t="s">
        <v>142</v>
      </c>
      <c r="C12" s="356"/>
      <c r="D12" s="300"/>
      <c r="E12" s="300"/>
      <c r="F12" s="300"/>
      <c r="G12" s="301"/>
      <c r="H12" s="302"/>
    </row>
    <row r="13" spans="1:8" s="30" customFormat="1" ht="12.75">
      <c r="A13" s="296"/>
      <c r="B13" s="303" t="s">
        <v>3</v>
      </c>
      <c r="C13" s="356"/>
      <c r="D13" s="300"/>
      <c r="E13" s="300"/>
      <c r="F13" s="300"/>
      <c r="G13" s="301"/>
      <c r="H13" s="302"/>
    </row>
    <row r="14" spans="1:8" s="30" customFormat="1" ht="12.75">
      <c r="A14" s="338"/>
      <c r="B14" s="339" t="s">
        <v>3</v>
      </c>
      <c r="C14" s="361"/>
      <c r="D14" s="340"/>
      <c r="E14" s="340"/>
      <c r="F14" s="340"/>
      <c r="G14" s="341"/>
      <c r="H14" s="342"/>
    </row>
    <row r="15" spans="1:8" s="2" customFormat="1" ht="12.75">
      <c r="A15" s="8"/>
      <c r="B15" s="45" t="s">
        <v>71</v>
      </c>
      <c r="C15" s="362">
        <f aca="true" t="shared" si="1" ref="C15:H15">SUM(C11:C14)</f>
        <v>0</v>
      </c>
      <c r="D15" s="25">
        <f t="shared" si="1"/>
        <v>0</v>
      </c>
      <c r="E15" s="25">
        <f t="shared" si="1"/>
        <v>0</v>
      </c>
      <c r="F15" s="25">
        <f t="shared" si="1"/>
        <v>0</v>
      </c>
      <c r="G15" s="25">
        <f t="shared" si="1"/>
        <v>0</v>
      </c>
      <c r="H15" s="337">
        <f t="shared" si="1"/>
        <v>0</v>
      </c>
    </row>
    <row r="16" spans="1:8" s="1" customFormat="1" ht="12.75">
      <c r="A16" s="10"/>
      <c r="B16" s="36" t="s">
        <v>4</v>
      </c>
      <c r="C16" s="324">
        <f aca="true" t="shared" si="2" ref="C16:H16">C8-C15</f>
        <v>0</v>
      </c>
      <c r="D16" s="17">
        <f t="shared" si="2"/>
        <v>0</v>
      </c>
      <c r="E16" s="17">
        <f t="shared" si="2"/>
        <v>0</v>
      </c>
      <c r="F16" s="17">
        <f t="shared" si="2"/>
        <v>0</v>
      </c>
      <c r="G16" s="17">
        <f t="shared" si="2"/>
        <v>0</v>
      </c>
      <c r="H16" s="18">
        <f t="shared" si="2"/>
        <v>0</v>
      </c>
    </row>
    <row r="17" spans="1:8" s="2" customFormat="1" ht="12.75">
      <c r="A17" s="120" t="s">
        <v>24</v>
      </c>
      <c r="B17" s="121"/>
      <c r="C17" s="363"/>
      <c r="D17" s="122"/>
      <c r="E17" s="122"/>
      <c r="F17" s="122"/>
      <c r="G17" s="123"/>
      <c r="H17" s="124"/>
    </row>
    <row r="18" spans="1:9" ht="12.75">
      <c r="A18" s="100"/>
      <c r="B18" s="101" t="s">
        <v>135</v>
      </c>
      <c r="C18" s="354">
        <f>Investitionsplan!F21</f>
        <v>0</v>
      </c>
      <c r="D18" s="102">
        <f>Investitionsplan!G21</f>
        <v>0</v>
      </c>
      <c r="E18" s="102">
        <f>Investitionsplan!H21</f>
        <v>0</v>
      </c>
      <c r="F18" s="102">
        <f>Investitionsplan!I21</f>
        <v>0</v>
      </c>
      <c r="G18" s="102">
        <f>Investitionsplan!J21</f>
        <v>0</v>
      </c>
      <c r="H18" s="103">
        <f>Investitionsplan!K21</f>
        <v>0</v>
      </c>
      <c r="I18" t="s">
        <v>39</v>
      </c>
    </row>
    <row r="19" spans="1:9" ht="12.75">
      <c r="A19" s="100"/>
      <c r="B19" s="101" t="s">
        <v>29</v>
      </c>
      <c r="C19" s="354">
        <f>Fremdkapital!F22</f>
        <v>0</v>
      </c>
      <c r="D19" s="102">
        <f>Fremdkapital!G22</f>
        <v>0</v>
      </c>
      <c r="E19" s="102">
        <f>Fremdkapital!H22</f>
        <v>0</v>
      </c>
      <c r="F19" s="102">
        <f>Fremdkapital!I22</f>
        <v>0</v>
      </c>
      <c r="G19" s="102">
        <f>Fremdkapital!J22</f>
        <v>0</v>
      </c>
      <c r="H19" s="103">
        <f>Fremdkapital!K22</f>
        <v>0</v>
      </c>
      <c r="I19" t="s">
        <v>38</v>
      </c>
    </row>
    <row r="20" spans="1:9" ht="12.75">
      <c r="A20" s="100"/>
      <c r="B20" s="109" t="s">
        <v>141</v>
      </c>
      <c r="C20" s="354">
        <f>IF('Einnahmen-Ausgabenentwicklung 1'!$C$16&gt;0,'Einnahmen-Ausgabenentwicklung 1'!E25,'Einnahmen-Ausgabenentwicklung 2'!C24)</f>
        <v>0</v>
      </c>
      <c r="D20" s="102">
        <f>IF('Einnahmen-Ausgabenentwicklung 1'!$C$16&gt;0,'Einnahmen-Ausgabenentwicklung 1'!G25,'Einnahmen-Ausgabenentwicklung 2'!D24)</f>
        <v>0</v>
      </c>
      <c r="E20" s="102">
        <f>IF('Einnahmen-Ausgabenentwicklung 1'!$C$16&gt;0,'Einnahmen-Ausgabenentwicklung 1'!I25,'Einnahmen-Ausgabenentwicklung 2'!E24)</f>
        <v>0</v>
      </c>
      <c r="F20" s="102">
        <f>IF('Einnahmen-Ausgabenentwicklung 1'!$C$16&gt;0,'Einnahmen-Ausgabenentwicklung 1'!K25,'Einnahmen-Ausgabenentwicklung 2'!F24)</f>
        <v>0</v>
      </c>
      <c r="G20" s="102">
        <f>IF('Einnahmen-Ausgabenentwicklung 1'!$C$16&gt;0,'Einnahmen-Ausgabenentwicklung 1'!M25,'Einnahmen-Ausgabenentwicklung 2'!G24)</f>
        <v>0</v>
      </c>
      <c r="H20" s="103">
        <f>IF('Einnahmen-Ausgabenentwicklung 1'!$C$16&gt;0,'Einnahmen-Ausgabenentwicklung 1'!O25,'Einnahmen-Ausgabenentwicklung 2'!H24)</f>
        <v>0</v>
      </c>
      <c r="I20" t="s">
        <v>86</v>
      </c>
    </row>
    <row r="21" spans="1:8" ht="12.75">
      <c r="A21" s="100"/>
      <c r="B21" s="109" t="s">
        <v>140</v>
      </c>
      <c r="C21" s="328"/>
      <c r="D21" s="278"/>
      <c r="E21" s="278"/>
      <c r="F21" s="278"/>
      <c r="G21" s="279"/>
      <c r="H21" s="280"/>
    </row>
    <row r="22" spans="1:8" s="1" customFormat="1" ht="12.75">
      <c r="A22" s="343"/>
      <c r="B22" s="336"/>
      <c r="C22" s="364"/>
      <c r="D22" s="344"/>
      <c r="E22" s="344"/>
      <c r="F22" s="344"/>
      <c r="G22" s="345"/>
      <c r="H22" s="346"/>
    </row>
    <row r="23" spans="1:8" s="2" customFormat="1" ht="12.75">
      <c r="A23" s="42"/>
      <c r="B23" s="45" t="s">
        <v>72</v>
      </c>
      <c r="C23" s="365">
        <f aca="true" t="shared" si="3" ref="C23:H23">SUM(C18:C22)</f>
        <v>0</v>
      </c>
      <c r="D23" s="43">
        <f t="shared" si="3"/>
        <v>0</v>
      </c>
      <c r="E23" s="43">
        <f t="shared" si="3"/>
        <v>0</v>
      </c>
      <c r="F23" s="43">
        <f t="shared" si="3"/>
        <v>0</v>
      </c>
      <c r="G23" s="43">
        <f t="shared" si="3"/>
        <v>0</v>
      </c>
      <c r="H23" s="44">
        <f t="shared" si="3"/>
        <v>0</v>
      </c>
    </row>
    <row r="24" spans="1:8" s="1" customFormat="1" ht="13.5" thickBot="1">
      <c r="A24" s="6" t="s">
        <v>5</v>
      </c>
      <c r="B24" s="351"/>
      <c r="C24" s="350">
        <f aca="true" t="shared" si="4" ref="C24:H24">C16-C23</f>
        <v>0</v>
      </c>
      <c r="D24" s="14">
        <f t="shared" si="4"/>
        <v>0</v>
      </c>
      <c r="E24" s="14">
        <f t="shared" si="4"/>
        <v>0</v>
      </c>
      <c r="F24" s="14">
        <f t="shared" si="4"/>
        <v>0</v>
      </c>
      <c r="G24" s="14">
        <f t="shared" si="4"/>
        <v>0</v>
      </c>
      <c r="H24" s="15">
        <f t="shared" si="4"/>
        <v>0</v>
      </c>
    </row>
    <row r="25" spans="1:6" ht="12.75">
      <c r="A25" s="3"/>
      <c r="B25" s="3"/>
      <c r="C25" s="3"/>
      <c r="D25" s="3"/>
      <c r="E25" s="3"/>
      <c r="F25" s="3"/>
    </row>
    <row r="26" ht="12.75">
      <c r="B26" t="s">
        <v>91</v>
      </c>
    </row>
  </sheetData>
  <sheetProtection sheet="1" objects="1" scenarios="1"/>
  <printOptions/>
  <pageMargins left="0.75" right="0.75" top="1" bottom="1" header="0.4921259845" footer="0.4921259845"/>
  <pageSetup fitToHeight="1" fitToWidth="1" horizontalDpi="600" verticalDpi="600" orientation="landscape" paperSize="9" scale="89" r:id="rId1"/>
  <headerFooter alignWithMargins="0">
    <oddHeader>&amp;L&amp;"Arial,Fett"&amp;12Erfolgsrechnung&amp;RVorabklärung Projekt: ..................................</oddHeader>
    <oddFooter>&amp;LArbeitsvorlage für die Vorabklärung von gemeinschaftlichen Projekten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LBL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</dc:creator>
  <cp:keywords/>
  <dc:description/>
  <cp:lastModifiedBy>Peter Reinhard</cp:lastModifiedBy>
  <cp:lastPrinted>2010-01-29T16:17:25Z</cp:lastPrinted>
  <dcterms:created xsi:type="dcterms:W3CDTF">2007-02-13T07:05:46Z</dcterms:created>
  <dcterms:modified xsi:type="dcterms:W3CDTF">2010-12-02T15:01:06Z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COO.2101.101.5.823974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Projektinitiativen (421.60/2006/00789)</vt:lpwstr>
  </property>
  <property fmtid="{D5CDD505-2E9C-101B-9397-08002B2CF9AE}" pid="5" name="FSC#COOELAK@1.1001:FileRefYear">
    <vt:lpwstr>2006</vt:lpwstr>
  </property>
  <property fmtid="{D5CDD505-2E9C-101B-9397-08002B2CF9AE}" pid="6" name="FSC#COOELAK@1.1001:FileRefOrdinal">
    <vt:lpwstr>789</vt:lpwstr>
  </property>
  <property fmtid="{D5CDD505-2E9C-101B-9397-08002B2CF9AE}" pid="7" name="FSC#COOELAK@1.1001:FileRefOU">
    <vt:lpwstr>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 BLW Röösli</vt:lpwstr>
  </property>
  <property fmtid="{D5CDD505-2E9C-101B-9397-08002B2CF9AE}" pid="10" name="FSC#COOELAK@1.1001:OwnerExtension">
    <vt:lpwstr>+41 31 324 84 22</vt:lpwstr>
  </property>
  <property fmtid="{D5CDD505-2E9C-101B-9397-08002B2CF9AE}" pid="11" name="FSC#COOELAK@1.1001:OwnerFaxExtension">
    <vt:lpwstr>+41 31 322 26 34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Ländliche Entwicklung (BLW)</vt:lpwstr>
  </property>
  <property fmtid="{D5CDD505-2E9C-101B-9397-08002B2CF9AE}" pid="17" name="FSC#COOELAK@1.1001:CreatedAt">
    <vt:lpwstr>24.03.2010 12:30:59</vt:lpwstr>
  </property>
  <property fmtid="{D5CDD505-2E9C-101B-9397-08002B2CF9AE}" pid="18" name="FSC#COOELAK@1.1001:OU">
    <vt:lpwstr>x-Hochbau, Start- und Betriebshilfe (BLW)</vt:lpwstr>
  </property>
  <property fmtid="{D5CDD505-2E9C-101B-9397-08002B2CF9AE}" pid="19" name="FSC#COOELAK@1.1001:Priority">
    <vt:lpwstr/>
  </property>
  <property fmtid="{D5CDD505-2E9C-101B-9397-08002B2CF9AE}" pid="20" name="FSC#COOELAK@1.1001:ObjBarCode">
    <vt:lpwstr>*COO.2101.101.5.823974*</vt:lpwstr>
  </property>
  <property fmtid="{D5CDD505-2E9C-101B-9397-08002B2CF9AE}" pid="21" name="FSC#COOELAK@1.1001:RefBarCode">
    <vt:lpwstr>*Projektplanung Finanzen März 2010*</vt:lpwstr>
  </property>
  <property fmtid="{D5CDD505-2E9C-101B-9397-08002B2CF9AE}" pid="22" name="FSC#COOELAK@1.1001:FileRefBarCode">
    <vt:lpwstr>*Projektinitiativen (421.60/2006/00789)*</vt:lpwstr>
  </property>
  <property fmtid="{D5CDD505-2E9C-101B-9397-08002B2CF9AE}" pid="23" name="FSC#COOELAK@1.1001:ExternalRef">
    <vt:lpwstr/>
  </property>
  <property fmtid="{D5CDD505-2E9C-101B-9397-08002B2CF9AE}" pid="24" name="FSC#COOELAK@1.1001:IncomingNumber">
    <vt:lpwstr/>
  </property>
  <property fmtid="{D5CDD505-2E9C-101B-9397-08002B2CF9AE}" pid="25" name="FSC#COOELAK@1.1001:IncomingSubject">
    <vt:lpwstr/>
  </property>
  <property fmtid="{D5CDD505-2E9C-101B-9397-08002B2CF9AE}" pid="26" name="FSC#COOELAK@1.1001:ProcessResponsible">
    <vt:lpwstr/>
  </property>
  <property fmtid="{D5CDD505-2E9C-101B-9397-08002B2CF9AE}" pid="27" name="FSC#COOELAK@1.1001:ProcessResponsiblePhone">
    <vt:lpwstr/>
  </property>
  <property fmtid="{D5CDD505-2E9C-101B-9397-08002B2CF9AE}" pid="28" name="FSC#COOELAK@1.1001:ProcessResponsibleMail">
    <vt:lpwstr/>
  </property>
  <property fmtid="{D5CDD505-2E9C-101B-9397-08002B2CF9AE}" pid="29" name="FSC#COOELAK@1.1001:ProcessResponsibleFax">
    <vt:lpwstr/>
  </property>
  <property fmtid="{D5CDD505-2E9C-101B-9397-08002B2CF9AE}" pid="30" name="FSC#COOELAK@1.1001:ApproverFirstName">
    <vt:lpwstr/>
  </property>
  <property fmtid="{D5CDD505-2E9C-101B-9397-08002B2CF9AE}" pid="31" name="FSC#COOELAK@1.1001:ApproverSurName">
    <vt:lpwstr/>
  </property>
  <property fmtid="{D5CDD505-2E9C-101B-9397-08002B2CF9AE}" pid="32" name="FSC#COOELAK@1.1001:ApproverTitle">
    <vt:lpwstr/>
  </property>
  <property fmtid="{D5CDD505-2E9C-101B-9397-08002B2CF9AE}" pid="33" name="FSC#COOELAK@1.1001:ExternalDate">
    <vt:lpwstr/>
  </property>
  <property fmtid="{D5CDD505-2E9C-101B-9397-08002B2CF9AE}" pid="34" name="FSC#COOELAK@1.1001:SettlementApprovedAt">
    <vt:lpwstr/>
  </property>
  <property fmtid="{D5CDD505-2E9C-101B-9397-08002B2CF9AE}" pid="35" name="FSC#COOELAK@1.1001:BaseNumber">
    <vt:lpwstr>421.60</vt:lpwstr>
  </property>
  <property fmtid="{D5CDD505-2E9C-101B-9397-08002B2CF9AE}" pid="36" name="FSC#COOELAK@1.1001:CurrentUserRolePos">
    <vt:lpwstr>Spécialiste</vt:lpwstr>
  </property>
  <property fmtid="{D5CDD505-2E9C-101B-9397-08002B2CF9AE}" pid="37" name="FSC#COOELAK@1.1001:CurrentUserEmail">
    <vt:lpwstr>magdalena.zajac@blw.admin.ch</vt:lpwstr>
  </property>
  <property fmtid="{D5CDD505-2E9C-101B-9397-08002B2CF9AE}" pid="38" name="FSC#ELAKGOV@1.1001:PersonalSubjGender">
    <vt:lpwstr/>
  </property>
  <property fmtid="{D5CDD505-2E9C-101B-9397-08002B2CF9AE}" pid="39" name="FSC#ELAKGOV@1.1001:PersonalSubjFirstName">
    <vt:lpwstr/>
  </property>
  <property fmtid="{D5CDD505-2E9C-101B-9397-08002B2CF9AE}" pid="40" name="FSC#ELAKGOV@1.1001:PersonalSubjSurName">
    <vt:lpwstr/>
  </property>
  <property fmtid="{D5CDD505-2E9C-101B-9397-08002B2CF9AE}" pid="41" name="FSC#ELAKGOV@1.1001:PersonalSubjSalutation">
    <vt:lpwstr/>
  </property>
  <property fmtid="{D5CDD505-2E9C-101B-9397-08002B2CF9AE}" pid="42" name="FSC#ELAKGOV@1.1001:PersonalSubjAddress">
    <vt:lpwstr/>
  </property>
  <property fmtid="{D5CDD505-2E9C-101B-9397-08002B2CF9AE}" pid="43" name="FSC#EVDCFG@15.1400:PositionNumber">
    <vt:lpwstr>421.60</vt:lpwstr>
  </property>
  <property fmtid="{D5CDD505-2E9C-101B-9397-08002B2CF9AE}" pid="44" name="FSC#EVDCFG@15.1400:Dossierref">
    <vt:lpwstr>421.60/2006/00789</vt:lpwstr>
  </property>
  <property fmtid="{D5CDD505-2E9C-101B-9397-08002B2CF9AE}" pid="45" name="FSC#EVDCFG@15.1400:FileRespEmail">
    <vt:lpwstr>gustav.munz@blw.admin.ch</vt:lpwstr>
  </property>
  <property fmtid="{D5CDD505-2E9C-101B-9397-08002B2CF9AE}" pid="46" name="FSC#EVDCFG@15.1400:FileRespFax">
    <vt:lpwstr/>
  </property>
  <property fmtid="{D5CDD505-2E9C-101B-9397-08002B2CF9AE}" pid="47" name="FSC#EVDCFG@15.1400:FileRespHome">
    <vt:lpwstr>Bern</vt:lpwstr>
  </property>
  <property fmtid="{D5CDD505-2E9C-101B-9397-08002B2CF9AE}" pid="48" name="FSC#EVDCFG@15.1400:FileResponsible">
    <vt:lpwstr>Gustav Munz</vt:lpwstr>
  </property>
  <property fmtid="{D5CDD505-2E9C-101B-9397-08002B2CF9AE}" pid="49" name="FSC#EVDCFG@15.1400:UserInCharge">
    <vt:lpwstr/>
  </property>
  <property fmtid="{D5CDD505-2E9C-101B-9397-08002B2CF9AE}" pid="50" name="FSC#EVDCFG@15.1400:FileRespOrg">
    <vt:lpwstr>Ländliche Entwicklung</vt:lpwstr>
  </property>
  <property fmtid="{D5CDD505-2E9C-101B-9397-08002B2CF9AE}" pid="51" name="FSC#EVDCFG@15.1400:FileRespOrgHome">
    <vt:lpwstr/>
  </property>
  <property fmtid="{D5CDD505-2E9C-101B-9397-08002B2CF9AE}" pid="52" name="FSC#EVDCFG@15.1400:FileRespOrgStreet">
    <vt:lpwstr/>
  </property>
  <property fmtid="{D5CDD505-2E9C-101B-9397-08002B2CF9AE}" pid="53" name="FSC#EVDCFG@15.1400:FileRespOrgZipCode">
    <vt:lpwstr/>
  </property>
  <property fmtid="{D5CDD505-2E9C-101B-9397-08002B2CF9AE}" pid="54" name="FSC#EVDCFG@15.1400:FileRespshortsign">
    <vt:lpwstr>muz</vt:lpwstr>
  </property>
  <property fmtid="{D5CDD505-2E9C-101B-9397-08002B2CF9AE}" pid="55" name="FSC#EVDCFG@15.1400:FileRespStreet">
    <vt:lpwstr>Mattenhofstrasse 5</vt:lpwstr>
  </property>
  <property fmtid="{D5CDD505-2E9C-101B-9397-08002B2CF9AE}" pid="56" name="FSC#EVDCFG@15.1400:FileRespTel">
    <vt:lpwstr>+41 31 323 50 75</vt:lpwstr>
  </property>
  <property fmtid="{D5CDD505-2E9C-101B-9397-08002B2CF9AE}" pid="57" name="FSC#EVDCFG@15.1400:FileRespZipCode">
    <vt:lpwstr>3003</vt:lpwstr>
  </property>
  <property fmtid="{D5CDD505-2E9C-101B-9397-08002B2CF9AE}" pid="58" name="FSC#EVDCFG@15.1400:OutAttachElectr">
    <vt:lpwstr/>
  </property>
  <property fmtid="{D5CDD505-2E9C-101B-9397-08002B2CF9AE}" pid="59" name="FSC#EVDCFG@15.1400:OutAttachPhysic">
    <vt:lpwstr/>
  </property>
  <property fmtid="{D5CDD505-2E9C-101B-9397-08002B2CF9AE}" pid="60" name="FSC#EVDCFG@15.1400:SignAcceptedDraft1">
    <vt:lpwstr/>
  </property>
  <property fmtid="{D5CDD505-2E9C-101B-9397-08002B2CF9AE}" pid="61" name="FSC#EVDCFG@15.1400:SignAcceptedDraft1FR">
    <vt:lpwstr/>
  </property>
  <property fmtid="{D5CDD505-2E9C-101B-9397-08002B2CF9AE}" pid="62" name="FSC#EVDCFG@15.1400:SignAcceptedDraft2">
    <vt:lpwstr/>
  </property>
  <property fmtid="{D5CDD505-2E9C-101B-9397-08002B2CF9AE}" pid="63" name="FSC#EVDCFG@15.1400:SignAcceptedDraft2FR">
    <vt:lpwstr/>
  </property>
  <property fmtid="{D5CDD505-2E9C-101B-9397-08002B2CF9AE}" pid="64" name="FSC#EVDCFG@15.1400:SignApproved1">
    <vt:lpwstr/>
  </property>
  <property fmtid="{D5CDD505-2E9C-101B-9397-08002B2CF9AE}" pid="65" name="FSC#EVDCFG@15.1400:SignApproved1FR">
    <vt:lpwstr/>
  </property>
  <property fmtid="{D5CDD505-2E9C-101B-9397-08002B2CF9AE}" pid="66" name="FSC#EVDCFG@15.1400:SignApproved2">
    <vt:lpwstr/>
  </property>
  <property fmtid="{D5CDD505-2E9C-101B-9397-08002B2CF9AE}" pid="67" name="FSC#EVDCFG@15.1400:SignApproved2FR">
    <vt:lpwstr/>
  </property>
  <property fmtid="{D5CDD505-2E9C-101B-9397-08002B2CF9AE}" pid="68" name="FSC#EVDCFG@15.1400:SubDossierBarCode">
    <vt:lpwstr>*COO.2101.101.6.841016*</vt:lpwstr>
  </property>
  <property fmtid="{D5CDD505-2E9C-101B-9397-08002B2CF9AE}" pid="69" name="FSC#EVDCFG@15.1400:Subject">
    <vt:lpwstr/>
  </property>
  <property fmtid="{D5CDD505-2E9C-101B-9397-08002B2CF9AE}" pid="70" name="FSC#EVDCFG@15.1400:Title">
    <vt:lpwstr>Version 2010_d</vt:lpwstr>
  </property>
  <property fmtid="{D5CDD505-2E9C-101B-9397-08002B2CF9AE}" pid="71" name="FSC#EVDCFG@15.1400:UserFunction">
    <vt:lpwstr/>
  </property>
  <property fmtid="{D5CDD505-2E9C-101B-9397-08002B2CF9AE}" pid="72" name="FSC#EVDCFG@15.1400:SalutationEnglish">
    <vt:lpwstr>Rural Development Unit</vt:lpwstr>
  </property>
  <property fmtid="{D5CDD505-2E9C-101B-9397-08002B2CF9AE}" pid="73" name="FSC#EVDCFG@15.1400:SalutationFrench">
    <vt:lpwstr>Secteur Développement rural</vt:lpwstr>
  </property>
  <property fmtid="{D5CDD505-2E9C-101B-9397-08002B2CF9AE}" pid="74" name="FSC#EVDCFG@15.1400:SalutationGerman">
    <vt:lpwstr>Fachbereich Ländliche Entwicklung</vt:lpwstr>
  </property>
  <property fmtid="{D5CDD505-2E9C-101B-9397-08002B2CF9AE}" pid="75" name="FSC#EVDCFG@15.1400:SalutationItalian">
    <vt:lpwstr>Settore Sviluppo rurale</vt:lpwstr>
  </property>
  <property fmtid="{D5CDD505-2E9C-101B-9397-08002B2CF9AE}" pid="76" name="FSC#EVDCFG@15.1400:SalutationEnglishUser">
    <vt:lpwstr/>
  </property>
  <property fmtid="{D5CDD505-2E9C-101B-9397-08002B2CF9AE}" pid="77" name="FSC#EVDCFG@15.1400:SalutationFrenchUser">
    <vt:lpwstr/>
  </property>
  <property fmtid="{D5CDD505-2E9C-101B-9397-08002B2CF9AE}" pid="78" name="FSC#EVDCFG@15.1400:SalutationGermanUser">
    <vt:lpwstr/>
  </property>
  <property fmtid="{D5CDD505-2E9C-101B-9397-08002B2CF9AE}" pid="79" name="FSC#EVDCFG@15.1400:SalutationItalianUser">
    <vt:lpwstr/>
  </property>
  <property fmtid="{D5CDD505-2E9C-101B-9397-08002B2CF9AE}" pid="80" name="FSC#EVDCFG@15.1400:FileRespOrgShortname">
    <vt:lpwstr>BLW</vt:lpwstr>
  </property>
</Properties>
</file>