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M:\Org\BLW_1140_MARKTB\035_Ackerkulturen\035.3 Oelsaaten\04 Publikation\Marktberichte\2020\Web\Excel Begleittabelle für Grafiken\"/>
    </mc:Choice>
  </mc:AlternateContent>
  <bookViews>
    <workbookView xWindow="0" yWindow="0" windowWidth="19200" windowHeight="6345"/>
  </bookViews>
  <sheets>
    <sheet name="d" sheetId="3" r:id="rId1"/>
  </sheets>
  <externalReferences>
    <externalReference r:id="rId2"/>
    <externalReference r:id="rId3"/>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50" i="3" l="1"/>
  <c r="H51" i="3" l="1"/>
  <c r="X53" i="3" l="1"/>
  <c r="Y53" i="3"/>
  <c r="X54" i="3"/>
  <c r="Y54" i="3"/>
  <c r="X51" i="3"/>
  <c r="Y51" i="3"/>
  <c r="X52" i="3"/>
  <c r="Y52" i="3"/>
  <c r="Y50" i="3"/>
  <c r="R53" i="3" l="1"/>
  <c r="Q53" i="3"/>
  <c r="N53" i="3"/>
  <c r="M53" i="3"/>
  <c r="L53" i="3"/>
  <c r="K53" i="3"/>
  <c r="J53" i="3"/>
  <c r="I53" i="3"/>
  <c r="H53" i="3"/>
  <c r="R52" i="3"/>
  <c r="Q52" i="3"/>
  <c r="N52" i="3"/>
  <c r="M52" i="3"/>
  <c r="L52" i="3"/>
  <c r="K52" i="3"/>
  <c r="J52" i="3"/>
  <c r="I52" i="3"/>
  <c r="H52" i="3"/>
  <c r="I51" i="3"/>
  <c r="J51" i="3"/>
  <c r="K51" i="3"/>
  <c r="L51" i="3"/>
  <c r="M51" i="3"/>
  <c r="N51" i="3"/>
  <c r="Q51" i="3"/>
  <c r="R51" i="3"/>
  <c r="R54" i="3"/>
  <c r="Q54" i="3"/>
  <c r="N54" i="3"/>
  <c r="M54" i="3"/>
  <c r="L54" i="3"/>
  <c r="K54" i="3"/>
  <c r="J54" i="3"/>
  <c r="I54" i="3"/>
  <c r="H54" i="3"/>
  <c r="O53" i="3" l="1"/>
  <c r="P51" i="3"/>
  <c r="O54" i="3"/>
  <c r="P53" i="3"/>
  <c r="O51" i="3"/>
  <c r="P54" i="3"/>
  <c r="O52" i="3"/>
  <c r="P52" i="3"/>
  <c r="R55" i="3"/>
  <c r="Q55" i="3"/>
  <c r="J55" i="3"/>
  <c r="I55" i="3"/>
  <c r="H55" i="3"/>
  <c r="L55" i="3" l="1"/>
  <c r="N55" i="3" l="1"/>
  <c r="K55" i="3"/>
  <c r="M55" i="3" l="1"/>
  <c r="P55" i="3" l="1"/>
  <c r="O55" i="3" l="1"/>
</calcChain>
</file>

<file path=xl/sharedStrings.xml><?xml version="1.0" encoding="utf-8"?>
<sst xmlns="http://schemas.openxmlformats.org/spreadsheetml/2006/main" count="81" uniqueCount="61">
  <si>
    <t>TOTAL</t>
  </si>
  <si>
    <t>∆19/18</t>
  </si>
  <si>
    <t>Umsatz</t>
  </si>
  <si>
    <t>in %</t>
  </si>
  <si>
    <t>in Mio. CHF</t>
  </si>
  <si>
    <t>Quelle: BLW, Fachbereich Marktanalysen; Nielsen Schweiz, Retail-/Konsumentenpanel, Warenkorb gemäss Def. BLW</t>
  </si>
  <si>
    <t>Absatz</t>
  </si>
  <si>
    <t>Absatzentwicklung</t>
  </si>
  <si>
    <t>Umsatzentwicklung</t>
  </si>
  <si>
    <t xml:space="preserve">  </t>
  </si>
  <si>
    <t xml:space="preserve">Eidgenössisches Departement für </t>
  </si>
  <si>
    <t>Wirtschaft, Bildung und Forschung WBF</t>
  </si>
  <si>
    <t>Bundesamt für Landwirtschaft BLW</t>
  </si>
  <si>
    <t>Fachbereich Marktanalysen</t>
  </si>
  <si>
    <t>Publikationsrecht: Weiterverarbeitung und Publikation unter Quellenangabe gestattet.</t>
  </si>
  <si>
    <t>Zu Haftung, Datenschutz, Copyright und Weiterem siehe:</t>
  </si>
  <si>
    <t>www.disclaimer.admin.ch</t>
  </si>
  <si>
    <t>Anderes</t>
  </si>
  <si>
    <t>Absatz- und Umsatzbilanz Speiseöl im Schweizer Detailhandel</t>
  </si>
  <si>
    <t>∆20/19</t>
  </si>
  <si>
    <t>Raps</t>
  </si>
  <si>
    <t>Sonnenblumen</t>
  </si>
  <si>
    <t>Olivenöl</t>
  </si>
  <si>
    <t>in CHF / l</t>
  </si>
  <si>
    <t>TOTAL Speiseöle</t>
  </si>
  <si>
    <t>2018..2020 MAT Mai</t>
  </si>
  <si>
    <t>Preise in CHF / Liter</t>
  </si>
  <si>
    <t>in 1 000 Liter</t>
  </si>
  <si>
    <t>Marktanteile 2020 MAT</t>
  </si>
  <si>
    <t>Speiseölmarkt im der Schweiz</t>
  </si>
  <si>
    <t>Produktionsentwicklung Speiseöl in der Schweiz</t>
  </si>
  <si>
    <t>Anbauflächen in Hektaren; Umsatz in CHF, Absatz in Liter; Marktanteile in %; Marktentwicklung in %; Preise in CHF / Liter</t>
  </si>
  <si>
    <t>Produktion: 2010..2019; Detailhandel: 2018 06..2020 05 (rollierendes Jahr "Moving Annual Total" MAT)</t>
  </si>
  <si>
    <t>Speiseöl im Schweizer Detailhandel</t>
  </si>
  <si>
    <t>Rest</t>
  </si>
  <si>
    <t>Soja</t>
  </si>
  <si>
    <t>Total</t>
  </si>
  <si>
    <r>
      <rPr>
        <sz val="11"/>
        <rFont val="Arial"/>
        <family val="2"/>
      </rPr>
      <t>Sonnenblumen</t>
    </r>
    <r>
      <rPr>
        <sz val="10"/>
        <rFont val="Arial"/>
        <family val="2"/>
      </rPr>
      <t/>
    </r>
  </si>
  <si>
    <t>Ölsaatenanbau zu Speiseölgewinnung</t>
  </si>
  <si>
    <t>Durchschnittlicher Verkaufswert</t>
  </si>
  <si>
    <t>Entwicklung durchschnittlicher Verkaufswert</t>
  </si>
  <si>
    <t>Durchschnittlicher Verkaufswert Speiseöle</t>
  </si>
  <si>
    <t>Anbaufläche Ölsaaten nach Kanton</t>
  </si>
  <si>
    <t xml:space="preserve">Kanton </t>
  </si>
  <si>
    <t>Fläche</t>
  </si>
  <si>
    <t>Anteil</t>
  </si>
  <si>
    <t>VD</t>
  </si>
  <si>
    <t>ZH</t>
  </si>
  <si>
    <t>BE</t>
  </si>
  <si>
    <t>AG</t>
  </si>
  <si>
    <t>SH</t>
  </si>
  <si>
    <t>GE</t>
  </si>
  <si>
    <t>FR</t>
  </si>
  <si>
    <t>TG</t>
  </si>
  <si>
    <t>LU</t>
  </si>
  <si>
    <t>JU</t>
  </si>
  <si>
    <t>SO</t>
  </si>
  <si>
    <t>Quellen: Fachbereich Marktanalysen (BLW), AGIS (BLW, Fläche), swiss granum</t>
  </si>
  <si>
    <t xml:space="preserve">Erntejahr = Juli des Erntejahres bis Juni des Folgejahres. </t>
  </si>
  <si>
    <t>Fläche: Die Agis-Daten beinhalten alle Bewirtschafter oder Bewirtschafterinnen, die einen Betrieb mit mindestens 1 ha LN oder 30 Aren Spezialkulturen bewirtschaften oder 8 Mutterschweine oder 80 Mastschweinen oder 80 Mastschweineplätze oder 300 Stück Geflügel halten oder Direktzahlungen oder Einzelkulturbeiträge beanspruchen und alle Betriebe, die gemäss der Verordnung über die Primärproduktion registrierungspflichtig sind. Hat der Kanton tiefere Erhebungslimiten festgesetzt (kantonale Weisungen), sind diese massgebend.</t>
  </si>
  <si>
    <t>Entwicklung durchschnittlicher Verkaufswert 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</si>
</sst>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 #,##0.00_ ;_ * \-#,##0.00_ ;_ * &quot;-&quot;??_ ;_ @_ "/>
    <numFmt numFmtId="164" formatCode="_ * #,##0_ ;_ * \-#,##0_ ;_ * &quot;-&quot;??_ ;_ @_ "/>
    <numFmt numFmtId="165" formatCode="0.0%"/>
    <numFmt numFmtId="166" formatCode="0.0"/>
    <numFmt numFmtId="167" formatCode="\+\ 0.0\ %;\-\ 0.0\ %;\ \ 0.0\ %"/>
    <numFmt numFmtId="168" formatCode="###\ ###\ ##0"/>
    <numFmt numFmtId="169" formatCode="\+\ 0.0;\-\ 0.0;\ \ 0.0"/>
    <numFmt numFmtId="170" formatCode="#\ ##0"/>
    <numFmt numFmtId="171" formatCode="_ * #\ ##0_ ;_ * \-#\ ##0_ ;_ * &quot;-&quot;??_ ;_ @_ "/>
    <numFmt numFmtId="172" formatCode="\+\ 0.00\ %;\-\ 0.00\ %;\ \ 0.00\ %"/>
  </numFmts>
  <fonts count="18" x14ac:knownFonts="1">
    <font>
      <sz val="11"/>
      <color theme="1"/>
      <name val="Arial"/>
      <family val="2"/>
    </font>
    <font>
      <sz val="11"/>
      <color theme="1"/>
      <name val="Arial"/>
      <family val="2"/>
    </font>
    <font>
      <b/>
      <sz val="11"/>
      <color theme="1"/>
      <name val="Arial"/>
      <family val="2"/>
    </font>
    <font>
      <sz val="11"/>
      <name val="Arial"/>
      <family val="2"/>
    </font>
    <font>
      <b/>
      <sz val="14"/>
      <color theme="0"/>
      <name val="Arial"/>
      <family val="2"/>
    </font>
    <font>
      <sz val="11"/>
      <color rgb="FF00B0F0"/>
      <name val="Arial"/>
      <family val="2"/>
    </font>
    <font>
      <b/>
      <sz val="11"/>
      <name val="Arial"/>
      <family val="2"/>
    </font>
    <font>
      <sz val="10"/>
      <color theme="1"/>
      <name val="Arial"/>
      <family val="2"/>
    </font>
    <font>
      <sz val="10"/>
      <name val="Arial"/>
      <family val="2"/>
    </font>
    <font>
      <b/>
      <sz val="10"/>
      <name val="Arial"/>
      <family val="2"/>
    </font>
    <font>
      <b/>
      <sz val="14"/>
      <color theme="1"/>
      <name val="Arial"/>
      <family val="2"/>
    </font>
    <font>
      <sz val="14"/>
      <color theme="1"/>
      <name val="Arial"/>
      <family val="2"/>
    </font>
    <font>
      <u/>
      <sz val="10"/>
      <color theme="10"/>
      <name val="Arial"/>
      <family val="2"/>
    </font>
    <font>
      <u/>
      <sz val="11"/>
      <name val="Arial"/>
      <family val="2"/>
    </font>
    <font>
      <sz val="11"/>
      <color theme="1"/>
      <name val="Calibri"/>
      <family val="2"/>
      <scheme val="minor"/>
    </font>
    <font>
      <b/>
      <sz val="14"/>
      <name val="Arial"/>
      <family val="2"/>
    </font>
    <font>
      <b/>
      <sz val="13"/>
      <color theme="1"/>
      <name val="Arial"/>
      <family val="2"/>
    </font>
    <font>
      <sz val="8"/>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4">
    <border>
      <left/>
      <right/>
      <top/>
      <bottom/>
      <diagonal/>
    </border>
    <border>
      <left/>
      <right/>
      <top/>
      <bottom style="medium">
        <color indexed="64"/>
      </bottom>
      <diagonal/>
    </border>
    <border>
      <left/>
      <right/>
      <top/>
      <bottom style="thin">
        <color indexed="64"/>
      </bottom>
      <diagonal/>
    </border>
    <border>
      <left/>
      <right/>
      <top style="medium">
        <color indexed="64"/>
      </top>
      <bottom style="double">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medium">
        <color indexed="64"/>
      </top>
      <bottom style="double">
        <color indexed="64"/>
      </bottom>
      <diagonal/>
    </border>
    <border>
      <left/>
      <right/>
      <top style="medium">
        <color auto="1"/>
      </top>
      <bottom/>
      <diagonal/>
    </border>
    <border>
      <left/>
      <right/>
      <top style="double">
        <color indexed="64"/>
      </top>
      <bottom/>
      <diagonal/>
    </border>
    <border>
      <left/>
      <right/>
      <top style="thin">
        <color indexed="64"/>
      </top>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7" fillId="0" borderId="0"/>
    <xf numFmtId="0" fontId="12" fillId="0" borderId="0" applyNumberFormat="0" applyFill="0" applyBorder="0" applyAlignment="0" applyProtection="0"/>
    <xf numFmtId="0" fontId="14" fillId="0" borderId="0"/>
    <xf numFmtId="43" fontId="14" fillId="0" borderId="0" applyFont="0" applyFill="0" applyBorder="0" applyAlignment="0" applyProtection="0"/>
  </cellStyleXfs>
  <cellXfs count="118">
    <xf numFmtId="0" fontId="0" fillId="0" borderId="0" xfId="0"/>
    <xf numFmtId="0" fontId="0" fillId="0" borderId="0" xfId="0" quotePrefix="1"/>
    <xf numFmtId="2" fontId="0" fillId="0" borderId="0" xfId="0" applyNumberFormat="1" applyBorder="1"/>
    <xf numFmtId="0" fontId="0" fillId="0" borderId="0" xfId="0" applyBorder="1"/>
    <xf numFmtId="167" fontId="4" fillId="0" borderId="0" xfId="0" applyNumberFormat="1" applyFont="1" applyBorder="1"/>
    <xf numFmtId="166" fontId="5" fillId="0" borderId="0" xfId="0" applyNumberFormat="1" applyFont="1" applyBorder="1"/>
    <xf numFmtId="168" fontId="0" fillId="0" borderId="0" xfId="0" applyNumberFormat="1" applyBorder="1"/>
    <xf numFmtId="167" fontId="6" fillId="0" borderId="0" xfId="0" applyNumberFormat="1" applyFont="1" applyBorder="1"/>
    <xf numFmtId="0" fontId="0" fillId="0" borderId="0" xfId="0" quotePrefix="1" applyFill="1" applyBorder="1"/>
    <xf numFmtId="0" fontId="0" fillId="0" borderId="0" xfId="0" applyFill="1"/>
    <xf numFmtId="0" fontId="0" fillId="0" borderId="0" xfId="0" applyFill="1" applyBorder="1"/>
    <xf numFmtId="0" fontId="2" fillId="0" borderId="0" xfId="0" applyFont="1" applyBorder="1"/>
    <xf numFmtId="0" fontId="0" fillId="2" borderId="0" xfId="0" quotePrefix="1" applyFill="1" applyBorder="1"/>
    <xf numFmtId="0" fontId="3" fillId="2" borderId="0" xfId="0" quotePrefix="1" applyFont="1" applyFill="1" applyBorder="1"/>
    <xf numFmtId="169" fontId="3" fillId="0" borderId="0" xfId="0" applyNumberFormat="1" applyFont="1" applyBorder="1"/>
    <xf numFmtId="43" fontId="0" fillId="0" borderId="0" xfId="0" applyNumberFormat="1"/>
    <xf numFmtId="0" fontId="0" fillId="0" borderId="2" xfId="0" applyBorder="1"/>
    <xf numFmtId="0" fontId="6" fillId="0" borderId="2" xfId="0" applyFont="1" applyBorder="1"/>
    <xf numFmtId="0" fontId="0" fillId="2" borderId="3" xfId="0" applyFill="1" applyBorder="1"/>
    <xf numFmtId="0" fontId="3" fillId="0" borderId="0" xfId="0" applyFont="1"/>
    <xf numFmtId="0" fontId="0" fillId="0" borderId="4" xfId="0" quotePrefix="1" applyBorder="1"/>
    <xf numFmtId="0" fontId="0" fillId="0" borderId="0" xfId="0" quotePrefix="1" applyBorder="1"/>
    <xf numFmtId="0" fontId="0" fillId="0" borderId="6" xfId="0" quotePrefix="1" applyBorder="1"/>
    <xf numFmtId="0" fontId="3" fillId="0" borderId="4" xfId="0" quotePrefix="1" applyFont="1" applyBorder="1"/>
    <xf numFmtId="0" fontId="6" fillId="0" borderId="0" xfId="0" quotePrefix="1" applyFont="1" applyFill="1" applyBorder="1"/>
    <xf numFmtId="0" fontId="2" fillId="0" borderId="0" xfId="0" quotePrefix="1" applyFont="1" applyFill="1" applyBorder="1"/>
    <xf numFmtId="169" fontId="3" fillId="0" borderId="4" xfId="0" applyNumberFormat="1" applyFont="1" applyBorder="1"/>
    <xf numFmtId="0" fontId="2" fillId="0" borderId="4" xfId="0" quotePrefix="1" applyFont="1" applyBorder="1"/>
    <xf numFmtId="0" fontId="2" fillId="0" borderId="0" xfId="0" quotePrefix="1" applyFont="1" applyBorder="1"/>
    <xf numFmtId="0" fontId="2" fillId="0" borderId="6" xfId="0" quotePrefix="1" applyFont="1" applyBorder="1"/>
    <xf numFmtId="0" fontId="2" fillId="0" borderId="0" xfId="0" applyFont="1"/>
    <xf numFmtId="0" fontId="2" fillId="0" borderId="4" xfId="0" applyFont="1" applyBorder="1"/>
    <xf numFmtId="0" fontId="0" fillId="3" borderId="0" xfId="0" applyFill="1"/>
    <xf numFmtId="0" fontId="7" fillId="3" borderId="0" xfId="3" applyFont="1" applyFill="1"/>
    <xf numFmtId="0" fontId="8" fillId="3" borderId="0" xfId="4" applyFont="1" applyFill="1" applyAlignment="1">
      <alignment vertical="top"/>
    </xf>
    <xf numFmtId="0" fontId="9" fillId="3" borderId="0" xfId="4" applyFont="1" applyFill="1" applyAlignment="1"/>
    <xf numFmtId="0" fontId="8" fillId="3" borderId="0" xfId="3" applyFont="1" applyFill="1" applyBorder="1" applyAlignment="1"/>
    <xf numFmtId="0" fontId="10" fillId="3" borderId="0" xfId="3" applyFont="1" applyFill="1" applyAlignment="1">
      <alignment horizontal="left"/>
    </xf>
    <xf numFmtId="0" fontId="11" fillId="3" borderId="0" xfId="3" applyFont="1" applyFill="1"/>
    <xf numFmtId="0" fontId="0" fillId="3" borderId="0" xfId="3" applyFont="1" applyFill="1" applyAlignment="1">
      <alignment horizontal="left"/>
    </xf>
    <xf numFmtId="0" fontId="1" fillId="3" borderId="0" xfId="3" applyFont="1" applyFill="1"/>
    <xf numFmtId="0" fontId="1" fillId="3" borderId="0" xfId="3" applyFont="1" applyFill="1" applyAlignment="1">
      <alignment horizontal="left"/>
    </xf>
    <xf numFmtId="0" fontId="0" fillId="3" borderId="0" xfId="3" applyFont="1" applyFill="1" applyAlignment="1"/>
    <xf numFmtId="0" fontId="3" fillId="3" borderId="0" xfId="3" applyFont="1" applyFill="1" applyBorder="1"/>
    <xf numFmtId="0" fontId="1" fillId="3" borderId="0" xfId="3" applyFont="1" applyFill="1" applyAlignment="1"/>
    <xf numFmtId="0" fontId="13" fillId="3" borderId="0" xfId="5" applyFont="1" applyFill="1"/>
    <xf numFmtId="0" fontId="1" fillId="3" borderId="0" xfId="3" applyFont="1" applyFill="1" applyAlignment="1">
      <alignment wrapText="1"/>
    </xf>
    <xf numFmtId="165" fontId="3" fillId="0" borderId="8" xfId="2" applyNumberFormat="1" applyFont="1" applyBorder="1"/>
    <xf numFmtId="43" fontId="0" fillId="0" borderId="4" xfId="1" applyNumberFormat="1" applyFont="1" applyBorder="1"/>
    <xf numFmtId="43" fontId="0" fillId="0" borderId="0" xfId="1" applyNumberFormat="1" applyFont="1" applyBorder="1"/>
    <xf numFmtId="43" fontId="0" fillId="0" borderId="6" xfId="1" applyNumberFormat="1" applyFont="1" applyBorder="1"/>
    <xf numFmtId="0" fontId="2" fillId="0" borderId="1" xfId="0" quotePrefix="1" applyFont="1" applyFill="1" applyBorder="1"/>
    <xf numFmtId="43" fontId="0" fillId="0" borderId="5" xfId="1" applyNumberFormat="1" applyFont="1" applyBorder="1"/>
    <xf numFmtId="43" fontId="0" fillId="0" borderId="1" xfId="1" applyNumberFormat="1" applyFont="1" applyBorder="1"/>
    <xf numFmtId="43" fontId="0" fillId="0" borderId="7" xfId="1" applyNumberFormat="1" applyFont="1" applyBorder="1"/>
    <xf numFmtId="167" fontId="15" fillId="0" borderId="0" xfId="0" applyNumberFormat="1" applyFont="1" applyBorder="1"/>
    <xf numFmtId="169" fontId="3" fillId="0" borderId="7" xfId="0" applyNumberFormat="1" applyFont="1" applyBorder="1"/>
    <xf numFmtId="164" fontId="0" fillId="0" borderId="0" xfId="1" applyNumberFormat="1" applyFont="1" applyFill="1" applyBorder="1"/>
    <xf numFmtId="43" fontId="0" fillId="0" borderId="0" xfId="0" applyNumberFormat="1" applyFill="1" applyBorder="1"/>
    <xf numFmtId="0" fontId="6" fillId="0" borderId="9" xfId="0" applyFont="1" applyBorder="1"/>
    <xf numFmtId="0" fontId="0" fillId="0" borderId="4" xfId="0" applyFont="1" applyBorder="1"/>
    <xf numFmtId="164" fontId="0" fillId="3" borderId="0" xfId="0" applyNumberFormat="1" applyFill="1"/>
    <xf numFmtId="43" fontId="0" fillId="0" borderId="11" xfId="0" applyNumberFormat="1" applyBorder="1"/>
    <xf numFmtId="2" fontId="3" fillId="0" borderId="4" xfId="0" applyNumberFormat="1" applyFont="1" applyBorder="1"/>
    <xf numFmtId="2" fontId="3" fillId="0" borderId="0" xfId="0" applyNumberFormat="1" applyFont="1" applyBorder="1"/>
    <xf numFmtId="2" fontId="0" fillId="0" borderId="4" xfId="1" applyNumberFormat="1" applyFont="1" applyBorder="1" applyAlignment="1">
      <alignment horizontal="right"/>
    </xf>
    <xf numFmtId="2" fontId="0" fillId="0" borderId="0" xfId="1" applyNumberFormat="1" applyFont="1" applyBorder="1" applyAlignment="1">
      <alignment horizontal="right"/>
    </xf>
    <xf numFmtId="2" fontId="0" fillId="0" borderId="6" xfId="1" applyNumberFormat="1" applyFont="1" applyBorder="1" applyAlignment="1">
      <alignment horizontal="right"/>
    </xf>
    <xf numFmtId="2" fontId="0" fillId="0" borderId="5" xfId="1" applyNumberFormat="1" applyFont="1" applyBorder="1" applyAlignment="1">
      <alignment horizontal="right"/>
    </xf>
    <xf numFmtId="2" fontId="0" fillId="0" borderId="1" xfId="1" applyNumberFormat="1" applyFont="1" applyBorder="1" applyAlignment="1">
      <alignment horizontal="right"/>
    </xf>
    <xf numFmtId="2" fontId="0" fillId="0" borderId="7" xfId="1" applyNumberFormat="1" applyFont="1" applyBorder="1" applyAlignment="1">
      <alignment horizontal="right"/>
    </xf>
    <xf numFmtId="43" fontId="3" fillId="0" borderId="4" xfId="1" applyNumberFormat="1" applyFont="1" applyBorder="1"/>
    <xf numFmtId="43" fontId="3" fillId="0" borderId="0" xfId="1" applyNumberFormat="1" applyFont="1" applyBorder="1"/>
    <xf numFmtId="43" fontId="3" fillId="0" borderId="6" xfId="1" applyNumberFormat="1" applyFont="1" applyBorder="1"/>
    <xf numFmtId="0" fontId="3" fillId="3" borderId="0" xfId="5" applyFont="1" applyFill="1"/>
    <xf numFmtId="0" fontId="2" fillId="3" borderId="0" xfId="3" applyFont="1" applyFill="1" applyAlignment="1">
      <alignment wrapText="1"/>
    </xf>
    <xf numFmtId="0" fontId="2" fillId="3" borderId="0" xfId="3" applyFont="1" applyFill="1"/>
    <xf numFmtId="0" fontId="3" fillId="3" borderId="1" xfId="5" applyFont="1" applyFill="1" applyBorder="1"/>
    <xf numFmtId="170" fontId="1" fillId="3" borderId="0" xfId="3" applyNumberFormat="1" applyFont="1" applyFill="1" applyAlignment="1">
      <alignment wrapText="1"/>
    </xf>
    <xf numFmtId="170" fontId="1" fillId="3" borderId="0" xfId="3" applyNumberFormat="1" applyFont="1" applyFill="1"/>
    <xf numFmtId="170" fontId="0" fillId="3" borderId="0" xfId="0" applyNumberFormat="1" applyFill="1"/>
    <xf numFmtId="170" fontId="1" fillId="3" borderId="1" xfId="3" applyNumberFormat="1" applyFont="1" applyFill="1" applyBorder="1" applyAlignment="1">
      <alignment wrapText="1"/>
    </xf>
    <xf numFmtId="170" fontId="1" fillId="3" borderId="1" xfId="3" applyNumberFormat="1" applyFont="1" applyFill="1" applyBorder="1"/>
    <xf numFmtId="170" fontId="0" fillId="3" borderId="1" xfId="0" applyNumberFormat="1" applyFill="1" applyBorder="1"/>
    <xf numFmtId="170" fontId="0" fillId="3" borderId="0" xfId="0" applyNumberFormat="1" applyFont="1" applyFill="1"/>
    <xf numFmtId="171" fontId="0" fillId="0" borderId="4" xfId="1" applyNumberFormat="1" applyFont="1" applyBorder="1"/>
    <xf numFmtId="171" fontId="0" fillId="0" borderId="0" xfId="1" applyNumberFormat="1" applyFont="1" applyBorder="1"/>
    <xf numFmtId="171" fontId="0" fillId="0" borderId="6" xfId="1" applyNumberFormat="1" applyFont="1" applyBorder="1"/>
    <xf numFmtId="171" fontId="0" fillId="0" borderId="5" xfId="1" applyNumberFormat="1" applyFont="1" applyBorder="1"/>
    <xf numFmtId="171" fontId="0" fillId="0" borderId="1" xfId="1" applyNumberFormat="1" applyFont="1" applyBorder="1"/>
    <xf numFmtId="171" fontId="0" fillId="0" borderId="7" xfId="1" applyNumberFormat="1" applyFont="1" applyBorder="1"/>
    <xf numFmtId="171" fontId="3" fillId="0" borderId="4" xfId="1" applyNumberFormat="1" applyFont="1" applyBorder="1"/>
    <xf numFmtId="171" fontId="3" fillId="0" borderId="0" xfId="1" applyNumberFormat="1" applyFont="1" applyBorder="1"/>
    <xf numFmtId="171" fontId="3" fillId="0" borderId="6" xfId="1" applyNumberFormat="1" applyFont="1" applyBorder="1"/>
    <xf numFmtId="171" fontId="0" fillId="0" borderId="0" xfId="1" applyNumberFormat="1" applyFont="1"/>
    <xf numFmtId="171" fontId="0" fillId="0" borderId="11" xfId="1" applyNumberFormat="1" applyFont="1" applyBorder="1"/>
    <xf numFmtId="0" fontId="8" fillId="3" borderId="0" xfId="5" applyFont="1" applyFill="1" applyAlignment="1"/>
    <xf numFmtId="0" fontId="16" fillId="3" borderId="0" xfId="3" applyFont="1" applyFill="1" applyAlignment="1">
      <alignment horizontal="left"/>
    </xf>
    <xf numFmtId="2" fontId="3" fillId="0" borderId="0" xfId="0" applyNumberFormat="1" applyFont="1"/>
    <xf numFmtId="2" fontId="3" fillId="0" borderId="3" xfId="0" applyNumberFormat="1" applyFont="1" applyBorder="1"/>
    <xf numFmtId="166" fontId="6" fillId="0" borderId="0" xfId="0" applyNumberFormat="1" applyFont="1" applyBorder="1" applyAlignment="1">
      <alignment wrapText="1"/>
    </xf>
    <xf numFmtId="172" fontId="3" fillId="0" borderId="4" xfId="2" applyNumberFormat="1" applyFont="1" applyBorder="1"/>
    <xf numFmtId="172" fontId="3" fillId="0" borderId="13" xfId="2" applyNumberFormat="1" applyFont="1" applyBorder="1"/>
    <xf numFmtId="172" fontId="3" fillId="0" borderId="0" xfId="2" applyNumberFormat="1" applyFont="1" applyBorder="1"/>
    <xf numFmtId="172" fontId="3" fillId="0" borderId="10" xfId="2" applyNumberFormat="1" applyFont="1" applyBorder="1"/>
    <xf numFmtId="172" fontId="3" fillId="0" borderId="3" xfId="2" applyNumberFormat="1" applyFont="1" applyBorder="1"/>
    <xf numFmtId="0" fontId="7" fillId="0" borderId="0" xfId="0" applyFont="1" applyBorder="1"/>
    <xf numFmtId="0" fontId="9" fillId="0" borderId="0" xfId="0" applyFont="1" applyBorder="1"/>
    <xf numFmtId="1" fontId="7" fillId="0" borderId="0" xfId="0" applyNumberFormat="1" applyFont="1" applyBorder="1"/>
    <xf numFmtId="9" fontId="7" fillId="0" borderId="0" xfId="2" applyFont="1" applyBorder="1"/>
    <xf numFmtId="0" fontId="9" fillId="0" borderId="0" xfId="0" applyFont="1" applyBorder="1" applyAlignment="1">
      <alignment horizontal="right"/>
    </xf>
    <xf numFmtId="0" fontId="7" fillId="0" borderId="0" xfId="0" applyFont="1" applyBorder="1" applyAlignment="1">
      <alignment horizontal="right"/>
    </xf>
    <xf numFmtId="0" fontId="17" fillId="0" borderId="0" xfId="0" applyFont="1" applyBorder="1"/>
    <xf numFmtId="164" fontId="1" fillId="3" borderId="0" xfId="1" applyNumberFormat="1" applyFont="1" applyFill="1"/>
    <xf numFmtId="0" fontId="2" fillId="0" borderId="4" xfId="0" applyFont="1" applyBorder="1" applyAlignment="1">
      <alignment horizontal="left" wrapText="1"/>
    </xf>
    <xf numFmtId="0" fontId="2" fillId="0" borderId="0" xfId="0" applyFont="1" applyBorder="1" applyAlignment="1">
      <alignment horizontal="left" wrapText="1"/>
    </xf>
    <xf numFmtId="0" fontId="7" fillId="0" borderId="12" xfId="0" applyFont="1" applyBorder="1" applyAlignment="1">
      <alignment horizontal="left" vertical="top" wrapText="1"/>
    </xf>
    <xf numFmtId="0" fontId="17" fillId="0" borderId="0" xfId="0" applyFont="1" applyBorder="1" applyAlignment="1">
      <alignment horizontal="left" wrapText="1"/>
    </xf>
  </cellXfs>
  <cellStyles count="8">
    <cellStyle name="Komma" xfId="1" builtinId="3"/>
    <cellStyle name="Komma 2" xfId="7"/>
    <cellStyle name="Link 2" xfId="5"/>
    <cellStyle name="Prozent" xfId="2" builtinId="5"/>
    <cellStyle name="Standard" xfId="0" builtinId="0"/>
    <cellStyle name="Standard 2" xfId="6"/>
    <cellStyle name="Standard 2 3" xfId="4"/>
    <cellStyle name="Standard 3 2" xfId="3"/>
  </cellStyles>
  <dxfs count="0"/>
  <tableStyles count="0" defaultTableStyle="TableStyleMedium2" defaultPivotStyle="PivotStyleLight16"/>
  <colors>
    <mruColors>
      <color rgb="FF008000"/>
      <color rgb="FF009900"/>
      <color rgb="FFED8C7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03188697872195"/>
          <c:y val="0.2184286964129484"/>
          <c:w val="0.45006215766173019"/>
          <c:h val="0.68842525718767911"/>
        </c:manualLayout>
      </c:layout>
      <c:barChart>
        <c:barDir val="bar"/>
        <c:grouping val="clustered"/>
        <c:varyColors val="0"/>
        <c:ser>
          <c:idx val="0"/>
          <c:order val="0"/>
          <c:tx>
            <c:strRef>
              <c:f>d!$B$50</c:f>
              <c:strCache>
                <c:ptCount val="1"/>
                <c:pt idx="0">
                  <c:v>2018</c:v>
                </c:pt>
              </c:strCache>
            </c:strRef>
          </c:tx>
          <c:spPr>
            <a:solidFill>
              <a:schemeClr val="bg1">
                <a:lumMod val="85000"/>
                <a:alpha val="60000"/>
              </a:schemeClr>
            </a:solidFill>
            <a:ln>
              <a:noFill/>
            </a:ln>
            <a:effectLst/>
          </c:spPr>
          <c:invertIfNegative val="0"/>
          <c:dLbls>
            <c:numFmt formatCode="###\ ###"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d!$A$51:$A$54</c:f>
              <c:strCache>
                <c:ptCount val="4"/>
                <c:pt idx="0">
                  <c:v>Raps</c:v>
                </c:pt>
                <c:pt idx="1">
                  <c:v>Sonnenblumen</c:v>
                </c:pt>
                <c:pt idx="2">
                  <c:v>Olivenöl</c:v>
                </c:pt>
                <c:pt idx="3">
                  <c:v>Anderes</c:v>
                </c:pt>
              </c:strCache>
            </c:strRef>
          </c:cat>
          <c:val>
            <c:numRef>
              <c:f>d!$B$51:$B$54</c:f>
              <c:numCache>
                <c:formatCode>_ * #\ ##0_ ;_ * \-#\ ##0_ ;_ * "-"??_ ;_ @_ </c:formatCode>
                <c:ptCount val="4"/>
                <c:pt idx="0">
                  <c:v>4395.6993000000002</c:v>
                </c:pt>
                <c:pt idx="1">
                  <c:v>6038.9434000000001</c:v>
                </c:pt>
                <c:pt idx="2">
                  <c:v>8530.1376</c:v>
                </c:pt>
                <c:pt idx="3">
                  <c:v>6206.0895999999975</c:v>
                </c:pt>
              </c:numCache>
            </c:numRef>
          </c:val>
          <c:extLst>
            <c:ext xmlns:c16="http://schemas.microsoft.com/office/drawing/2014/chart" uri="{C3380CC4-5D6E-409C-BE32-E72D297353CC}">
              <c16:uniqueId val="{00000000-4117-45EE-9C64-D2171AC2FB66}"/>
            </c:ext>
          </c:extLst>
        </c:ser>
        <c:ser>
          <c:idx val="1"/>
          <c:order val="1"/>
          <c:tx>
            <c:strRef>
              <c:f>d!$C$50</c:f>
              <c:strCache>
                <c:ptCount val="1"/>
                <c:pt idx="0">
                  <c:v>2019</c:v>
                </c:pt>
              </c:strCache>
            </c:strRef>
          </c:tx>
          <c:spPr>
            <a:solidFill>
              <a:schemeClr val="bg1">
                <a:lumMod val="85000"/>
              </a:schemeClr>
            </a:solidFill>
            <a:ln>
              <a:noFill/>
            </a:ln>
            <a:effectLst/>
          </c:spPr>
          <c:invertIfNegative val="0"/>
          <c:dLbls>
            <c:numFmt formatCode="###\ ###"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d!$A$51:$A$54</c:f>
              <c:strCache>
                <c:ptCount val="4"/>
                <c:pt idx="0">
                  <c:v>Raps</c:v>
                </c:pt>
                <c:pt idx="1">
                  <c:v>Sonnenblumen</c:v>
                </c:pt>
                <c:pt idx="2">
                  <c:v>Olivenöl</c:v>
                </c:pt>
                <c:pt idx="3">
                  <c:v>Anderes</c:v>
                </c:pt>
              </c:strCache>
            </c:strRef>
          </c:cat>
          <c:val>
            <c:numRef>
              <c:f>d!$C$51:$C$54</c:f>
              <c:numCache>
                <c:formatCode>_ * #\ ##0_ ;_ * \-#\ ##0_ ;_ * "-"??_ ;_ @_ </c:formatCode>
                <c:ptCount val="4"/>
                <c:pt idx="0">
                  <c:v>4468.4083000000001</c:v>
                </c:pt>
                <c:pt idx="1">
                  <c:v>6267.2992000000004</c:v>
                </c:pt>
                <c:pt idx="2">
                  <c:v>8756.6352999999999</c:v>
                </c:pt>
                <c:pt idx="3">
                  <c:v>5998.2583000000004</c:v>
                </c:pt>
              </c:numCache>
            </c:numRef>
          </c:val>
          <c:extLst>
            <c:ext xmlns:c16="http://schemas.microsoft.com/office/drawing/2014/chart" uri="{C3380CC4-5D6E-409C-BE32-E72D297353CC}">
              <c16:uniqueId val="{00000001-4117-45EE-9C64-D2171AC2FB66}"/>
            </c:ext>
          </c:extLst>
        </c:ser>
        <c:ser>
          <c:idx val="2"/>
          <c:order val="2"/>
          <c:tx>
            <c:strRef>
              <c:f>d!$D$50</c:f>
              <c:strCache>
                <c:ptCount val="1"/>
                <c:pt idx="0">
                  <c:v>2020</c:v>
                </c:pt>
              </c:strCache>
            </c:strRef>
          </c:tx>
          <c:spPr>
            <a:solidFill>
              <a:schemeClr val="accent3"/>
            </a:solidFill>
            <a:ln>
              <a:noFill/>
            </a:ln>
            <a:effectLst/>
          </c:spPr>
          <c:invertIfNegative val="0"/>
          <c:dPt>
            <c:idx val="0"/>
            <c:invertIfNegative val="0"/>
            <c:bubble3D val="0"/>
            <c:spPr>
              <a:solidFill>
                <a:schemeClr val="accent2">
                  <a:lumMod val="50000"/>
                  <a:alpha val="70000"/>
                </a:schemeClr>
              </a:solidFill>
              <a:ln>
                <a:noFill/>
              </a:ln>
              <a:effectLst/>
            </c:spPr>
            <c:extLst>
              <c:ext xmlns:c16="http://schemas.microsoft.com/office/drawing/2014/chart" uri="{C3380CC4-5D6E-409C-BE32-E72D297353CC}">
                <c16:uniqueId val="{00000003-C726-447A-ACA9-376D14735B57}"/>
              </c:ext>
            </c:extLst>
          </c:dPt>
          <c:dPt>
            <c:idx val="1"/>
            <c:invertIfNegative val="0"/>
            <c:bubble3D val="0"/>
            <c:spPr>
              <a:solidFill>
                <a:srgbClr val="FFC000">
                  <a:alpha val="70000"/>
                </a:srgbClr>
              </a:solidFill>
              <a:ln>
                <a:noFill/>
              </a:ln>
              <a:effectLst/>
            </c:spPr>
            <c:extLst>
              <c:ext xmlns:c16="http://schemas.microsoft.com/office/drawing/2014/chart" uri="{C3380CC4-5D6E-409C-BE32-E72D297353CC}">
                <c16:uniqueId val="{00000002-C726-447A-ACA9-376D14735B57}"/>
              </c:ext>
            </c:extLst>
          </c:dPt>
          <c:dPt>
            <c:idx val="2"/>
            <c:invertIfNegative val="0"/>
            <c:bubble3D val="0"/>
            <c:spPr>
              <a:solidFill>
                <a:srgbClr val="008000">
                  <a:alpha val="70000"/>
                </a:srgbClr>
              </a:solidFill>
              <a:ln>
                <a:noFill/>
              </a:ln>
              <a:effectLst/>
            </c:spPr>
            <c:extLst>
              <c:ext xmlns:c16="http://schemas.microsoft.com/office/drawing/2014/chart" uri="{C3380CC4-5D6E-409C-BE32-E72D297353CC}">
                <c16:uniqueId val="{00000001-C726-447A-ACA9-376D14735B57}"/>
              </c:ext>
            </c:extLst>
          </c:dPt>
          <c:dPt>
            <c:idx val="3"/>
            <c:invertIfNegative val="0"/>
            <c:bubble3D val="0"/>
            <c:spPr>
              <a:solidFill>
                <a:schemeClr val="bg1">
                  <a:lumMod val="65000"/>
                  <a:alpha val="70000"/>
                </a:schemeClr>
              </a:solidFill>
              <a:ln>
                <a:noFill/>
              </a:ln>
              <a:effectLst/>
            </c:spPr>
            <c:extLst>
              <c:ext xmlns:c16="http://schemas.microsoft.com/office/drawing/2014/chart" uri="{C3380CC4-5D6E-409C-BE32-E72D297353CC}">
                <c16:uniqueId val="{00000000-C726-447A-ACA9-376D14735B57}"/>
              </c:ext>
            </c:extLst>
          </c:dPt>
          <c:dLbls>
            <c:numFmt formatCode="###\ ###"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d!$A$51:$A$54</c:f>
              <c:strCache>
                <c:ptCount val="4"/>
                <c:pt idx="0">
                  <c:v>Raps</c:v>
                </c:pt>
                <c:pt idx="1">
                  <c:v>Sonnenblumen</c:v>
                </c:pt>
                <c:pt idx="2">
                  <c:v>Olivenöl</c:v>
                </c:pt>
                <c:pt idx="3">
                  <c:v>Anderes</c:v>
                </c:pt>
              </c:strCache>
            </c:strRef>
          </c:cat>
          <c:val>
            <c:numRef>
              <c:f>d!$D$51:$D$54</c:f>
              <c:numCache>
                <c:formatCode>_ * #\ ##0_ ;_ * \-#\ ##0_ ;_ * "-"??_ ;_ @_ </c:formatCode>
                <c:ptCount val="4"/>
                <c:pt idx="0">
                  <c:v>4847.1519000000008</c:v>
                </c:pt>
                <c:pt idx="1">
                  <c:v>6831.9012999999995</c:v>
                </c:pt>
                <c:pt idx="2">
                  <c:v>9621.5491000000002</c:v>
                </c:pt>
                <c:pt idx="3">
                  <c:v>6483.9699999999984</c:v>
                </c:pt>
              </c:numCache>
            </c:numRef>
          </c:val>
          <c:extLst>
            <c:ext xmlns:c16="http://schemas.microsoft.com/office/drawing/2014/chart" uri="{C3380CC4-5D6E-409C-BE32-E72D297353CC}">
              <c16:uniqueId val="{00000003-4117-45EE-9C64-D2171AC2FB66}"/>
            </c:ext>
          </c:extLst>
        </c:ser>
        <c:dLbls>
          <c:showLegendKey val="0"/>
          <c:showVal val="0"/>
          <c:showCatName val="0"/>
          <c:showSerName val="0"/>
          <c:showPercent val="0"/>
          <c:showBubbleSize val="0"/>
        </c:dLbls>
        <c:gapWidth val="70"/>
        <c:axId val="811177320"/>
        <c:axId val="811184536"/>
      </c:barChart>
      <c:catAx>
        <c:axId val="8111773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811184536"/>
        <c:crosses val="autoZero"/>
        <c:auto val="1"/>
        <c:lblAlgn val="ctr"/>
        <c:lblOffset val="100"/>
        <c:noMultiLvlLbl val="0"/>
      </c:catAx>
      <c:valAx>
        <c:axId val="811184536"/>
        <c:scaling>
          <c:orientation val="minMax"/>
        </c:scaling>
        <c:delete val="1"/>
        <c:axPos val="b"/>
        <c:numFmt formatCode="_ * #\ ##0_ ;_ * \-#\ ##0_ ;_ * &quot;-&quot;??_ ;_ @_ " sourceLinked="1"/>
        <c:majorTickMark val="none"/>
        <c:minorTickMark val="none"/>
        <c:tickLblPos val="nextTo"/>
        <c:crossAx val="811177320"/>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Entry>
      <c:layout>
        <c:manualLayout>
          <c:xMode val="edge"/>
          <c:yMode val="edge"/>
          <c:x val="0"/>
          <c:y val="0.14329912209249707"/>
          <c:w val="0.23892678208479662"/>
          <c:h val="4.4749027061272512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46897123356264"/>
          <c:y val="7.2307451067571527E-2"/>
          <c:w val="0.70713266155613375"/>
          <c:h val="0.91336617894407812"/>
        </c:manualLayout>
      </c:layout>
      <c:barChart>
        <c:barDir val="bar"/>
        <c:grouping val="clustered"/>
        <c:varyColors val="0"/>
        <c:ser>
          <c:idx val="0"/>
          <c:order val="0"/>
          <c:tx>
            <c:strRef>
              <c:f>d!$B$50</c:f>
              <c:strCache>
                <c:ptCount val="1"/>
                <c:pt idx="0">
                  <c:v>2018</c:v>
                </c:pt>
              </c:strCache>
            </c:strRef>
          </c:tx>
          <c:spPr>
            <a:solidFill>
              <a:schemeClr val="bg1">
                <a:lumMod val="85000"/>
                <a:alpha val="60000"/>
              </a:schemeClr>
            </a:solidFill>
            <a:ln>
              <a:noFill/>
            </a:ln>
            <a:effectLst/>
          </c:spPr>
          <c:invertIfNegative val="0"/>
          <c:dLbls>
            <c:numFmt formatCode="###\ ###.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d!$A$51:$A$54</c:f>
              <c:strCache>
                <c:ptCount val="4"/>
                <c:pt idx="0">
                  <c:v>Raps</c:v>
                </c:pt>
                <c:pt idx="1">
                  <c:v>Sonnenblumen</c:v>
                </c:pt>
                <c:pt idx="2">
                  <c:v>Olivenöl</c:v>
                </c:pt>
                <c:pt idx="3">
                  <c:v>Anderes</c:v>
                </c:pt>
              </c:strCache>
            </c:strRef>
          </c:cat>
          <c:val>
            <c:numRef>
              <c:f>d!$E$51:$E$54</c:f>
              <c:numCache>
                <c:formatCode>_(* #,##0.00_);_(* \(#,##0.00\);_(* "-"??_);_(@_)</c:formatCode>
                <c:ptCount val="4"/>
                <c:pt idx="0">
                  <c:v>20.581944800000002</c:v>
                </c:pt>
                <c:pt idx="1">
                  <c:v>21.579575500000001</c:v>
                </c:pt>
                <c:pt idx="2">
                  <c:v>88.836449200000004</c:v>
                </c:pt>
                <c:pt idx="3">
                  <c:v>33.211374899999988</c:v>
                </c:pt>
              </c:numCache>
            </c:numRef>
          </c:val>
          <c:extLst>
            <c:ext xmlns:c16="http://schemas.microsoft.com/office/drawing/2014/chart" uri="{C3380CC4-5D6E-409C-BE32-E72D297353CC}">
              <c16:uniqueId val="{00000000-DA46-4A24-A8EF-94EC2E050466}"/>
            </c:ext>
          </c:extLst>
        </c:ser>
        <c:ser>
          <c:idx val="1"/>
          <c:order val="1"/>
          <c:tx>
            <c:strRef>
              <c:f>d!$C$50</c:f>
              <c:strCache>
                <c:ptCount val="1"/>
                <c:pt idx="0">
                  <c:v>2019</c:v>
                </c:pt>
              </c:strCache>
            </c:strRef>
          </c:tx>
          <c:spPr>
            <a:solidFill>
              <a:schemeClr val="bg1">
                <a:lumMod val="85000"/>
              </a:schemeClr>
            </a:solidFill>
            <a:ln>
              <a:noFill/>
            </a:ln>
            <a:effectLst/>
          </c:spPr>
          <c:invertIfNegative val="0"/>
          <c:dLbls>
            <c:numFmt formatCode="###\ ###.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d!$A$51:$A$54</c:f>
              <c:strCache>
                <c:ptCount val="4"/>
                <c:pt idx="0">
                  <c:v>Raps</c:v>
                </c:pt>
                <c:pt idx="1">
                  <c:v>Sonnenblumen</c:v>
                </c:pt>
                <c:pt idx="2">
                  <c:v>Olivenöl</c:v>
                </c:pt>
                <c:pt idx="3">
                  <c:v>Anderes</c:v>
                </c:pt>
              </c:strCache>
            </c:strRef>
          </c:cat>
          <c:val>
            <c:numRef>
              <c:f>d!$F$51:$F$54</c:f>
              <c:numCache>
                <c:formatCode>_(* #,##0.00_);_(* \(#,##0.00\);_(* "-"??_);_(@_)</c:formatCode>
                <c:ptCount val="4"/>
                <c:pt idx="0">
                  <c:v>20.987440899999999</c:v>
                </c:pt>
                <c:pt idx="1">
                  <c:v>21.862509600000003</c:v>
                </c:pt>
                <c:pt idx="2">
                  <c:v>93.4355829</c:v>
                </c:pt>
                <c:pt idx="3">
                  <c:v>33.519883199999988</c:v>
                </c:pt>
              </c:numCache>
            </c:numRef>
          </c:val>
          <c:extLst>
            <c:ext xmlns:c16="http://schemas.microsoft.com/office/drawing/2014/chart" uri="{C3380CC4-5D6E-409C-BE32-E72D297353CC}">
              <c16:uniqueId val="{00000001-DA46-4A24-A8EF-94EC2E050466}"/>
            </c:ext>
          </c:extLst>
        </c:ser>
        <c:ser>
          <c:idx val="2"/>
          <c:order val="2"/>
          <c:tx>
            <c:strRef>
              <c:f>d!$D$50</c:f>
              <c:strCache>
                <c:ptCount val="1"/>
                <c:pt idx="0">
                  <c:v>2020</c:v>
                </c:pt>
              </c:strCache>
            </c:strRef>
          </c:tx>
          <c:spPr>
            <a:solidFill>
              <a:schemeClr val="bg1">
                <a:lumMod val="65000"/>
                <a:alpha val="70000"/>
              </a:schemeClr>
            </a:solidFill>
            <a:ln>
              <a:noFill/>
            </a:ln>
            <a:effectLst/>
          </c:spPr>
          <c:invertIfNegative val="0"/>
          <c:dPt>
            <c:idx val="0"/>
            <c:invertIfNegative val="0"/>
            <c:bubble3D val="0"/>
            <c:spPr>
              <a:solidFill>
                <a:schemeClr val="accent2">
                  <a:lumMod val="50000"/>
                  <a:alpha val="70000"/>
                </a:schemeClr>
              </a:solidFill>
              <a:ln>
                <a:noFill/>
              </a:ln>
              <a:effectLst/>
            </c:spPr>
            <c:extLst>
              <c:ext xmlns:c16="http://schemas.microsoft.com/office/drawing/2014/chart" uri="{C3380CC4-5D6E-409C-BE32-E72D297353CC}">
                <c16:uniqueId val="{00000002-F8AC-4049-856E-02C6E1087A82}"/>
              </c:ext>
            </c:extLst>
          </c:dPt>
          <c:dPt>
            <c:idx val="1"/>
            <c:invertIfNegative val="0"/>
            <c:bubble3D val="0"/>
            <c:spPr>
              <a:solidFill>
                <a:srgbClr val="FFC000">
                  <a:alpha val="70000"/>
                </a:srgbClr>
              </a:solidFill>
              <a:ln>
                <a:noFill/>
              </a:ln>
              <a:effectLst/>
            </c:spPr>
            <c:extLst>
              <c:ext xmlns:c16="http://schemas.microsoft.com/office/drawing/2014/chart" uri="{C3380CC4-5D6E-409C-BE32-E72D297353CC}">
                <c16:uniqueId val="{00000001-F8AC-4049-856E-02C6E1087A82}"/>
              </c:ext>
            </c:extLst>
          </c:dPt>
          <c:dPt>
            <c:idx val="2"/>
            <c:invertIfNegative val="0"/>
            <c:bubble3D val="0"/>
            <c:spPr>
              <a:solidFill>
                <a:srgbClr val="008000">
                  <a:alpha val="70000"/>
                </a:srgbClr>
              </a:solidFill>
              <a:ln>
                <a:noFill/>
              </a:ln>
              <a:effectLst/>
            </c:spPr>
            <c:extLst>
              <c:ext xmlns:c16="http://schemas.microsoft.com/office/drawing/2014/chart" uri="{C3380CC4-5D6E-409C-BE32-E72D297353CC}">
                <c16:uniqueId val="{00000000-F8AC-4049-856E-02C6E1087A82}"/>
              </c:ext>
            </c:extLst>
          </c:dPt>
          <c:dLbls>
            <c:numFmt formatCode="###\ ###.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d!$A$51:$A$54</c:f>
              <c:strCache>
                <c:ptCount val="4"/>
                <c:pt idx="0">
                  <c:v>Raps</c:v>
                </c:pt>
                <c:pt idx="1">
                  <c:v>Sonnenblumen</c:v>
                </c:pt>
                <c:pt idx="2">
                  <c:v>Olivenöl</c:v>
                </c:pt>
                <c:pt idx="3">
                  <c:v>Anderes</c:v>
                </c:pt>
              </c:strCache>
            </c:strRef>
          </c:cat>
          <c:val>
            <c:numRef>
              <c:f>d!$G$51:$G$54</c:f>
              <c:numCache>
                <c:formatCode>_(* #,##0.00_);_(* \(#,##0.00\);_(* "-"??_);_(@_)</c:formatCode>
                <c:ptCount val="4"/>
                <c:pt idx="0">
                  <c:v>22.722130100000001</c:v>
                </c:pt>
                <c:pt idx="1">
                  <c:v>24.641246600000002</c:v>
                </c:pt>
                <c:pt idx="2">
                  <c:v>103.85707429999999</c:v>
                </c:pt>
                <c:pt idx="3">
                  <c:v>36.225006600000007</c:v>
                </c:pt>
              </c:numCache>
            </c:numRef>
          </c:val>
          <c:extLst>
            <c:ext xmlns:c16="http://schemas.microsoft.com/office/drawing/2014/chart" uri="{C3380CC4-5D6E-409C-BE32-E72D297353CC}">
              <c16:uniqueId val="{00000002-DA46-4A24-A8EF-94EC2E050466}"/>
            </c:ext>
          </c:extLst>
        </c:ser>
        <c:dLbls>
          <c:showLegendKey val="0"/>
          <c:showVal val="0"/>
          <c:showCatName val="0"/>
          <c:showSerName val="0"/>
          <c:showPercent val="0"/>
          <c:showBubbleSize val="0"/>
        </c:dLbls>
        <c:gapWidth val="70"/>
        <c:axId val="811177320"/>
        <c:axId val="811184536"/>
      </c:barChart>
      <c:catAx>
        <c:axId val="811177320"/>
        <c:scaling>
          <c:orientation val="minMax"/>
        </c:scaling>
        <c:delete val="1"/>
        <c:axPos val="l"/>
        <c:numFmt formatCode="General" sourceLinked="1"/>
        <c:majorTickMark val="none"/>
        <c:minorTickMark val="none"/>
        <c:tickLblPos val="nextTo"/>
        <c:crossAx val="811184536"/>
        <c:crosses val="autoZero"/>
        <c:auto val="1"/>
        <c:lblAlgn val="ctr"/>
        <c:lblOffset val="100"/>
        <c:noMultiLvlLbl val="0"/>
      </c:catAx>
      <c:valAx>
        <c:axId val="811184536"/>
        <c:scaling>
          <c:orientation val="minMax"/>
        </c:scaling>
        <c:delete val="1"/>
        <c:axPos val="b"/>
        <c:numFmt formatCode="_(* #,##0.00_);_(* \(#,##0.00\);_(* &quot;-&quot;??_);_(@_)" sourceLinked="1"/>
        <c:majorTickMark val="none"/>
        <c:minorTickMark val="none"/>
        <c:tickLblPos val="nextTo"/>
        <c:crossAx val="81117732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183976654620349E-2"/>
          <c:y val="0.21006143983695041"/>
          <c:w val="3.4910052301856426E-2"/>
          <c:h val="3.762819715255683E-2"/>
        </c:manualLayout>
      </c:layout>
      <c:barChart>
        <c:barDir val="col"/>
        <c:grouping val="clustered"/>
        <c:varyColors val="0"/>
        <c:ser>
          <c:idx val="1"/>
          <c:order val="0"/>
          <c:tx>
            <c:strRef>
              <c:f>d!$L$50</c:f>
              <c:strCache>
                <c:ptCount val="1"/>
                <c:pt idx="0">
                  <c:v>∆20/19</c:v>
                </c:pt>
              </c:strCache>
            </c:strRef>
          </c:tx>
          <c:spPr>
            <a:solidFill>
              <a:schemeClr val="bg1">
                <a:lumMod val="65000"/>
                <a:alpha val="70000"/>
              </a:schemeClr>
            </a:solidFill>
            <a:ln>
              <a:noFill/>
            </a:ln>
            <a:effectLst/>
          </c:spPr>
          <c:invertIfNegative val="0"/>
          <c:val>
            <c:numRef>
              <c:f>d!$N$51:$N$54</c:f>
              <c:numCache>
                <c:formatCode>\+\ 0.0;\-\ 0.0;\ \ 0.0</c:formatCode>
                <c:ptCount val="4"/>
                <c:pt idx="0">
                  <c:v>8.2653678848477519</c:v>
                </c:pt>
                <c:pt idx="1">
                  <c:v>12.710055024972977</c:v>
                </c:pt>
                <c:pt idx="2">
                  <c:v>11.153664456884327</c:v>
                </c:pt>
                <c:pt idx="3">
                  <c:v>8.070205328161828</c:v>
                </c:pt>
              </c:numCache>
            </c:numRef>
          </c:val>
          <c:extLst>
            <c:ext xmlns:c16="http://schemas.microsoft.com/office/drawing/2014/chart" uri="{C3380CC4-5D6E-409C-BE32-E72D297353CC}">
              <c16:uniqueId val="{00000002-42D4-46CC-BEB8-EF4CBFF23D18}"/>
            </c:ext>
          </c:extLst>
        </c:ser>
        <c:ser>
          <c:idx val="0"/>
          <c:order val="1"/>
          <c:tx>
            <c:strRef>
              <c:f>d!$K$50</c:f>
              <c:strCache>
                <c:ptCount val="1"/>
                <c:pt idx="0">
                  <c:v>∆19/18</c:v>
                </c:pt>
              </c:strCache>
            </c:strRef>
          </c:tx>
          <c:spPr>
            <a:solidFill>
              <a:schemeClr val="bg1">
                <a:lumMod val="85000"/>
              </a:schemeClr>
            </a:solidFill>
            <a:ln>
              <a:noFill/>
            </a:ln>
            <a:effectLst/>
          </c:spPr>
          <c:invertIfNegative val="0"/>
          <c:cat>
            <c:strRef>
              <c:f>d!$A$51:$A$54</c:f>
              <c:strCache>
                <c:ptCount val="4"/>
                <c:pt idx="0">
                  <c:v>Raps</c:v>
                </c:pt>
                <c:pt idx="1">
                  <c:v>Sonnenblumen</c:v>
                </c:pt>
                <c:pt idx="2">
                  <c:v>Olivenöl</c:v>
                </c:pt>
                <c:pt idx="3">
                  <c:v>Anderes</c:v>
                </c:pt>
              </c:strCache>
            </c:strRef>
          </c:cat>
          <c:val>
            <c:numRef>
              <c:f>d!$M$51:$M$54</c:f>
              <c:numCache>
                <c:formatCode>\+\ 0.0;\-\ 0.0;\ \ 0.0</c:formatCode>
                <c:ptCount val="4"/>
                <c:pt idx="0">
                  <c:v>1.970154443325467</c:v>
                </c:pt>
                <c:pt idx="1">
                  <c:v>1.311119859609855</c:v>
                </c:pt>
                <c:pt idx="2">
                  <c:v>5.1770796124976037</c:v>
                </c:pt>
                <c:pt idx="3">
                  <c:v>0.92892360201564106</c:v>
                </c:pt>
              </c:numCache>
            </c:numRef>
          </c:val>
          <c:extLst>
            <c:ext xmlns:c16="http://schemas.microsoft.com/office/drawing/2014/chart" uri="{C3380CC4-5D6E-409C-BE32-E72D297353CC}">
              <c16:uniqueId val="{00000000-42D4-46CC-BEB8-EF4CBFF23D18}"/>
            </c:ext>
          </c:extLst>
        </c:ser>
        <c:dLbls>
          <c:showLegendKey val="0"/>
          <c:showVal val="0"/>
          <c:showCatName val="0"/>
          <c:showSerName val="0"/>
          <c:showPercent val="0"/>
          <c:showBubbleSize val="0"/>
        </c:dLbls>
        <c:gapWidth val="219"/>
        <c:axId val="533098560"/>
        <c:axId val="533101512"/>
      </c:barChart>
      <c:catAx>
        <c:axId val="533098560"/>
        <c:scaling>
          <c:orientation val="minMax"/>
        </c:scaling>
        <c:delete val="1"/>
        <c:axPos val="b"/>
        <c:numFmt formatCode="General" sourceLinked="1"/>
        <c:majorTickMark val="none"/>
        <c:minorTickMark val="none"/>
        <c:tickLblPos val="low"/>
        <c:crossAx val="533101512"/>
        <c:crosses val="autoZero"/>
        <c:auto val="1"/>
        <c:lblAlgn val="ctr"/>
        <c:lblOffset val="100"/>
        <c:noMultiLvlLbl val="0"/>
      </c:catAx>
      <c:valAx>
        <c:axId val="533101512"/>
        <c:scaling>
          <c:orientation val="minMax"/>
        </c:scaling>
        <c:delete val="1"/>
        <c:axPos val="l"/>
        <c:majorGridlines>
          <c:spPr>
            <a:ln w="9525" cap="flat" cmpd="sng" algn="ctr">
              <a:noFill/>
              <a:round/>
            </a:ln>
            <a:effectLst/>
          </c:spPr>
        </c:majorGridlines>
        <c:numFmt formatCode="\+\ 0.0;\-\ 0.0;\ \ 0.0" sourceLinked="1"/>
        <c:majorTickMark val="none"/>
        <c:minorTickMark val="none"/>
        <c:tickLblPos val="nextTo"/>
        <c:crossAx val="533098560"/>
        <c:crosses val="autoZero"/>
        <c:crossBetween val="between"/>
      </c:valAx>
      <c:spPr>
        <a:noFill/>
        <a:ln>
          <a:noFill/>
        </a:ln>
        <a:effectLst/>
      </c:spPr>
    </c:plotArea>
    <c:legend>
      <c:legendPos val="r"/>
      <c:legendEntry>
        <c:idx val="0"/>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Entry>
      <c:layout>
        <c:manualLayout>
          <c:xMode val="edge"/>
          <c:yMode val="edge"/>
          <c:x val="5.048182845757419E-3"/>
          <c:y val="0.15037959984121624"/>
          <c:w val="0.35918448847976892"/>
          <c:h val="4.2119644750952416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545238448967461E-2"/>
          <c:y val="0"/>
          <c:w val="0.8221987817560541"/>
          <c:h val="0.81291731266149869"/>
        </c:manualLayout>
      </c:layout>
      <c:barChart>
        <c:barDir val="col"/>
        <c:grouping val="clustered"/>
        <c:varyColors val="0"/>
        <c:ser>
          <c:idx val="1"/>
          <c:order val="0"/>
          <c:tx>
            <c:strRef>
              <c:f>d!$L$49:$L$50</c:f>
              <c:strCache>
                <c:ptCount val="2"/>
                <c:pt idx="0">
                  <c:v>in %</c:v>
                </c:pt>
                <c:pt idx="1">
                  <c:v>∆20/19</c:v>
                </c:pt>
              </c:strCache>
            </c:strRef>
          </c:tx>
          <c:spPr>
            <a:solidFill>
              <a:schemeClr val="bg1">
                <a:lumMod val="75000"/>
              </a:schemeClr>
            </a:solidFill>
            <a:ln>
              <a:noFill/>
            </a:ln>
            <a:effectLst/>
          </c:spPr>
          <c:invertIfNegative val="0"/>
          <c:dPt>
            <c:idx val="0"/>
            <c:invertIfNegative val="0"/>
            <c:bubble3D val="0"/>
            <c:spPr>
              <a:solidFill>
                <a:schemeClr val="accent2">
                  <a:lumMod val="50000"/>
                  <a:alpha val="70000"/>
                </a:schemeClr>
              </a:solidFill>
              <a:ln>
                <a:noFill/>
              </a:ln>
              <a:effectLst/>
            </c:spPr>
            <c:extLst>
              <c:ext xmlns:c16="http://schemas.microsoft.com/office/drawing/2014/chart" uri="{C3380CC4-5D6E-409C-BE32-E72D297353CC}">
                <c16:uniqueId val="{00000000-0C3C-4CE8-B939-08757F525CEF}"/>
              </c:ext>
            </c:extLst>
          </c:dPt>
          <c:dPt>
            <c:idx val="1"/>
            <c:invertIfNegative val="0"/>
            <c:bubble3D val="0"/>
            <c:spPr>
              <a:solidFill>
                <a:srgbClr val="FFC000">
                  <a:alpha val="70000"/>
                </a:srgbClr>
              </a:solidFill>
              <a:ln>
                <a:noFill/>
              </a:ln>
              <a:effectLst/>
            </c:spPr>
            <c:extLst>
              <c:ext xmlns:c16="http://schemas.microsoft.com/office/drawing/2014/chart" uri="{C3380CC4-5D6E-409C-BE32-E72D297353CC}">
                <c16:uniqueId val="{00000001-0C3C-4CE8-B939-08757F525CEF}"/>
              </c:ext>
            </c:extLst>
          </c:dPt>
          <c:dPt>
            <c:idx val="2"/>
            <c:invertIfNegative val="0"/>
            <c:bubble3D val="0"/>
            <c:spPr>
              <a:solidFill>
                <a:srgbClr val="008000">
                  <a:alpha val="70000"/>
                </a:srgbClr>
              </a:solidFill>
              <a:ln>
                <a:noFill/>
              </a:ln>
              <a:effectLst/>
            </c:spPr>
            <c:extLst>
              <c:ext xmlns:c16="http://schemas.microsoft.com/office/drawing/2014/chart" uri="{C3380CC4-5D6E-409C-BE32-E72D297353CC}">
                <c16:uniqueId val="{00000002-0C3C-4CE8-B939-08757F525CEF}"/>
              </c:ext>
            </c:extLst>
          </c:dPt>
          <c:dPt>
            <c:idx val="3"/>
            <c:invertIfNegative val="0"/>
            <c:bubble3D val="0"/>
            <c:spPr>
              <a:solidFill>
                <a:schemeClr val="bg1">
                  <a:lumMod val="65000"/>
                  <a:alpha val="70000"/>
                </a:schemeClr>
              </a:solidFill>
              <a:ln>
                <a:noFill/>
              </a:ln>
              <a:effectLst/>
            </c:spPr>
            <c:extLst>
              <c:ext xmlns:c16="http://schemas.microsoft.com/office/drawing/2014/chart" uri="{C3380CC4-5D6E-409C-BE32-E72D297353CC}">
                <c16:uniqueId val="{00000003-0C3C-4CE8-B939-08757F525CEF}"/>
              </c:ext>
            </c:extLst>
          </c:dPt>
          <c:dLbls>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d!$L$51:$L$54</c:f>
              <c:numCache>
                <c:formatCode>\+\ 0.0;\-\ 0.0;\ \ 0.0</c:formatCode>
                <c:ptCount val="4"/>
                <c:pt idx="0">
                  <c:v>8.4760293726963365</c:v>
                </c:pt>
                <c:pt idx="1">
                  <c:v>9.0086986751805256</c:v>
                </c:pt>
                <c:pt idx="2">
                  <c:v>9.8772390349521686</c:v>
                </c:pt>
                <c:pt idx="3">
                  <c:v>8.097545582523491</c:v>
                </c:pt>
              </c:numCache>
            </c:numRef>
          </c:val>
          <c:extLst>
            <c:ext xmlns:c16="http://schemas.microsoft.com/office/drawing/2014/chart" uri="{C3380CC4-5D6E-409C-BE32-E72D297353CC}">
              <c16:uniqueId val="{00000000-8BE6-4001-B72D-D2291128442A}"/>
            </c:ext>
          </c:extLst>
        </c:ser>
        <c:ser>
          <c:idx val="0"/>
          <c:order val="1"/>
          <c:tx>
            <c:strRef>
              <c:f>d!$K$49:$K$50</c:f>
              <c:strCache>
                <c:ptCount val="2"/>
                <c:pt idx="0">
                  <c:v>in %</c:v>
                </c:pt>
                <c:pt idx="1">
                  <c:v>∆19/18</c:v>
                </c:pt>
              </c:strCache>
            </c:strRef>
          </c:tx>
          <c:spPr>
            <a:solidFill>
              <a:schemeClr val="bg1">
                <a:lumMod val="85000"/>
              </a:schemeClr>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d!$A$51:$A$54</c:f>
              <c:strCache>
                <c:ptCount val="4"/>
                <c:pt idx="0">
                  <c:v>Raps</c:v>
                </c:pt>
                <c:pt idx="1">
                  <c:v>Sonnenblumen</c:v>
                </c:pt>
                <c:pt idx="2">
                  <c:v>Olivenöl</c:v>
                </c:pt>
                <c:pt idx="3">
                  <c:v>Anderes</c:v>
                </c:pt>
              </c:strCache>
            </c:strRef>
          </c:cat>
          <c:val>
            <c:numRef>
              <c:f>d!$K$51:$K$54</c:f>
              <c:numCache>
                <c:formatCode>\+\ 0.0;\-\ 0.0;\ \ 0.0</c:formatCode>
                <c:ptCount val="4"/>
                <c:pt idx="0">
                  <c:v>1.6540940368691803</c:v>
                </c:pt>
                <c:pt idx="1">
                  <c:v>3.7813866578050748</c:v>
                </c:pt>
                <c:pt idx="2">
                  <c:v>2.6552643183622271</c:v>
                </c:pt>
                <c:pt idx="3">
                  <c:v>-3.3488285441447219</c:v>
                </c:pt>
              </c:numCache>
            </c:numRef>
          </c:val>
          <c:extLst>
            <c:ext xmlns:c16="http://schemas.microsoft.com/office/drawing/2014/chart" uri="{C3380CC4-5D6E-409C-BE32-E72D297353CC}">
              <c16:uniqueId val="{00000001-8BE6-4001-B72D-D2291128442A}"/>
            </c:ext>
          </c:extLst>
        </c:ser>
        <c:dLbls>
          <c:showLegendKey val="0"/>
          <c:showVal val="0"/>
          <c:showCatName val="0"/>
          <c:showSerName val="0"/>
          <c:showPercent val="0"/>
          <c:showBubbleSize val="0"/>
        </c:dLbls>
        <c:gapWidth val="75"/>
        <c:overlap val="-22"/>
        <c:axId val="533098560"/>
        <c:axId val="533101512"/>
      </c:barChart>
      <c:catAx>
        <c:axId val="53309856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1200000" spcFirstLastPara="1" vertOverflow="ellipsis" wrap="square" anchor="t" anchorCtr="0"/>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33101512"/>
        <c:crosses val="autoZero"/>
        <c:auto val="1"/>
        <c:lblAlgn val="ctr"/>
        <c:lblOffset val="0"/>
        <c:noMultiLvlLbl val="0"/>
      </c:catAx>
      <c:valAx>
        <c:axId val="533101512"/>
        <c:scaling>
          <c:orientation val="minMax"/>
          <c:max val="15"/>
          <c:min val="-5"/>
        </c:scaling>
        <c:delete val="1"/>
        <c:axPos val="l"/>
        <c:majorGridlines>
          <c:spPr>
            <a:ln w="9525" cap="flat" cmpd="sng" algn="ctr">
              <a:noFill/>
              <a:round/>
            </a:ln>
            <a:effectLst/>
          </c:spPr>
        </c:majorGridlines>
        <c:numFmt formatCode="\+\ 0.0;\-\ 0.0;\ \ 0.0" sourceLinked="1"/>
        <c:majorTickMark val="out"/>
        <c:minorTickMark val="none"/>
        <c:tickLblPos val="nextTo"/>
        <c:crossAx val="53309856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545238448967461E-2"/>
          <c:y val="2.1681674066155083E-2"/>
          <c:w val="0.8221987817560541"/>
          <c:h val="0.77892958656330746"/>
        </c:manualLayout>
      </c:layout>
      <c:barChart>
        <c:barDir val="col"/>
        <c:grouping val="clustered"/>
        <c:varyColors val="0"/>
        <c:ser>
          <c:idx val="1"/>
          <c:order val="0"/>
          <c:tx>
            <c:strRef>
              <c:f>d!$N$49:$N$50</c:f>
              <c:strCache>
                <c:ptCount val="2"/>
                <c:pt idx="0">
                  <c:v>in %</c:v>
                </c:pt>
                <c:pt idx="1">
                  <c:v>∆20/19</c:v>
                </c:pt>
              </c:strCache>
            </c:strRef>
          </c:tx>
          <c:spPr>
            <a:solidFill>
              <a:schemeClr val="bg1">
                <a:lumMod val="75000"/>
              </a:schemeClr>
            </a:solidFill>
            <a:ln>
              <a:noFill/>
            </a:ln>
            <a:effectLst/>
          </c:spPr>
          <c:invertIfNegative val="0"/>
          <c:dPt>
            <c:idx val="0"/>
            <c:invertIfNegative val="0"/>
            <c:bubble3D val="0"/>
            <c:spPr>
              <a:solidFill>
                <a:schemeClr val="accent2">
                  <a:lumMod val="50000"/>
                  <a:alpha val="70000"/>
                </a:schemeClr>
              </a:solidFill>
              <a:ln>
                <a:noFill/>
              </a:ln>
              <a:effectLst/>
            </c:spPr>
            <c:extLst>
              <c:ext xmlns:c16="http://schemas.microsoft.com/office/drawing/2014/chart" uri="{C3380CC4-5D6E-409C-BE32-E72D297353CC}">
                <c16:uniqueId val="{00000000-21F5-46EF-8055-E9C5C5FAD375}"/>
              </c:ext>
            </c:extLst>
          </c:dPt>
          <c:dPt>
            <c:idx val="1"/>
            <c:invertIfNegative val="0"/>
            <c:bubble3D val="0"/>
            <c:spPr>
              <a:solidFill>
                <a:srgbClr val="FFC000">
                  <a:alpha val="70000"/>
                </a:srgbClr>
              </a:solidFill>
              <a:ln>
                <a:noFill/>
              </a:ln>
              <a:effectLst/>
            </c:spPr>
            <c:extLst>
              <c:ext xmlns:c16="http://schemas.microsoft.com/office/drawing/2014/chart" uri="{C3380CC4-5D6E-409C-BE32-E72D297353CC}">
                <c16:uniqueId val="{00000001-21F5-46EF-8055-E9C5C5FAD375}"/>
              </c:ext>
            </c:extLst>
          </c:dPt>
          <c:dPt>
            <c:idx val="2"/>
            <c:invertIfNegative val="0"/>
            <c:bubble3D val="0"/>
            <c:spPr>
              <a:solidFill>
                <a:srgbClr val="008000">
                  <a:alpha val="70000"/>
                </a:srgbClr>
              </a:solidFill>
              <a:ln>
                <a:noFill/>
              </a:ln>
              <a:effectLst/>
            </c:spPr>
            <c:extLst>
              <c:ext xmlns:c16="http://schemas.microsoft.com/office/drawing/2014/chart" uri="{C3380CC4-5D6E-409C-BE32-E72D297353CC}">
                <c16:uniqueId val="{00000002-21F5-46EF-8055-E9C5C5FAD375}"/>
              </c:ext>
            </c:extLst>
          </c:dPt>
          <c:dPt>
            <c:idx val="3"/>
            <c:invertIfNegative val="0"/>
            <c:bubble3D val="0"/>
            <c:spPr>
              <a:solidFill>
                <a:schemeClr val="bg1">
                  <a:lumMod val="65000"/>
                  <a:alpha val="70000"/>
                </a:schemeClr>
              </a:solidFill>
              <a:ln>
                <a:noFill/>
              </a:ln>
              <a:effectLst/>
            </c:spPr>
            <c:extLst>
              <c:ext xmlns:c16="http://schemas.microsoft.com/office/drawing/2014/chart" uri="{C3380CC4-5D6E-409C-BE32-E72D297353CC}">
                <c16:uniqueId val="{00000003-21F5-46EF-8055-E9C5C5FAD37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d!$N$51:$N$54</c:f>
              <c:numCache>
                <c:formatCode>\+\ 0.0;\-\ 0.0;\ \ 0.0</c:formatCode>
                <c:ptCount val="4"/>
                <c:pt idx="0">
                  <c:v>8.2653678848477519</c:v>
                </c:pt>
                <c:pt idx="1">
                  <c:v>12.710055024972977</c:v>
                </c:pt>
                <c:pt idx="2">
                  <c:v>11.153664456884327</c:v>
                </c:pt>
                <c:pt idx="3">
                  <c:v>8.070205328161828</c:v>
                </c:pt>
              </c:numCache>
            </c:numRef>
          </c:val>
          <c:extLst>
            <c:ext xmlns:c16="http://schemas.microsoft.com/office/drawing/2014/chart" uri="{C3380CC4-5D6E-409C-BE32-E72D297353CC}">
              <c16:uniqueId val="{00000000-1B06-4950-B13E-1304FC63E6C6}"/>
            </c:ext>
          </c:extLst>
        </c:ser>
        <c:ser>
          <c:idx val="0"/>
          <c:order val="1"/>
          <c:tx>
            <c:strRef>
              <c:f>d!$M$49:$M$50</c:f>
              <c:strCache>
                <c:ptCount val="2"/>
                <c:pt idx="0">
                  <c:v>in %</c:v>
                </c:pt>
                <c:pt idx="1">
                  <c:v>∆19/18</c:v>
                </c:pt>
              </c:strCache>
            </c:strRef>
          </c:tx>
          <c:spPr>
            <a:solidFill>
              <a:schemeClr val="bg1">
                <a:lumMod val="8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d!$A$51:$A$54</c:f>
              <c:strCache>
                <c:ptCount val="4"/>
                <c:pt idx="0">
                  <c:v>Raps</c:v>
                </c:pt>
                <c:pt idx="1">
                  <c:v>Sonnenblumen</c:v>
                </c:pt>
                <c:pt idx="2">
                  <c:v>Olivenöl</c:v>
                </c:pt>
                <c:pt idx="3">
                  <c:v>Anderes</c:v>
                </c:pt>
              </c:strCache>
            </c:strRef>
          </c:cat>
          <c:val>
            <c:numRef>
              <c:f>d!$M$51:$M$54</c:f>
              <c:numCache>
                <c:formatCode>\+\ 0.0;\-\ 0.0;\ \ 0.0</c:formatCode>
                <c:ptCount val="4"/>
                <c:pt idx="0">
                  <c:v>1.970154443325467</c:v>
                </c:pt>
                <c:pt idx="1">
                  <c:v>1.311119859609855</c:v>
                </c:pt>
                <c:pt idx="2">
                  <c:v>5.1770796124976037</c:v>
                </c:pt>
                <c:pt idx="3">
                  <c:v>0.92892360201564106</c:v>
                </c:pt>
              </c:numCache>
            </c:numRef>
          </c:val>
          <c:extLst>
            <c:ext xmlns:c16="http://schemas.microsoft.com/office/drawing/2014/chart" uri="{C3380CC4-5D6E-409C-BE32-E72D297353CC}">
              <c16:uniqueId val="{00000001-1B06-4950-B13E-1304FC63E6C6}"/>
            </c:ext>
          </c:extLst>
        </c:ser>
        <c:dLbls>
          <c:showLegendKey val="0"/>
          <c:showVal val="0"/>
          <c:showCatName val="0"/>
          <c:showSerName val="0"/>
          <c:showPercent val="0"/>
          <c:showBubbleSize val="0"/>
        </c:dLbls>
        <c:gapWidth val="75"/>
        <c:overlap val="-22"/>
        <c:axId val="533098560"/>
        <c:axId val="533101512"/>
      </c:barChart>
      <c:catAx>
        <c:axId val="53309856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1200000" spcFirstLastPara="1" vertOverflow="ellipsis" wrap="square" anchor="t" anchorCtr="0"/>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33101512"/>
        <c:crosses val="autoZero"/>
        <c:auto val="1"/>
        <c:lblAlgn val="ctr"/>
        <c:lblOffset val="0"/>
        <c:noMultiLvlLbl val="0"/>
      </c:catAx>
      <c:valAx>
        <c:axId val="533101512"/>
        <c:scaling>
          <c:orientation val="minMax"/>
          <c:max val="15"/>
          <c:min val="-5"/>
        </c:scaling>
        <c:delete val="1"/>
        <c:axPos val="l"/>
        <c:majorGridlines>
          <c:spPr>
            <a:ln w="9525" cap="flat" cmpd="sng" algn="ctr">
              <a:noFill/>
              <a:round/>
            </a:ln>
            <a:effectLst/>
          </c:spPr>
        </c:majorGridlines>
        <c:numFmt formatCode="\+\ 0.0;\-\ 0.0;\ \ 0.0" sourceLinked="1"/>
        <c:majorTickMark val="out"/>
        <c:minorTickMark val="none"/>
        <c:tickLblPos val="nextTo"/>
        <c:crossAx val="53309856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183976654620349E-2"/>
          <c:y val="0.21006143983695041"/>
          <c:w val="3.4910052301856426E-2"/>
          <c:h val="3.762819715255683E-2"/>
        </c:manualLayout>
      </c:layout>
      <c:barChart>
        <c:barDir val="col"/>
        <c:grouping val="clustered"/>
        <c:varyColors val="0"/>
        <c:ser>
          <c:idx val="1"/>
          <c:order val="0"/>
          <c:tx>
            <c:strRef>
              <c:f>d!$L$50</c:f>
              <c:strCache>
                <c:ptCount val="1"/>
                <c:pt idx="0">
                  <c:v>∆20/19</c:v>
                </c:pt>
              </c:strCache>
            </c:strRef>
          </c:tx>
          <c:spPr>
            <a:solidFill>
              <a:schemeClr val="bg1">
                <a:lumMod val="75000"/>
              </a:schemeClr>
            </a:solidFill>
            <a:ln>
              <a:noFill/>
            </a:ln>
            <a:effectLst/>
          </c:spPr>
          <c:invertIfNegative val="0"/>
          <c:val>
            <c:numRef>
              <c:f>d!$N$51:$N$54</c:f>
              <c:numCache>
                <c:formatCode>\+\ 0.0;\-\ 0.0;\ \ 0.0</c:formatCode>
                <c:ptCount val="4"/>
                <c:pt idx="0">
                  <c:v>8.2653678848477519</c:v>
                </c:pt>
                <c:pt idx="1">
                  <c:v>12.710055024972977</c:v>
                </c:pt>
                <c:pt idx="2">
                  <c:v>11.153664456884327</c:v>
                </c:pt>
                <c:pt idx="3">
                  <c:v>8.070205328161828</c:v>
                </c:pt>
              </c:numCache>
            </c:numRef>
          </c:val>
          <c:extLst>
            <c:ext xmlns:c16="http://schemas.microsoft.com/office/drawing/2014/chart" uri="{C3380CC4-5D6E-409C-BE32-E72D297353CC}">
              <c16:uniqueId val="{00000000-346D-4D00-966B-5CDC9FCADE04}"/>
            </c:ext>
          </c:extLst>
        </c:ser>
        <c:ser>
          <c:idx val="0"/>
          <c:order val="1"/>
          <c:tx>
            <c:strRef>
              <c:f>d!$K$50</c:f>
              <c:strCache>
                <c:ptCount val="1"/>
                <c:pt idx="0">
                  <c:v>∆19/18</c:v>
                </c:pt>
              </c:strCache>
            </c:strRef>
          </c:tx>
          <c:spPr>
            <a:solidFill>
              <a:schemeClr val="accent1"/>
            </a:solidFill>
            <a:ln>
              <a:noFill/>
            </a:ln>
            <a:effectLst/>
          </c:spPr>
          <c:invertIfNegative val="0"/>
          <c:cat>
            <c:strRef>
              <c:f>d!$A$51:$A$54</c:f>
              <c:strCache>
                <c:ptCount val="4"/>
                <c:pt idx="0">
                  <c:v>Raps</c:v>
                </c:pt>
                <c:pt idx="1">
                  <c:v>Sonnenblumen</c:v>
                </c:pt>
                <c:pt idx="2">
                  <c:v>Olivenöl</c:v>
                </c:pt>
                <c:pt idx="3">
                  <c:v>Anderes</c:v>
                </c:pt>
              </c:strCache>
            </c:strRef>
          </c:cat>
          <c:val>
            <c:numRef>
              <c:f>d!$M$51:$M$54</c:f>
              <c:numCache>
                <c:formatCode>\+\ 0.0;\-\ 0.0;\ \ 0.0</c:formatCode>
                <c:ptCount val="4"/>
                <c:pt idx="0">
                  <c:v>1.970154443325467</c:v>
                </c:pt>
                <c:pt idx="1">
                  <c:v>1.311119859609855</c:v>
                </c:pt>
                <c:pt idx="2">
                  <c:v>5.1770796124976037</c:v>
                </c:pt>
                <c:pt idx="3">
                  <c:v>0.92892360201564106</c:v>
                </c:pt>
              </c:numCache>
            </c:numRef>
          </c:val>
          <c:extLst>
            <c:ext xmlns:c16="http://schemas.microsoft.com/office/drawing/2014/chart" uri="{C3380CC4-5D6E-409C-BE32-E72D297353CC}">
              <c16:uniqueId val="{00000001-346D-4D00-966B-5CDC9FCADE04}"/>
            </c:ext>
          </c:extLst>
        </c:ser>
        <c:dLbls>
          <c:showLegendKey val="0"/>
          <c:showVal val="0"/>
          <c:showCatName val="0"/>
          <c:showSerName val="0"/>
          <c:showPercent val="0"/>
          <c:showBubbleSize val="0"/>
        </c:dLbls>
        <c:gapWidth val="219"/>
        <c:axId val="533098560"/>
        <c:axId val="533101512"/>
      </c:barChart>
      <c:catAx>
        <c:axId val="533098560"/>
        <c:scaling>
          <c:orientation val="minMax"/>
        </c:scaling>
        <c:delete val="1"/>
        <c:axPos val="b"/>
        <c:numFmt formatCode="General" sourceLinked="1"/>
        <c:majorTickMark val="none"/>
        <c:minorTickMark val="none"/>
        <c:tickLblPos val="low"/>
        <c:crossAx val="533101512"/>
        <c:crosses val="autoZero"/>
        <c:auto val="1"/>
        <c:lblAlgn val="ctr"/>
        <c:lblOffset val="100"/>
        <c:noMultiLvlLbl val="0"/>
      </c:catAx>
      <c:valAx>
        <c:axId val="533101512"/>
        <c:scaling>
          <c:orientation val="minMax"/>
        </c:scaling>
        <c:delete val="1"/>
        <c:axPos val="l"/>
        <c:majorGridlines>
          <c:spPr>
            <a:ln w="9525" cap="flat" cmpd="sng" algn="ctr">
              <a:noFill/>
              <a:round/>
            </a:ln>
            <a:effectLst/>
          </c:spPr>
        </c:majorGridlines>
        <c:numFmt formatCode="\+\ 0.0;\-\ 0.0;\ \ 0.0" sourceLinked="1"/>
        <c:majorTickMark val="none"/>
        <c:minorTickMark val="none"/>
        <c:tickLblPos val="nextTo"/>
        <c:crossAx val="53309856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09624697194965"/>
          <c:y val="9.054152653028924E-2"/>
          <c:w val="0.84852925737224028"/>
          <c:h val="0.95083798882681569"/>
        </c:manualLayout>
      </c:layout>
      <c:pieChart>
        <c:varyColors val="1"/>
        <c:ser>
          <c:idx val="0"/>
          <c:order val="0"/>
          <c:dPt>
            <c:idx val="0"/>
            <c:bubble3D val="0"/>
            <c:spPr>
              <a:solidFill>
                <a:schemeClr val="accent2">
                  <a:lumMod val="50000"/>
                  <a:alpha val="70000"/>
                </a:schemeClr>
              </a:solidFill>
              <a:ln w="19050">
                <a:noFill/>
              </a:ln>
              <a:effectLst/>
            </c:spPr>
            <c:extLst>
              <c:ext xmlns:c16="http://schemas.microsoft.com/office/drawing/2014/chart" uri="{C3380CC4-5D6E-409C-BE32-E72D297353CC}">
                <c16:uniqueId val="{00000001-0AEE-4014-AA4D-FC5C82A7859B}"/>
              </c:ext>
            </c:extLst>
          </c:dPt>
          <c:dPt>
            <c:idx val="1"/>
            <c:bubble3D val="0"/>
            <c:spPr>
              <a:solidFill>
                <a:srgbClr val="FFC000">
                  <a:alpha val="70000"/>
                </a:srgbClr>
              </a:solidFill>
              <a:ln w="19050">
                <a:solidFill>
                  <a:schemeClr val="lt1"/>
                </a:solidFill>
              </a:ln>
              <a:effectLst/>
            </c:spPr>
            <c:extLst>
              <c:ext xmlns:c16="http://schemas.microsoft.com/office/drawing/2014/chart" uri="{C3380CC4-5D6E-409C-BE32-E72D297353CC}">
                <c16:uniqueId val="{00000003-0AEE-4014-AA4D-FC5C82A7859B}"/>
              </c:ext>
            </c:extLst>
          </c:dPt>
          <c:dPt>
            <c:idx val="2"/>
            <c:bubble3D val="0"/>
            <c:spPr>
              <a:solidFill>
                <a:srgbClr val="008000">
                  <a:alpha val="70000"/>
                </a:srgbClr>
              </a:solidFill>
              <a:ln w="19050">
                <a:solidFill>
                  <a:schemeClr val="lt1"/>
                </a:solidFill>
              </a:ln>
              <a:effectLst/>
            </c:spPr>
            <c:extLst>
              <c:ext xmlns:c16="http://schemas.microsoft.com/office/drawing/2014/chart" uri="{C3380CC4-5D6E-409C-BE32-E72D297353CC}">
                <c16:uniqueId val="{00000005-0AEE-4014-AA4D-FC5C82A7859B}"/>
              </c:ext>
            </c:extLst>
          </c:dPt>
          <c:dPt>
            <c:idx val="3"/>
            <c:bubble3D val="0"/>
            <c:spPr>
              <a:solidFill>
                <a:schemeClr val="bg1">
                  <a:lumMod val="65000"/>
                  <a:alpha val="70000"/>
                </a:schemeClr>
              </a:solidFill>
              <a:ln w="19050">
                <a:solidFill>
                  <a:schemeClr val="lt1"/>
                </a:solidFill>
              </a:ln>
              <a:effectLst/>
            </c:spPr>
            <c:extLst>
              <c:ext xmlns:c16="http://schemas.microsoft.com/office/drawing/2014/chart" uri="{C3380CC4-5D6E-409C-BE32-E72D297353CC}">
                <c16:uniqueId val="{00000007-0AEE-4014-AA4D-FC5C82A7859B}"/>
              </c:ext>
            </c:extLst>
          </c:dPt>
          <c:dLbls>
            <c:dLbl>
              <c:idx val="3"/>
              <c:layout/>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LblPos val="inEnd"/>
              <c:showLegendKey val="0"/>
              <c:showVal val="0"/>
              <c:showCatName val="1"/>
              <c:showSerName val="0"/>
              <c:showPercent val="1"/>
              <c:showBubbleSize val="0"/>
              <c:extLst>
                <c:ext xmlns:c15="http://schemas.microsoft.com/office/drawing/2012/chart" uri="{CE6537A1-D6FC-4f65-9D91-7224C49458BB}">
                  <c15:layout>
                    <c:manualLayout>
                      <c:w val="0.21922779527912886"/>
                      <c:h val="0.15552841260976089"/>
                    </c:manualLayout>
                  </c15:layout>
                </c:ext>
                <c:ext xmlns:c16="http://schemas.microsoft.com/office/drawing/2014/chart" uri="{C3380CC4-5D6E-409C-BE32-E72D297353CC}">
                  <c16:uniqueId val="{00000007-0AEE-4014-AA4D-FC5C82A7859B}"/>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d!$A$51:$A$54</c:f>
              <c:strCache>
                <c:ptCount val="4"/>
                <c:pt idx="0">
                  <c:v>Raps</c:v>
                </c:pt>
                <c:pt idx="1">
                  <c:v>Sonnenblumen</c:v>
                </c:pt>
                <c:pt idx="2">
                  <c:v>Olivenöl</c:v>
                </c:pt>
                <c:pt idx="3">
                  <c:v>Anderes</c:v>
                </c:pt>
              </c:strCache>
            </c:strRef>
          </c:cat>
          <c:val>
            <c:numRef>
              <c:f>d!$Q$51:$Q$54</c:f>
              <c:numCache>
                <c:formatCode>_(* #,##0.00_);_(* \(#,##0.00\);_(* "-"??_);_(@_)</c:formatCode>
                <c:ptCount val="4"/>
                <c:pt idx="0">
                  <c:v>22.722130100000001</c:v>
                </c:pt>
                <c:pt idx="1">
                  <c:v>24.641246600000002</c:v>
                </c:pt>
                <c:pt idx="2">
                  <c:v>103.85707429999999</c:v>
                </c:pt>
                <c:pt idx="3">
                  <c:v>36.225006600000007</c:v>
                </c:pt>
              </c:numCache>
            </c:numRef>
          </c:val>
          <c:extLst>
            <c:ext xmlns:c16="http://schemas.microsoft.com/office/drawing/2014/chart" uri="{C3380CC4-5D6E-409C-BE32-E72D297353CC}">
              <c16:uniqueId val="{00000000-CE5F-4AEE-8F4B-CF4A163009B5}"/>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10521395324073"/>
          <c:y val="6.197186990149546E-2"/>
          <c:w val="0.84215686274509804"/>
          <c:h val="0.95083798882681569"/>
        </c:manualLayout>
      </c:layout>
      <c:pieChart>
        <c:varyColors val="1"/>
        <c:ser>
          <c:idx val="0"/>
          <c:order val="0"/>
          <c:spPr>
            <a:solidFill>
              <a:srgbClr val="008000"/>
            </a:solidFill>
          </c:spPr>
          <c:dPt>
            <c:idx val="0"/>
            <c:bubble3D val="0"/>
            <c:spPr>
              <a:solidFill>
                <a:schemeClr val="accent2">
                  <a:lumMod val="50000"/>
                  <a:alpha val="70000"/>
                </a:schemeClr>
              </a:solidFill>
              <a:ln w="19050">
                <a:solidFill>
                  <a:schemeClr val="lt1"/>
                </a:solidFill>
              </a:ln>
              <a:effectLst/>
            </c:spPr>
            <c:extLst>
              <c:ext xmlns:c16="http://schemas.microsoft.com/office/drawing/2014/chart" uri="{C3380CC4-5D6E-409C-BE32-E72D297353CC}">
                <c16:uniqueId val="{00000001-C544-4566-B716-D3184B35C7CC}"/>
              </c:ext>
            </c:extLst>
          </c:dPt>
          <c:dPt>
            <c:idx val="1"/>
            <c:bubble3D val="0"/>
            <c:spPr>
              <a:solidFill>
                <a:srgbClr val="FFC000">
                  <a:alpha val="70000"/>
                </a:srgbClr>
              </a:solidFill>
              <a:ln w="19050">
                <a:solidFill>
                  <a:schemeClr val="lt1"/>
                </a:solidFill>
              </a:ln>
              <a:effectLst/>
            </c:spPr>
            <c:extLst>
              <c:ext xmlns:c16="http://schemas.microsoft.com/office/drawing/2014/chart" uri="{C3380CC4-5D6E-409C-BE32-E72D297353CC}">
                <c16:uniqueId val="{00000003-C544-4566-B716-D3184B35C7CC}"/>
              </c:ext>
            </c:extLst>
          </c:dPt>
          <c:dPt>
            <c:idx val="2"/>
            <c:bubble3D val="0"/>
            <c:spPr>
              <a:solidFill>
                <a:srgbClr val="008000">
                  <a:alpha val="70000"/>
                </a:srgbClr>
              </a:solidFill>
              <a:ln w="19050">
                <a:solidFill>
                  <a:schemeClr val="lt1"/>
                </a:solidFill>
              </a:ln>
              <a:effectLst/>
            </c:spPr>
            <c:extLst>
              <c:ext xmlns:c16="http://schemas.microsoft.com/office/drawing/2014/chart" uri="{C3380CC4-5D6E-409C-BE32-E72D297353CC}">
                <c16:uniqueId val="{00000005-C544-4566-B716-D3184B35C7CC}"/>
              </c:ext>
            </c:extLst>
          </c:dPt>
          <c:dPt>
            <c:idx val="3"/>
            <c:bubble3D val="0"/>
            <c:spPr>
              <a:solidFill>
                <a:schemeClr val="bg1">
                  <a:lumMod val="65000"/>
                  <a:alpha val="70000"/>
                </a:schemeClr>
              </a:solidFill>
              <a:ln w="19050">
                <a:solidFill>
                  <a:schemeClr val="lt1"/>
                </a:solidFill>
              </a:ln>
              <a:effectLst/>
            </c:spPr>
            <c:extLst>
              <c:ext xmlns:c16="http://schemas.microsoft.com/office/drawing/2014/chart" uri="{C3380CC4-5D6E-409C-BE32-E72D297353CC}">
                <c16:uniqueId val="{00000007-C544-4566-B716-D3184B35C7CC}"/>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d!$A$51:$A$54</c:f>
              <c:strCache>
                <c:ptCount val="4"/>
                <c:pt idx="0">
                  <c:v>Raps</c:v>
                </c:pt>
                <c:pt idx="1">
                  <c:v>Sonnenblumen</c:v>
                </c:pt>
                <c:pt idx="2">
                  <c:v>Olivenöl</c:v>
                </c:pt>
                <c:pt idx="3">
                  <c:v>Anderes</c:v>
                </c:pt>
              </c:strCache>
            </c:strRef>
          </c:cat>
          <c:val>
            <c:numRef>
              <c:f>d!$R$51:$R$54</c:f>
              <c:numCache>
                <c:formatCode>_ * #\ ##0_ ;_ * \-#\ ##0_ ;_ * "-"??_ ;_ @_ </c:formatCode>
                <c:ptCount val="4"/>
                <c:pt idx="0">
                  <c:v>4847.1519000000008</c:v>
                </c:pt>
                <c:pt idx="1">
                  <c:v>6831.9012999999995</c:v>
                </c:pt>
                <c:pt idx="2">
                  <c:v>9621.5491000000002</c:v>
                </c:pt>
                <c:pt idx="3">
                  <c:v>6483.9699999999984</c:v>
                </c:pt>
              </c:numCache>
            </c:numRef>
          </c:val>
          <c:extLst>
            <c:ext xmlns:c16="http://schemas.microsoft.com/office/drawing/2014/chart" uri="{C3380CC4-5D6E-409C-BE32-E72D297353CC}">
              <c16:uniqueId val="{00000008-C544-4566-B716-D3184B35C7CC}"/>
            </c:ext>
          </c:extLst>
        </c:ser>
        <c:dLbls>
          <c:dLblPos val="inEnd"/>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3391812865497075E-2"/>
          <c:y val="0.24203137559716614"/>
          <c:w val="0.95321637426900585"/>
          <c:h val="0.62895575105508306"/>
        </c:manualLayout>
      </c:layout>
      <c:barChart>
        <c:barDir val="col"/>
        <c:grouping val="stacked"/>
        <c:varyColors val="0"/>
        <c:ser>
          <c:idx val="2"/>
          <c:order val="1"/>
          <c:tx>
            <c:strRef>
              <c:f>d!$A$23</c:f>
              <c:strCache>
                <c:ptCount val="1"/>
                <c:pt idx="0">
                  <c:v>Sonnenblumen</c:v>
                </c:pt>
              </c:strCache>
            </c:strRef>
          </c:tx>
          <c:spPr>
            <a:solidFill>
              <a:schemeClr val="accent4">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d!$B$20:$K$20</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d!$B$23:$K$23</c:f>
              <c:numCache>
                <c:formatCode>#\ ##0</c:formatCode>
                <c:ptCount val="10"/>
                <c:pt idx="0">
                  <c:v>3547.7999999999997</c:v>
                </c:pt>
                <c:pt idx="1">
                  <c:v>3288.7346000000002</c:v>
                </c:pt>
                <c:pt idx="2">
                  <c:v>3532.0419999999999</c:v>
                </c:pt>
                <c:pt idx="3">
                  <c:v>3925.1420000000003</c:v>
                </c:pt>
                <c:pt idx="4">
                  <c:v>3912.1102000000005</c:v>
                </c:pt>
                <c:pt idx="5">
                  <c:v>4530.7554</c:v>
                </c:pt>
                <c:pt idx="6">
                  <c:v>4855.7191000000012</c:v>
                </c:pt>
                <c:pt idx="7">
                  <c:v>5215.4862999999996</c:v>
                </c:pt>
                <c:pt idx="8">
                  <c:v>5351.4360999999999</c:v>
                </c:pt>
                <c:pt idx="9">
                  <c:v>5869.2865999999995</c:v>
                </c:pt>
              </c:numCache>
            </c:numRef>
          </c:val>
          <c:extLst>
            <c:ext xmlns:c16="http://schemas.microsoft.com/office/drawing/2014/chart" uri="{C3380CC4-5D6E-409C-BE32-E72D297353CC}">
              <c16:uniqueId val="{00000002-3AA1-4DA7-871A-69FD7ACE917D}"/>
            </c:ext>
          </c:extLst>
        </c:ser>
        <c:ser>
          <c:idx val="1"/>
          <c:order val="2"/>
          <c:tx>
            <c:strRef>
              <c:f>d!$A$22</c:f>
              <c:strCache>
                <c:ptCount val="1"/>
                <c:pt idx="0">
                  <c:v>Soja</c:v>
                </c:pt>
              </c:strCache>
            </c:strRef>
          </c:tx>
          <c:spPr>
            <a:solidFill>
              <a:schemeClr val="accent6">
                <a:lumMod val="75000"/>
                <a:alpha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d!$B$20:$K$20</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d!$B$22:$K$22</c:f>
              <c:numCache>
                <c:formatCode>#\ ##0</c:formatCode>
                <c:ptCount val="10"/>
                <c:pt idx="0">
                  <c:v>1087.75</c:v>
                </c:pt>
                <c:pt idx="1">
                  <c:v>1123.8362999999999</c:v>
                </c:pt>
                <c:pt idx="2">
                  <c:v>1087.6986999999999</c:v>
                </c:pt>
                <c:pt idx="3">
                  <c:v>1406.5294999999999</c:v>
                </c:pt>
                <c:pt idx="4">
                  <c:v>1497.9717999999998</c:v>
                </c:pt>
                <c:pt idx="5">
                  <c:v>1729.4379999999999</c:v>
                </c:pt>
                <c:pt idx="6">
                  <c:v>1777.4259999999997</c:v>
                </c:pt>
                <c:pt idx="7">
                  <c:v>1706.6666</c:v>
                </c:pt>
                <c:pt idx="8">
                  <c:v>1816.0235</c:v>
                </c:pt>
                <c:pt idx="9">
                  <c:v>1731.434</c:v>
                </c:pt>
              </c:numCache>
            </c:numRef>
          </c:val>
          <c:extLst>
            <c:ext xmlns:c16="http://schemas.microsoft.com/office/drawing/2014/chart" uri="{C3380CC4-5D6E-409C-BE32-E72D297353CC}">
              <c16:uniqueId val="{00000001-3AA1-4DA7-871A-69FD7ACE917D}"/>
            </c:ext>
          </c:extLst>
        </c:ser>
        <c:ser>
          <c:idx val="3"/>
          <c:order val="3"/>
          <c:tx>
            <c:strRef>
              <c:f>d!$A$24</c:f>
              <c:strCache>
                <c:ptCount val="1"/>
                <c:pt idx="0">
                  <c:v>Raps</c:v>
                </c:pt>
              </c:strCache>
            </c:strRef>
          </c:tx>
          <c:spPr>
            <a:solidFill>
              <a:schemeClr val="accent2">
                <a:lumMod val="50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d!$B$20:$K$20</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d!$B$24:$K$24</c:f>
              <c:numCache>
                <c:formatCode>#\ ##0</c:formatCode>
                <c:ptCount val="10"/>
                <c:pt idx="0">
                  <c:v>20574.830000000009</c:v>
                </c:pt>
                <c:pt idx="1">
                  <c:v>21086.997500000005</c:v>
                </c:pt>
                <c:pt idx="2">
                  <c:v>21134.975000000006</c:v>
                </c:pt>
                <c:pt idx="3">
                  <c:v>21585.792999999994</c:v>
                </c:pt>
                <c:pt idx="4">
                  <c:v>22929.451600000008</c:v>
                </c:pt>
                <c:pt idx="5">
                  <c:v>23254.948500000002</c:v>
                </c:pt>
                <c:pt idx="6">
                  <c:v>20843.851699999999</c:v>
                </c:pt>
                <c:pt idx="7">
                  <c:v>20274.588299999992</c:v>
                </c:pt>
                <c:pt idx="8">
                  <c:v>22542.923699999999</c:v>
                </c:pt>
                <c:pt idx="9">
                  <c:v>22546.555000000004</c:v>
                </c:pt>
              </c:numCache>
            </c:numRef>
          </c:val>
          <c:extLst>
            <c:ext xmlns:c16="http://schemas.microsoft.com/office/drawing/2014/chart" uri="{C3380CC4-5D6E-409C-BE32-E72D297353CC}">
              <c16:uniqueId val="{00000003-3AA1-4DA7-871A-69FD7ACE917D}"/>
            </c:ext>
          </c:extLst>
        </c:ser>
        <c:ser>
          <c:idx val="0"/>
          <c:order val="4"/>
          <c:tx>
            <c:strRef>
              <c:f>d!$A$21</c:f>
              <c:strCache>
                <c:ptCount val="1"/>
                <c:pt idx="0">
                  <c:v>Rest</c:v>
                </c:pt>
              </c:strCache>
            </c:strRef>
          </c:tx>
          <c:spPr>
            <a:solidFill>
              <a:schemeClr val="bg1">
                <a:lumMod val="65000"/>
                <a:alpha val="70000"/>
              </a:schemeClr>
            </a:solidFill>
            <a:ln>
              <a:noFill/>
            </a:ln>
            <a:effectLst/>
          </c:spPr>
          <c:invertIfNegative val="0"/>
          <c:cat>
            <c:numRef>
              <c:f>d!$B$20:$K$20</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d!$B$21:$K$21</c:f>
              <c:numCache>
                <c:formatCode>#\ ##0</c:formatCode>
                <c:ptCount val="10"/>
                <c:pt idx="0">
                  <c:v>1465.9699999999975</c:v>
                </c:pt>
                <c:pt idx="1">
                  <c:v>1398.7400999999991</c:v>
                </c:pt>
                <c:pt idx="2">
                  <c:v>1242.9395999999979</c:v>
                </c:pt>
                <c:pt idx="3">
                  <c:v>996.23180000000139</c:v>
                </c:pt>
                <c:pt idx="4">
                  <c:v>533.53670000000056</c:v>
                </c:pt>
                <c:pt idx="5">
                  <c:v>446.28519999999844</c:v>
                </c:pt>
                <c:pt idx="6">
                  <c:v>433.45420000000013</c:v>
                </c:pt>
                <c:pt idx="7">
                  <c:v>471.01560000000245</c:v>
                </c:pt>
                <c:pt idx="8">
                  <c:v>613.05709999999817</c:v>
                </c:pt>
                <c:pt idx="9">
                  <c:v>496.75749999999971</c:v>
                </c:pt>
              </c:numCache>
            </c:numRef>
          </c:val>
          <c:extLst>
            <c:ext xmlns:c16="http://schemas.microsoft.com/office/drawing/2014/chart" uri="{C3380CC4-5D6E-409C-BE32-E72D297353CC}">
              <c16:uniqueId val="{00000000-3AA1-4DA7-871A-69FD7ACE917D}"/>
            </c:ext>
          </c:extLst>
        </c:ser>
        <c:dLbls>
          <c:showLegendKey val="0"/>
          <c:showVal val="0"/>
          <c:showCatName val="0"/>
          <c:showSerName val="0"/>
          <c:showPercent val="0"/>
          <c:showBubbleSize val="0"/>
        </c:dLbls>
        <c:gapWidth val="44"/>
        <c:overlap val="100"/>
        <c:axId val="616502928"/>
        <c:axId val="616505552"/>
      </c:barChart>
      <c:lineChart>
        <c:grouping val="standard"/>
        <c:varyColors val="0"/>
        <c:ser>
          <c:idx val="4"/>
          <c:order val="0"/>
          <c:tx>
            <c:strRef>
              <c:f>d!$A$25</c:f>
              <c:strCache>
                <c:ptCount val="1"/>
                <c:pt idx="0">
                  <c:v>Total</c:v>
                </c:pt>
              </c:strCache>
            </c:strRef>
          </c:tx>
          <c:spPr>
            <a:ln w="28575"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d!$B$20:$K$20</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d!$B$25:$K$25</c:f>
              <c:numCache>
                <c:formatCode>#\ ##0</c:formatCode>
                <c:ptCount val="10"/>
                <c:pt idx="0">
                  <c:v>26676.350000000006</c:v>
                </c:pt>
                <c:pt idx="1">
                  <c:v>26898.308500000003</c:v>
                </c:pt>
                <c:pt idx="2">
                  <c:v>26997.655300000006</c:v>
                </c:pt>
                <c:pt idx="3">
                  <c:v>27913.696299999996</c:v>
                </c:pt>
                <c:pt idx="4">
                  <c:v>28873.07030000001</c:v>
                </c:pt>
                <c:pt idx="5">
                  <c:v>29961.427100000001</c:v>
                </c:pt>
                <c:pt idx="6">
                  <c:v>27910.451000000001</c:v>
                </c:pt>
                <c:pt idx="7">
                  <c:v>27667.756799999992</c:v>
                </c:pt>
                <c:pt idx="8">
                  <c:v>30323.440399999999</c:v>
                </c:pt>
                <c:pt idx="9">
                  <c:v>30644.033100000004</c:v>
                </c:pt>
              </c:numCache>
            </c:numRef>
          </c:val>
          <c:smooth val="0"/>
          <c:extLst>
            <c:ext xmlns:c16="http://schemas.microsoft.com/office/drawing/2014/chart" uri="{C3380CC4-5D6E-409C-BE32-E72D297353CC}">
              <c16:uniqueId val="{00000004-3AA1-4DA7-871A-69FD7ACE917D}"/>
            </c:ext>
          </c:extLst>
        </c:ser>
        <c:dLbls>
          <c:showLegendKey val="0"/>
          <c:showVal val="0"/>
          <c:showCatName val="0"/>
          <c:showSerName val="0"/>
          <c:showPercent val="0"/>
          <c:showBubbleSize val="0"/>
        </c:dLbls>
        <c:marker val="1"/>
        <c:smooth val="0"/>
        <c:axId val="616502928"/>
        <c:axId val="616505552"/>
      </c:lineChart>
      <c:catAx>
        <c:axId val="616502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616505552"/>
        <c:crosses val="autoZero"/>
        <c:auto val="1"/>
        <c:lblAlgn val="ctr"/>
        <c:lblOffset val="100"/>
        <c:noMultiLvlLbl val="0"/>
      </c:catAx>
      <c:valAx>
        <c:axId val="616505552"/>
        <c:scaling>
          <c:orientation val="minMax"/>
        </c:scaling>
        <c:delete val="1"/>
        <c:axPos val="l"/>
        <c:numFmt formatCode="#\ ##0" sourceLinked="1"/>
        <c:majorTickMark val="none"/>
        <c:minorTickMark val="none"/>
        <c:tickLblPos val="nextTo"/>
        <c:crossAx val="616502928"/>
        <c:crosses val="autoZero"/>
        <c:crossBetween val="between"/>
      </c:valAx>
      <c:spPr>
        <a:noFill/>
        <a:ln>
          <a:noFill/>
        </a:ln>
        <a:effectLst/>
      </c:spPr>
    </c:plotArea>
    <c:legend>
      <c:legendPos val="b"/>
      <c:legendEntry>
        <c:idx val="4"/>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Entry>
      <c:layout>
        <c:manualLayout>
          <c:xMode val="edge"/>
          <c:yMode val="edge"/>
          <c:x val="0.23106944444444444"/>
          <c:y val="0.15442584070939724"/>
          <c:w val="0.51646098369123106"/>
          <c:h val="6.3973008491652023E-2"/>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emf"/><Relationship Id="rId6" Type="http://schemas.openxmlformats.org/officeDocument/2006/relationships/chart" Target="../charts/chart5.xml"/><Relationship Id="rId5" Type="http://schemas.openxmlformats.org/officeDocument/2006/relationships/chart" Target="../charts/chart4.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47625</xdr:rowOff>
    </xdr:from>
    <xdr:to>
      <xdr:col>0</xdr:col>
      <xdr:colOff>2081063</xdr:colOff>
      <xdr:row>3</xdr:row>
      <xdr:rowOff>3661</xdr:rowOff>
    </xdr:to>
    <xdr:pic>
      <xdr:nvPicPr>
        <xdr:cNvPr id="32" name="Grafik 3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6775" y="47625"/>
          <a:ext cx="2055324" cy="4989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381001</xdr:colOff>
      <xdr:row>56</xdr:row>
      <xdr:rowOff>81643</xdr:rowOff>
    </xdr:from>
    <xdr:to>
      <xdr:col>7</xdr:col>
      <xdr:colOff>798285</xdr:colOff>
      <xdr:row>84</xdr:row>
      <xdr:rowOff>63500</xdr:rowOff>
    </xdr:to>
    <xdr:grpSp>
      <xdr:nvGrpSpPr>
        <xdr:cNvPr id="5" name="Gruppieren 4"/>
        <xdr:cNvGrpSpPr/>
      </xdr:nvGrpSpPr>
      <xdr:grpSpPr>
        <a:xfrm>
          <a:off x="381001" y="11389179"/>
          <a:ext cx="8731248" cy="4948464"/>
          <a:chOff x="1242808" y="-5614572"/>
          <a:chExt cx="5188142" cy="13887183"/>
        </a:xfrm>
      </xdr:grpSpPr>
      <xdr:graphicFrame macro="">
        <xdr:nvGraphicFramePr>
          <xdr:cNvPr id="3" name="Diagramm 2"/>
          <xdr:cNvGraphicFramePr/>
        </xdr:nvGraphicFramePr>
        <xdr:xfrm>
          <a:off x="1242808" y="-5614572"/>
          <a:ext cx="4884280" cy="13887183"/>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Diagramm 9"/>
          <xdr:cNvGraphicFramePr>
            <a:graphicFrameLocks/>
          </xdr:cNvGraphicFramePr>
        </xdr:nvGraphicFramePr>
        <xdr:xfrm>
          <a:off x="3921284" y="-3424478"/>
          <a:ext cx="2509666" cy="10452719"/>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8</xdr:col>
      <xdr:colOff>565604</xdr:colOff>
      <xdr:row>57</xdr:row>
      <xdr:rowOff>75294</xdr:rowOff>
    </xdr:from>
    <xdr:to>
      <xdr:col>16</xdr:col>
      <xdr:colOff>562427</xdr:colOff>
      <xdr:row>82</xdr:row>
      <xdr:rowOff>97518</xdr:rowOff>
    </xdr:to>
    <xdr:grpSp>
      <xdr:nvGrpSpPr>
        <xdr:cNvPr id="9" name="Gruppieren 8"/>
        <xdr:cNvGrpSpPr/>
      </xdr:nvGrpSpPr>
      <xdr:grpSpPr>
        <a:xfrm>
          <a:off x="9723211" y="11559723"/>
          <a:ext cx="7195002" cy="4458152"/>
          <a:chOff x="8601075" y="4800600"/>
          <a:chExt cx="7246396" cy="4219575"/>
        </a:xfrm>
      </xdr:grpSpPr>
      <xdr:grpSp>
        <xdr:nvGrpSpPr>
          <xdr:cNvPr id="7" name="Gruppieren 6"/>
          <xdr:cNvGrpSpPr/>
        </xdr:nvGrpSpPr>
        <xdr:grpSpPr>
          <a:xfrm>
            <a:off x="8601075" y="4800600"/>
            <a:ext cx="7246396" cy="4219575"/>
            <a:chOff x="8601075" y="4800600"/>
            <a:chExt cx="7246396" cy="4219575"/>
          </a:xfrm>
        </xdr:grpSpPr>
        <xdr:graphicFrame macro="">
          <xdr:nvGraphicFramePr>
            <xdr:cNvPr id="4" name="Diagramm 3"/>
            <xdr:cNvGraphicFramePr/>
          </xdr:nvGraphicFramePr>
          <xdr:xfrm>
            <a:off x="8601075" y="4800600"/>
            <a:ext cx="7246396" cy="4219575"/>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40" name="Diagramm 39"/>
            <xdr:cNvGraphicFramePr>
              <a:graphicFrameLocks/>
            </xdr:cNvGraphicFramePr>
          </xdr:nvGraphicFramePr>
          <xdr:xfrm>
            <a:off x="12044974" y="5545135"/>
            <a:ext cx="3733800" cy="3079778"/>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8" name="Diagramm 7"/>
            <xdr:cNvGraphicFramePr>
              <a:graphicFrameLocks/>
            </xdr:cNvGraphicFramePr>
          </xdr:nvGraphicFramePr>
          <xdr:xfrm>
            <a:off x="8675738" y="5554611"/>
            <a:ext cx="3733800" cy="3079778"/>
          </xdr:xfrm>
          <a:graphic>
            <a:graphicData uri="http://schemas.openxmlformats.org/drawingml/2006/chart">
              <c:chart xmlns:c="http://schemas.openxmlformats.org/drawingml/2006/chart" xmlns:r="http://schemas.openxmlformats.org/officeDocument/2006/relationships" r:id="rId6"/>
            </a:graphicData>
          </a:graphic>
        </xdr:graphicFrame>
      </xdr:grpSp>
      <xdr:sp macro="" textlink="">
        <xdr:nvSpPr>
          <xdr:cNvPr id="6" name="Textfeld 5"/>
          <xdr:cNvSpPr txBox="1"/>
        </xdr:nvSpPr>
        <xdr:spPr>
          <a:xfrm>
            <a:off x="8943975" y="5629275"/>
            <a:ext cx="914400" cy="2679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CH" sz="1200" b="1">
                <a:latin typeface="Arial" panose="020B0604020202020204" pitchFamily="34" charset="0"/>
                <a:cs typeface="Arial" panose="020B0604020202020204" pitchFamily="34" charset="0"/>
              </a:rPr>
              <a:t>Umsatz</a:t>
            </a:r>
          </a:p>
        </xdr:txBody>
      </xdr:sp>
      <xdr:sp macro="" textlink="">
        <xdr:nvSpPr>
          <xdr:cNvPr id="11" name="Textfeld 10"/>
          <xdr:cNvSpPr txBox="1"/>
        </xdr:nvSpPr>
        <xdr:spPr>
          <a:xfrm>
            <a:off x="12075711" y="5629275"/>
            <a:ext cx="691687" cy="2679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200" b="1">
                <a:latin typeface="Arial" panose="020B0604020202020204" pitchFamily="34" charset="0"/>
                <a:cs typeface="Arial" panose="020B0604020202020204" pitchFamily="34" charset="0"/>
              </a:rPr>
              <a:t>Absatz</a:t>
            </a:r>
          </a:p>
        </xdr:txBody>
      </xdr:sp>
    </xdr:grpSp>
    <xdr:clientData/>
  </xdr:twoCellAnchor>
  <xdr:twoCellAnchor>
    <xdr:from>
      <xdr:col>16</xdr:col>
      <xdr:colOff>587415</xdr:colOff>
      <xdr:row>55</xdr:row>
      <xdr:rowOff>198437</xdr:rowOff>
    </xdr:from>
    <xdr:to>
      <xdr:col>23</xdr:col>
      <xdr:colOff>603916</xdr:colOff>
      <xdr:row>80</xdr:row>
      <xdr:rowOff>158750</xdr:rowOff>
    </xdr:to>
    <xdr:grpSp>
      <xdr:nvGrpSpPr>
        <xdr:cNvPr id="17" name="Gruppieren 16"/>
        <xdr:cNvGrpSpPr/>
      </xdr:nvGrpSpPr>
      <xdr:grpSpPr>
        <a:xfrm>
          <a:off x="16943201" y="11274651"/>
          <a:ext cx="7350751" cy="4437063"/>
          <a:chOff x="2218893" y="1973549"/>
          <a:chExt cx="19047186" cy="7948349"/>
        </a:xfrm>
      </xdr:grpSpPr>
      <xdr:grpSp>
        <xdr:nvGrpSpPr>
          <xdr:cNvPr id="22" name="Gruppieren 21"/>
          <xdr:cNvGrpSpPr/>
        </xdr:nvGrpSpPr>
        <xdr:grpSpPr>
          <a:xfrm>
            <a:off x="2218893" y="1973549"/>
            <a:ext cx="19047186" cy="7948349"/>
            <a:chOff x="-5414156" y="2092588"/>
            <a:chExt cx="19116954" cy="7906704"/>
          </a:xfrm>
        </xdr:grpSpPr>
        <xdr:graphicFrame macro="">
          <xdr:nvGraphicFramePr>
            <xdr:cNvPr id="27" name="Diagramm 26"/>
            <xdr:cNvGraphicFramePr/>
          </xdr:nvGraphicFramePr>
          <xdr:xfrm>
            <a:off x="-5414156" y="2092588"/>
            <a:ext cx="19116954" cy="7906704"/>
          </xdr:xfrm>
          <a:graphic>
            <a:graphicData uri="http://schemas.openxmlformats.org/drawingml/2006/chart">
              <c:chart xmlns:c="http://schemas.openxmlformats.org/drawingml/2006/chart" xmlns:r="http://schemas.openxmlformats.org/officeDocument/2006/relationships" r:id="rId7"/>
            </a:graphicData>
          </a:graphic>
        </xdr:graphicFrame>
        <xdr:sp macro="" textlink="">
          <xdr:nvSpPr>
            <xdr:cNvPr id="25" name="Textfeld 24"/>
            <xdr:cNvSpPr txBox="1"/>
          </xdr:nvSpPr>
          <xdr:spPr>
            <a:xfrm>
              <a:off x="-4440765" y="3470324"/>
              <a:ext cx="3493123" cy="5293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CH" sz="1200" b="1">
                  <a:latin typeface="Arial" panose="020B0604020202020204" pitchFamily="34" charset="0"/>
                  <a:cs typeface="Arial" panose="020B0604020202020204" pitchFamily="34" charset="0"/>
                </a:rPr>
                <a:t>Umsatz</a:t>
              </a:r>
            </a:p>
          </xdr:txBody>
        </xdr:sp>
        <xdr:sp macro="" textlink="">
          <xdr:nvSpPr>
            <xdr:cNvPr id="26" name="Textfeld 25"/>
            <xdr:cNvSpPr txBox="1"/>
          </xdr:nvSpPr>
          <xdr:spPr>
            <a:xfrm>
              <a:off x="5188584" y="3387965"/>
              <a:ext cx="6070157" cy="5293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CH" sz="1200" b="1">
                  <a:latin typeface="Arial" panose="020B0604020202020204" pitchFamily="34" charset="0"/>
                  <a:cs typeface="Arial" panose="020B0604020202020204" pitchFamily="34" charset="0"/>
                </a:rPr>
                <a:t>Absatz</a:t>
              </a:r>
            </a:p>
          </xdr:txBody>
        </xdr:sp>
      </xdr:grpSp>
      <xdr:graphicFrame macro="">
        <xdr:nvGraphicFramePr>
          <xdr:cNvPr id="2" name="Diagramm 1"/>
          <xdr:cNvGraphicFramePr/>
        </xdr:nvGraphicFramePr>
        <xdr:xfrm>
          <a:off x="3019139" y="3201757"/>
          <a:ext cx="8567673" cy="6030230"/>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30" name="Diagramm 29"/>
          <xdr:cNvGraphicFramePr>
            <a:graphicFrameLocks/>
          </xdr:cNvGraphicFramePr>
        </xdr:nvGraphicFramePr>
        <xdr:xfrm>
          <a:off x="11845221" y="3229189"/>
          <a:ext cx="8882634" cy="5862377"/>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11</xdr:col>
      <xdr:colOff>400048</xdr:colOff>
      <xdr:row>6</xdr:row>
      <xdr:rowOff>114300</xdr:rowOff>
    </xdr:from>
    <xdr:to>
      <xdr:col>19</xdr:col>
      <xdr:colOff>265798</xdr:colOff>
      <xdr:row>25</xdr:row>
      <xdr:rowOff>128587</xdr:rowOff>
    </xdr:to>
    <xdr:graphicFrame macro="">
      <xdr:nvGraphicFramePr>
        <xdr:cNvPr id="12" name="Diagramm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0.90233</cdr:y>
    </cdr:from>
    <cdr:to>
      <cdr:x>1</cdr:x>
      <cdr:y>1</cdr:y>
    </cdr:to>
    <cdr:sp macro="" textlink="">
      <cdr:nvSpPr>
        <cdr:cNvPr id="2" name="Textfeld 1"/>
        <cdr:cNvSpPr txBox="1"/>
      </cdr:nvSpPr>
      <cdr:spPr>
        <a:xfrm xmlns:a="http://schemas.openxmlformats.org/drawingml/2006/main">
          <a:off x="0" y="3916301"/>
          <a:ext cx="6480174" cy="42392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1050">
              <a:latin typeface="Arial" panose="020B0604020202020204" pitchFamily="34" charset="0"/>
              <a:cs typeface="Arial" panose="020B0604020202020204" pitchFamily="34" charset="0"/>
            </a:rPr>
            <a:t>Quelle: BLW, Fachbereich Marktanalysen; Nielsen Schweiz, Retail-/Konsumentenpanel, Warenkorb gemäss Def. BLW</a:t>
          </a:r>
        </a:p>
      </cdr:txBody>
    </cdr:sp>
  </cdr:relSizeAnchor>
  <cdr:relSizeAnchor xmlns:cdr="http://schemas.openxmlformats.org/drawingml/2006/chartDrawing">
    <cdr:from>
      <cdr:x>0.22921</cdr:x>
      <cdr:y>0.1587</cdr:y>
    </cdr:from>
    <cdr:to>
      <cdr:x>0.56279</cdr:x>
      <cdr:y>0.22823</cdr:y>
    </cdr:to>
    <cdr:sp macro="" textlink="">
      <cdr:nvSpPr>
        <cdr:cNvPr id="5" name="Textfeld 4"/>
        <cdr:cNvSpPr txBox="1"/>
      </cdr:nvSpPr>
      <cdr:spPr>
        <a:xfrm xmlns:a="http://schemas.openxmlformats.org/drawingml/2006/main">
          <a:off x="1185955" y="876774"/>
          <a:ext cx="1725974" cy="3841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CH" sz="1200" b="1">
              <a:latin typeface="Arial" panose="020B0604020202020204" pitchFamily="34" charset="0"/>
              <a:cs typeface="Arial" panose="020B0604020202020204" pitchFamily="34" charset="0"/>
            </a:rPr>
            <a:t>Absatz</a:t>
          </a:r>
          <a:r>
            <a:rPr lang="de-CH" sz="1400" b="1">
              <a:latin typeface="Arial" panose="020B0604020202020204" pitchFamily="34" charset="0"/>
              <a:cs typeface="Arial" panose="020B0604020202020204" pitchFamily="34" charset="0"/>
            </a:rPr>
            <a:t> </a:t>
          </a:r>
          <a:r>
            <a:rPr lang="de-CH" sz="1200" b="0">
              <a:latin typeface="Arial" panose="020B0604020202020204" pitchFamily="34" charset="0"/>
              <a:cs typeface="Arial" panose="020B0604020202020204" pitchFamily="34" charset="0"/>
            </a:rPr>
            <a:t>in</a:t>
          </a:r>
          <a:r>
            <a:rPr lang="de-CH" sz="1200" b="0" baseline="0">
              <a:latin typeface="Arial" panose="020B0604020202020204" pitchFamily="34" charset="0"/>
              <a:cs typeface="Arial" panose="020B0604020202020204" pitchFamily="34" charset="0"/>
            </a:rPr>
            <a:t> 1 000 Liter  </a:t>
          </a:r>
          <a:endParaRPr lang="de-CH" sz="14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cdr:y>
    </cdr:from>
    <cdr:to>
      <cdr:x>0.60939</cdr:x>
      <cdr:y>0.17625</cdr:y>
    </cdr:to>
    <cdr:sp macro="" textlink="">
      <cdr:nvSpPr>
        <cdr:cNvPr id="3" name="Textfeld 2"/>
        <cdr:cNvSpPr txBox="1"/>
      </cdr:nvSpPr>
      <cdr:spPr>
        <a:xfrm xmlns:a="http://schemas.openxmlformats.org/drawingml/2006/main">
          <a:off x="0" y="0"/>
          <a:ext cx="4819650" cy="7302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rtl="0"/>
          <a:r>
            <a:rPr lang="de-CH" sz="1400" b="1" i="0" baseline="0">
              <a:effectLst/>
              <a:latin typeface="Arial" panose="020B0604020202020204" pitchFamily="34" charset="0"/>
              <a:ea typeface="+mn-ea"/>
              <a:cs typeface="Arial" panose="020B0604020202020204" pitchFamily="34" charset="0"/>
            </a:rPr>
            <a:t>Speiseöl im Detailhandel</a:t>
          </a:r>
          <a:endParaRPr lang="de-CH" sz="1400" b="1">
            <a:effectLst/>
            <a:latin typeface="Arial" panose="020B0604020202020204" pitchFamily="34" charset="0"/>
            <a:cs typeface="Arial" panose="020B0604020202020204" pitchFamily="34" charset="0"/>
          </a:endParaRPr>
        </a:p>
        <a:p xmlns:a="http://schemas.openxmlformats.org/drawingml/2006/main">
          <a:pPr rtl="0"/>
          <a:r>
            <a:rPr lang="de-CH" sz="1200" b="0" i="0" baseline="0">
              <a:effectLst/>
              <a:latin typeface="Arial" panose="020B0604020202020204" pitchFamily="34" charset="0"/>
              <a:ea typeface="+mn-ea"/>
              <a:cs typeface="Arial" panose="020B0604020202020204" pitchFamily="34" charset="0"/>
            </a:rPr>
            <a:t>Absatz- und Umsatzbilanz Speiseöl im Schweizer Detailhandel</a:t>
          </a:r>
          <a:endParaRPr lang="de-CH" sz="1200">
            <a:effectLst/>
            <a:latin typeface="Arial" panose="020B0604020202020204" pitchFamily="34" charset="0"/>
            <a:cs typeface="Arial" panose="020B0604020202020204" pitchFamily="34" charset="0"/>
          </a:endParaRPr>
        </a:p>
        <a:p xmlns:a="http://schemas.openxmlformats.org/drawingml/2006/main">
          <a:pPr rtl="0"/>
          <a:r>
            <a:rPr lang="de-CH" sz="1200" b="0" i="0" baseline="0">
              <a:effectLst/>
              <a:latin typeface="Arial" panose="020B0604020202020204" pitchFamily="34" charset="0"/>
              <a:ea typeface="+mn-ea"/>
              <a:cs typeface="Arial" panose="020B0604020202020204" pitchFamily="34" charset="0"/>
            </a:rPr>
            <a:t>Umsatz in Mio. CHF, Absatz in Liter </a:t>
          </a:r>
          <a:endParaRPr lang="de-CH" sz="12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0.55669</cdr:x>
      <cdr:y>0.1587</cdr:y>
    </cdr:from>
    <cdr:to>
      <cdr:x>0.93623</cdr:x>
      <cdr:y>0.2036</cdr:y>
    </cdr:to>
    <cdr:sp macro="" textlink="">
      <cdr:nvSpPr>
        <cdr:cNvPr id="6" name="Textfeld 1"/>
        <cdr:cNvSpPr txBox="1"/>
      </cdr:nvSpPr>
      <cdr:spPr>
        <a:xfrm xmlns:a="http://schemas.openxmlformats.org/drawingml/2006/main">
          <a:off x="2880368" y="876776"/>
          <a:ext cx="1963775" cy="24808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CH" sz="1200" b="1">
              <a:latin typeface="Arial" panose="020B0604020202020204" pitchFamily="34" charset="0"/>
              <a:cs typeface="Arial" panose="020B0604020202020204" pitchFamily="34" charset="0"/>
            </a:rPr>
            <a:t>Umsatz</a:t>
          </a:r>
          <a:r>
            <a:rPr lang="de-CH" sz="1200" b="0">
              <a:latin typeface="Arial" panose="020B0604020202020204" pitchFamily="34" charset="0"/>
              <a:cs typeface="Arial" panose="020B0604020202020204" pitchFamily="34" charset="0"/>
            </a:rPr>
            <a:t> in</a:t>
          </a:r>
          <a:r>
            <a:rPr lang="de-CH" sz="1200" b="0" baseline="0">
              <a:latin typeface="Arial" panose="020B0604020202020204" pitchFamily="34" charset="0"/>
              <a:cs typeface="Arial" panose="020B0604020202020204" pitchFamily="34" charset="0"/>
            </a:rPr>
            <a:t> Mio. </a:t>
          </a:r>
          <a:r>
            <a:rPr lang="de-CH" sz="1200" b="0">
              <a:latin typeface="Arial" panose="020B0604020202020204" pitchFamily="34" charset="0"/>
              <a:cs typeface="Arial" panose="020B0604020202020204" pitchFamily="34" charset="0"/>
            </a:rPr>
            <a:t>CHF </a:t>
          </a:r>
          <a:endParaRPr lang="de-CH" sz="1400" b="0">
            <a:latin typeface="Arial" panose="020B0604020202020204" pitchFamily="34" charset="0"/>
            <a:cs typeface="Arial" panose="020B0604020202020204"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0.01742</cdr:x>
      <cdr:y>0.92777</cdr:y>
    </cdr:from>
    <cdr:to>
      <cdr:x>1</cdr:x>
      <cdr:y>1</cdr:y>
    </cdr:to>
    <cdr:sp macro="" textlink="">
      <cdr:nvSpPr>
        <cdr:cNvPr id="2" name="Textfeld 1"/>
        <cdr:cNvSpPr txBox="1"/>
      </cdr:nvSpPr>
      <cdr:spPr>
        <a:xfrm xmlns:a="http://schemas.openxmlformats.org/drawingml/2006/main">
          <a:off x="123824" y="3816116"/>
          <a:ext cx="6984999" cy="2970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1050">
              <a:latin typeface="Arial" panose="020B0604020202020204" pitchFamily="34" charset="0"/>
              <a:cs typeface="Arial" panose="020B0604020202020204" pitchFamily="34" charset="0"/>
            </a:rPr>
            <a:t>Quelle: BLW, Fachbereich Marktanalysen; Nielsen Schweiz, Retail-/Konsumentenpanel, Warenkorb gemäss Def. BLW</a:t>
          </a:r>
        </a:p>
      </cdr:txBody>
    </cdr:sp>
  </cdr:relSizeAnchor>
  <cdr:relSizeAnchor xmlns:cdr="http://schemas.openxmlformats.org/drawingml/2006/chartDrawing">
    <cdr:from>
      <cdr:x>0</cdr:x>
      <cdr:y>0</cdr:y>
    </cdr:from>
    <cdr:to>
      <cdr:x>0.7564</cdr:x>
      <cdr:y>0.15801</cdr:y>
    </cdr:to>
    <cdr:sp macro="" textlink="">
      <cdr:nvSpPr>
        <cdr:cNvPr id="3" name="Textfeld 2"/>
        <cdr:cNvSpPr txBox="1"/>
      </cdr:nvSpPr>
      <cdr:spPr>
        <a:xfrm xmlns:a="http://schemas.openxmlformats.org/drawingml/2006/main">
          <a:off x="0" y="0"/>
          <a:ext cx="5922240" cy="66674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de-CH" sz="1400" b="1" i="0" baseline="0">
              <a:effectLst/>
              <a:latin typeface="Arial" panose="020B0604020202020204" pitchFamily="34" charset="0"/>
              <a:ea typeface="+mn-ea"/>
              <a:cs typeface="Arial" panose="020B0604020202020204" pitchFamily="34" charset="0"/>
            </a:rPr>
            <a:t>Speiseöl im Detailhandel</a:t>
          </a:r>
          <a:endParaRPr lang="de-CH" sz="1400" b="0" i="0" baseline="0">
            <a:effectLst/>
            <a:latin typeface="Arial" panose="020B0604020202020204" pitchFamily="34" charset="0"/>
            <a:ea typeface="+mn-ea"/>
            <a:cs typeface="Arial" panose="020B0604020202020204" pitchFamily="34" charset="0"/>
          </a:endParaRP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de-CH" sz="1200" b="0" i="0" baseline="0">
              <a:effectLst/>
              <a:latin typeface="Arial" panose="020B0604020202020204" pitchFamily="34" charset="0"/>
              <a:ea typeface="+mn-ea"/>
              <a:cs typeface="Arial" panose="020B0604020202020204" pitchFamily="34" charset="0"/>
            </a:rPr>
            <a:t>Marktentwicklung Umsatz und Absatz Speiseöl 2018-2020</a:t>
          </a:r>
          <a:endParaRPr lang="de-CH" sz="1200">
            <a:effectLst/>
            <a:latin typeface="Arial" panose="020B0604020202020204" pitchFamily="34" charset="0"/>
            <a:cs typeface="Arial" panose="020B0604020202020204" pitchFamily="34" charset="0"/>
          </a:endParaRPr>
        </a:p>
        <a:p xmlns:a="http://schemas.openxmlformats.org/drawingml/2006/main">
          <a:r>
            <a:rPr lang="de-CH" sz="1200">
              <a:latin typeface="Arial" panose="020B0604020202020204" pitchFamily="34" charset="0"/>
              <a:cs typeface="Arial" panose="020B0604020202020204" pitchFamily="34" charset="0"/>
            </a:rPr>
            <a:t>Entwicklung in %</a:t>
          </a:r>
        </a:p>
      </cdr:txBody>
    </cdr:sp>
  </cdr:relSizeAnchor>
  <cdr:relSizeAnchor xmlns:cdr="http://schemas.openxmlformats.org/drawingml/2006/chartDrawing">
    <cdr:from>
      <cdr:x>0.0073</cdr:x>
      <cdr:y>0.19865</cdr:y>
    </cdr:from>
    <cdr:to>
      <cdr:x>0.08516</cdr:x>
      <cdr:y>0.26637</cdr:y>
    </cdr:to>
    <cdr:sp macro="" textlink="">
      <cdr:nvSpPr>
        <cdr:cNvPr id="4" name="Rechteck 3"/>
        <cdr:cNvSpPr/>
      </cdr:nvSpPr>
      <cdr:spPr>
        <a:xfrm xmlns:a="http://schemas.openxmlformats.org/drawingml/2006/main">
          <a:off x="57150" y="838200"/>
          <a:ext cx="609600" cy="285750"/>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cdr:x>
      <cdr:y>0.90943</cdr:y>
    </cdr:from>
    <cdr:to>
      <cdr:x>1</cdr:x>
      <cdr:y>1</cdr:y>
    </cdr:to>
    <cdr:sp macro="" textlink="">
      <cdr:nvSpPr>
        <cdr:cNvPr id="2" name="Textfeld 1"/>
        <cdr:cNvSpPr txBox="1"/>
      </cdr:nvSpPr>
      <cdr:spPr>
        <a:xfrm xmlns:a="http://schemas.openxmlformats.org/drawingml/2006/main">
          <a:off x="0" y="3857626"/>
          <a:ext cx="7219949" cy="3841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1050">
              <a:latin typeface="Arial" panose="020B0604020202020204" pitchFamily="34" charset="0"/>
              <a:cs typeface="Arial" panose="020B0604020202020204" pitchFamily="34" charset="0"/>
            </a:rPr>
            <a:t>Quelle: BLW, Fachbereich Marktanalysen; Nielsen Schweiz, Retail-/Konsumentenpanel,Warenkorb gemäss Def. BLW</a:t>
          </a:r>
        </a:p>
      </cdr:txBody>
    </cdr:sp>
  </cdr:relSizeAnchor>
  <cdr:relSizeAnchor xmlns:cdr="http://schemas.openxmlformats.org/drawingml/2006/chartDrawing">
    <cdr:from>
      <cdr:x>0</cdr:x>
      <cdr:y>0</cdr:y>
    </cdr:from>
    <cdr:to>
      <cdr:x>0.7564</cdr:x>
      <cdr:y>0.23265</cdr:y>
    </cdr:to>
    <cdr:sp macro="" textlink="">
      <cdr:nvSpPr>
        <cdr:cNvPr id="3" name="Textfeld 2"/>
        <cdr:cNvSpPr txBox="1"/>
      </cdr:nvSpPr>
      <cdr:spPr>
        <a:xfrm xmlns:a="http://schemas.openxmlformats.org/drawingml/2006/main">
          <a:off x="0" y="0"/>
          <a:ext cx="5453964" cy="90487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de-CH" sz="1400" b="1" i="0" baseline="0">
              <a:effectLst/>
              <a:latin typeface="Arial" panose="020B0604020202020204" pitchFamily="34" charset="0"/>
              <a:ea typeface="+mn-ea"/>
              <a:cs typeface="Arial" panose="020B0604020202020204" pitchFamily="34" charset="0"/>
            </a:rPr>
            <a:t>Speiseöl im Detailhandel</a:t>
          </a:r>
          <a:endParaRPr lang="de-CH" sz="1400" b="0" i="0" baseline="0">
            <a:effectLst/>
            <a:latin typeface="Arial" panose="020B0604020202020204" pitchFamily="34" charset="0"/>
            <a:ea typeface="+mn-ea"/>
            <a:cs typeface="Arial" panose="020B0604020202020204" pitchFamily="34" charset="0"/>
          </a:endParaRP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de-CH" sz="1200" b="0" i="0" baseline="0">
              <a:effectLst/>
              <a:latin typeface="Arial" panose="020B0604020202020204" pitchFamily="34" charset="0"/>
              <a:ea typeface="+mn-ea"/>
              <a:cs typeface="Arial" panose="020B0604020202020204" pitchFamily="34" charset="0"/>
            </a:rPr>
            <a:t>Marktanteile Speiseöl nach Umsatz und Absatz </a:t>
          </a:r>
          <a:endParaRPr lang="de-CH" sz="1200">
            <a:effectLst/>
            <a:latin typeface="Arial" panose="020B0604020202020204" pitchFamily="34" charset="0"/>
            <a:cs typeface="Arial" panose="020B0604020202020204" pitchFamily="34" charset="0"/>
          </a:endParaRPr>
        </a:p>
        <a:p xmlns:a="http://schemas.openxmlformats.org/drawingml/2006/main">
          <a:r>
            <a:rPr lang="de-CH" sz="1200">
              <a:latin typeface="Arial" panose="020B0604020202020204" pitchFamily="34" charset="0"/>
              <a:cs typeface="Arial" panose="020B0604020202020204" pitchFamily="34" charset="0"/>
            </a:rPr>
            <a:t>Anteile in %</a:t>
          </a:r>
        </a:p>
        <a:p xmlns:a="http://schemas.openxmlformats.org/drawingml/2006/main">
          <a:r>
            <a:rPr lang="de-CH" sz="1200">
              <a:latin typeface="Arial" panose="020B0604020202020204" pitchFamily="34" charset="0"/>
              <a:cs typeface="Arial" panose="020B0604020202020204" pitchFamily="34" charset="0"/>
            </a:rPr>
            <a:t>MAT 2020 </a:t>
          </a:r>
        </a:p>
      </cdr:txBody>
    </cdr:sp>
  </cdr:relSizeAnchor>
  <cdr:relSizeAnchor xmlns:cdr="http://schemas.openxmlformats.org/drawingml/2006/chartDrawing">
    <cdr:from>
      <cdr:x>0.0073</cdr:x>
      <cdr:y>0.19865</cdr:y>
    </cdr:from>
    <cdr:to>
      <cdr:x>0.08516</cdr:x>
      <cdr:y>0.26637</cdr:y>
    </cdr:to>
    <cdr:sp macro="" textlink="">
      <cdr:nvSpPr>
        <cdr:cNvPr id="4" name="Rechteck 3"/>
        <cdr:cNvSpPr/>
      </cdr:nvSpPr>
      <cdr:spPr>
        <a:xfrm xmlns:a="http://schemas.openxmlformats.org/drawingml/2006/main">
          <a:off x="57150" y="838200"/>
          <a:ext cx="609600" cy="285750"/>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5.xml><?xml version="1.0" encoding="utf-8"?>
<c:userShapes xmlns:c="http://schemas.openxmlformats.org/drawingml/2006/chart">
  <cdr:relSizeAnchor xmlns:cdr="http://schemas.openxmlformats.org/drawingml/2006/chartDrawing">
    <cdr:from>
      <cdr:x>0</cdr:x>
      <cdr:y>0.9396</cdr:y>
    </cdr:from>
    <cdr:to>
      <cdr:x>1</cdr:x>
      <cdr:y>1</cdr:y>
    </cdr:to>
    <cdr:sp macro="" textlink="">
      <cdr:nvSpPr>
        <cdr:cNvPr id="2" name="Textfeld 1"/>
        <cdr:cNvSpPr txBox="1"/>
      </cdr:nvSpPr>
      <cdr:spPr>
        <a:xfrm xmlns:a="http://schemas.openxmlformats.org/drawingml/2006/main">
          <a:off x="0" y="3333750"/>
          <a:ext cx="6172201" cy="2143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1050">
              <a:latin typeface="Arial" panose="020B0604020202020204" pitchFamily="34" charset="0"/>
              <a:cs typeface="Arial" panose="020B0604020202020204" pitchFamily="34" charset="0"/>
            </a:rPr>
            <a:t>Quellen: BLW, Fachbereich Marktanalysen; AGIS (BLW,</a:t>
          </a:r>
          <a:r>
            <a:rPr lang="de-CH" sz="1050" baseline="0">
              <a:latin typeface="Arial" panose="020B0604020202020204" pitchFamily="34" charset="0"/>
              <a:cs typeface="Arial" panose="020B0604020202020204" pitchFamily="34" charset="0"/>
            </a:rPr>
            <a:t> Fläche)</a:t>
          </a:r>
          <a:endParaRPr lang="de-CH" sz="105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cdr:y>
    </cdr:from>
    <cdr:to>
      <cdr:x>0.9892</cdr:x>
      <cdr:y>0.23087</cdr:y>
    </cdr:to>
    <cdr:sp macro="" textlink="">
      <cdr:nvSpPr>
        <cdr:cNvPr id="4" name="Textfeld 3"/>
        <cdr:cNvSpPr txBox="1"/>
      </cdr:nvSpPr>
      <cdr:spPr>
        <a:xfrm xmlns:a="http://schemas.openxmlformats.org/drawingml/2006/main">
          <a:off x="0" y="0"/>
          <a:ext cx="6105526" cy="8191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rtl="0" eaLnBrk="1" fontAlgn="auto" latinLnBrk="0" hangingPunct="1"/>
          <a:r>
            <a:rPr lang="de-CH" sz="1400" b="1" i="0" baseline="0">
              <a:effectLst/>
              <a:latin typeface="Arial" panose="020B0604020202020204" pitchFamily="34" charset="0"/>
              <a:ea typeface="+mn-ea"/>
              <a:cs typeface="Arial" panose="020B0604020202020204" pitchFamily="34" charset="0"/>
            </a:rPr>
            <a:t>Ölsaatenanbau in der Schweiz</a:t>
          </a:r>
          <a:endParaRPr lang="de-CH" sz="1400">
            <a:effectLst/>
            <a:latin typeface="Arial" panose="020B0604020202020204" pitchFamily="34" charset="0"/>
            <a:cs typeface="Arial" panose="020B0604020202020204" pitchFamily="34" charset="0"/>
          </a:endParaRPr>
        </a:p>
        <a:p xmlns:a="http://schemas.openxmlformats.org/drawingml/2006/main">
          <a:pPr rtl="0" eaLnBrk="1" fontAlgn="auto" latinLnBrk="0" hangingPunct="1"/>
          <a:r>
            <a:rPr lang="de-CH" sz="1100" b="0" i="0" baseline="0">
              <a:effectLst/>
              <a:latin typeface="Arial" panose="020B0604020202020204" pitchFamily="34" charset="0"/>
              <a:ea typeface="+mn-ea"/>
              <a:cs typeface="Arial" panose="020B0604020202020204" pitchFamily="34" charset="0"/>
            </a:rPr>
            <a:t>Produktionsentwicklung von Ölsaaten zur Speiseölgewinnung nach Kultur</a:t>
          </a:r>
          <a:endParaRPr lang="de-CH">
            <a:effectLst/>
            <a:latin typeface="Arial" panose="020B0604020202020204" pitchFamily="34" charset="0"/>
            <a:cs typeface="Arial" panose="020B0604020202020204" pitchFamily="34" charset="0"/>
          </a:endParaRPr>
        </a:p>
        <a:p xmlns:a="http://schemas.openxmlformats.org/drawingml/2006/main">
          <a:r>
            <a:rPr lang="de-CH" sz="1100">
              <a:effectLst/>
              <a:latin typeface="Arial" panose="020B0604020202020204" pitchFamily="34" charset="0"/>
              <a:ea typeface="+mn-ea"/>
              <a:cs typeface="Arial" panose="020B0604020202020204" pitchFamily="34" charset="0"/>
            </a:rPr>
            <a:t>Flächen in Hektaren</a:t>
          </a:r>
        </a:p>
        <a:p xmlns:a="http://schemas.openxmlformats.org/drawingml/2006/main">
          <a:r>
            <a:rPr lang="de-CH" sz="1100">
              <a:effectLst/>
              <a:latin typeface="Arial" panose="020B0604020202020204" pitchFamily="34" charset="0"/>
              <a:ea typeface="+mn-ea"/>
              <a:cs typeface="Arial" panose="020B0604020202020204" pitchFamily="34" charset="0"/>
            </a:rPr>
            <a:t>2010..2019</a:t>
          </a:r>
          <a:endParaRPr lang="de-CH">
            <a:effectLst/>
            <a:latin typeface="Arial" panose="020B0604020202020204" pitchFamily="34" charset="0"/>
            <a:cs typeface="Arial" panose="020B0604020202020204" pitchFamily="34" charset="0"/>
          </a:endParaRPr>
        </a:p>
        <a:p xmlns:a="http://schemas.openxmlformats.org/drawingml/2006/main">
          <a:endParaRPr lang="de-CH" sz="1100">
            <a:latin typeface="Arial" panose="020B0604020202020204" pitchFamily="34" charset="0"/>
            <a:cs typeface="Arial" panose="020B0604020202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Tabella%20di%20accompagnamento%20alla%20grafic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ble%20d'accompagnement%20du%20graphiqu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s>
    <sheetDataSet>
      <sheetData sheetId="0">
        <row r="20">
          <cell r="B20">
            <v>2010</v>
          </cell>
          <cell r="C20">
            <v>2011</v>
          </cell>
          <cell r="D20">
            <v>2012</v>
          </cell>
          <cell r="E20">
            <v>2013</v>
          </cell>
          <cell r="F20">
            <v>2014</v>
          </cell>
          <cell r="G20">
            <v>2015</v>
          </cell>
          <cell r="H20">
            <v>2016</v>
          </cell>
          <cell r="I20">
            <v>2017</v>
          </cell>
          <cell r="J20">
            <v>2018</v>
          </cell>
          <cell r="K20">
            <v>2019</v>
          </cell>
        </row>
        <row r="21">
          <cell r="A21" t="str">
            <v>Resto</v>
          </cell>
          <cell r="B21">
            <v>1465.9699999999975</v>
          </cell>
          <cell r="C21">
            <v>1398.7400999999991</v>
          </cell>
          <cell r="D21">
            <v>1242.9395999999979</v>
          </cell>
          <cell r="E21">
            <v>996.23180000000139</v>
          </cell>
          <cell r="F21">
            <v>533.53670000000056</v>
          </cell>
          <cell r="G21">
            <v>446.28519999999844</v>
          </cell>
          <cell r="H21">
            <v>433.45420000000013</v>
          </cell>
          <cell r="I21">
            <v>471.01560000000245</v>
          </cell>
          <cell r="J21">
            <v>613.05709999999817</v>
          </cell>
          <cell r="K21">
            <v>496.75749999999971</v>
          </cell>
        </row>
        <row r="22">
          <cell r="A22" t="str">
            <v>Soia</v>
          </cell>
          <cell r="B22">
            <v>1087.75</v>
          </cell>
          <cell r="C22">
            <v>1123.8362999999999</v>
          </cell>
          <cell r="D22">
            <v>1087.6986999999999</v>
          </cell>
          <cell r="E22">
            <v>1406.5294999999999</v>
          </cell>
          <cell r="F22">
            <v>1497.9717999999998</v>
          </cell>
          <cell r="G22">
            <v>1729.4379999999999</v>
          </cell>
          <cell r="H22">
            <v>1777.4259999999997</v>
          </cell>
          <cell r="I22">
            <v>1706.6666</v>
          </cell>
          <cell r="J22">
            <v>1816.0235</v>
          </cell>
          <cell r="K22">
            <v>1731.434</v>
          </cell>
        </row>
        <row r="23">
          <cell r="A23" t="str">
            <v>Girasoli</v>
          </cell>
          <cell r="B23">
            <v>3547.7999999999997</v>
          </cell>
          <cell r="C23">
            <v>3288.7346000000002</v>
          </cell>
          <cell r="D23">
            <v>3532.0419999999999</v>
          </cell>
          <cell r="E23">
            <v>3925.1420000000003</v>
          </cell>
          <cell r="F23">
            <v>3912.1102000000005</v>
          </cell>
          <cell r="G23">
            <v>4530.7554</v>
          </cell>
          <cell r="H23">
            <v>4855.7191000000012</v>
          </cell>
          <cell r="I23">
            <v>5215.4862999999996</v>
          </cell>
          <cell r="J23">
            <v>5351.4360999999999</v>
          </cell>
          <cell r="K23">
            <v>5869.2865999999995</v>
          </cell>
        </row>
        <row r="24">
          <cell r="A24" t="str">
            <v>Colza</v>
          </cell>
          <cell r="B24">
            <v>20574.830000000009</v>
          </cell>
          <cell r="C24">
            <v>21086.997500000005</v>
          </cell>
          <cell r="D24">
            <v>21134.975000000006</v>
          </cell>
          <cell r="E24">
            <v>21585.792999999994</v>
          </cell>
          <cell r="F24">
            <v>22929.451600000008</v>
          </cell>
          <cell r="G24">
            <v>23254.948500000002</v>
          </cell>
          <cell r="H24">
            <v>20843.851699999999</v>
          </cell>
          <cell r="I24">
            <v>20274.588299999992</v>
          </cell>
          <cell r="J24">
            <v>22542.923699999999</v>
          </cell>
          <cell r="K24">
            <v>22546.555000000004</v>
          </cell>
        </row>
        <row r="25">
          <cell r="A25" t="str">
            <v>Totale</v>
          </cell>
          <cell r="B25">
            <v>26676.350000000006</v>
          </cell>
          <cell r="C25">
            <v>26898.308500000003</v>
          </cell>
          <cell r="D25">
            <v>26997.655300000006</v>
          </cell>
          <cell r="E25">
            <v>27913.696299999996</v>
          </cell>
          <cell r="F25">
            <v>28873.07030000001</v>
          </cell>
          <cell r="G25">
            <v>29961.427100000001</v>
          </cell>
          <cell r="H25">
            <v>27910.451000000001</v>
          </cell>
          <cell r="I25">
            <v>27667.756799999992</v>
          </cell>
          <cell r="J25">
            <v>30323.440399999999</v>
          </cell>
          <cell r="K25">
            <v>30644.033100000004</v>
          </cell>
        </row>
        <row r="51">
          <cell r="K51" t="str">
            <v>in %</v>
          </cell>
          <cell r="L51" t="str">
            <v>in %</v>
          </cell>
          <cell r="M51" t="str">
            <v>in %</v>
          </cell>
          <cell r="N51" t="str">
            <v>in %</v>
          </cell>
        </row>
        <row r="52">
          <cell r="B52">
            <v>2018</v>
          </cell>
          <cell r="C52">
            <v>2019</v>
          </cell>
          <cell r="D52">
            <v>2020</v>
          </cell>
          <cell r="K52" t="str">
            <v>∆19/18</v>
          </cell>
          <cell r="L52" t="str">
            <v>∆20/19</v>
          </cell>
          <cell r="M52" t="str">
            <v>∆19/18</v>
          </cell>
          <cell r="N52" t="str">
            <v>∆20/19</v>
          </cell>
        </row>
        <row r="53">
          <cell r="A53" t="str">
            <v>Olio di colza</v>
          </cell>
          <cell r="B53">
            <v>4395.6993000000002</v>
          </cell>
          <cell r="C53">
            <v>4468.4083000000001</v>
          </cell>
          <cell r="D53">
            <v>4847.1519000000008</v>
          </cell>
          <cell r="E53">
            <v>20.581944800000002</v>
          </cell>
          <cell r="F53">
            <v>20.987440899999999</v>
          </cell>
          <cell r="G53">
            <v>22.722130100000001</v>
          </cell>
          <cell r="K53">
            <v>1.6540940368691803</v>
          </cell>
          <cell r="L53">
            <v>8.4760293726963365</v>
          </cell>
          <cell r="M53">
            <v>1.970154443325467</v>
          </cell>
          <cell r="N53">
            <v>8.2653678848477519</v>
          </cell>
          <cell r="Q53">
            <v>22.722130100000001</v>
          </cell>
          <cell r="R53">
            <v>4847.1519000000008</v>
          </cell>
        </row>
        <row r="54">
          <cell r="A54" t="str">
            <v>Olio di girasole</v>
          </cell>
          <cell r="B54">
            <v>6038.9434000000001</v>
          </cell>
          <cell r="C54">
            <v>6267.2992000000004</v>
          </cell>
          <cell r="D54">
            <v>6831.9012999999995</v>
          </cell>
          <cell r="E54">
            <v>21.579575500000001</v>
          </cell>
          <cell r="F54">
            <v>21.862509600000003</v>
          </cell>
          <cell r="G54">
            <v>24.641246600000002</v>
          </cell>
          <cell r="K54">
            <v>3.7813866578050748</v>
          </cell>
          <cell r="L54">
            <v>9.0086986751805256</v>
          </cell>
          <cell r="M54">
            <v>1.311119859609855</v>
          </cell>
          <cell r="N54">
            <v>12.710055024972977</v>
          </cell>
          <cell r="Q54">
            <v>24.641246600000002</v>
          </cell>
          <cell r="R54">
            <v>6831.9012999999995</v>
          </cell>
        </row>
        <row r="55">
          <cell r="A55" t="str">
            <v>Olio d'oliva</v>
          </cell>
          <cell r="B55">
            <v>8530.1376</v>
          </cell>
          <cell r="C55">
            <v>8756.6352999999999</v>
          </cell>
          <cell r="D55">
            <v>9621.5491000000002</v>
          </cell>
          <cell r="E55">
            <v>88.836449200000004</v>
          </cell>
          <cell r="F55">
            <v>93.4355829</v>
          </cell>
          <cell r="G55">
            <v>103.85707429999999</v>
          </cell>
          <cell r="K55">
            <v>2.6552643183622271</v>
          </cell>
          <cell r="L55">
            <v>9.8772390349521686</v>
          </cell>
          <cell r="M55">
            <v>5.1770796124976037</v>
          </cell>
          <cell r="N55">
            <v>11.153664456884327</v>
          </cell>
          <cell r="Q55">
            <v>103.85707429999999</v>
          </cell>
          <cell r="R55">
            <v>9621.5491000000002</v>
          </cell>
        </row>
        <row r="56">
          <cell r="A56" t="str">
            <v>Altri</v>
          </cell>
          <cell r="B56">
            <v>6206.0895999999975</v>
          </cell>
          <cell r="C56">
            <v>5998.2583000000004</v>
          </cell>
          <cell r="D56">
            <v>6483.9699999999984</v>
          </cell>
          <cell r="E56">
            <v>33.211374899999988</v>
          </cell>
          <cell r="F56">
            <v>33.519883199999988</v>
          </cell>
          <cell r="G56">
            <v>36.225006600000007</v>
          </cell>
          <cell r="K56">
            <v>-3.3488285441447219</v>
          </cell>
          <cell r="L56">
            <v>8.097545582523491</v>
          </cell>
          <cell r="M56">
            <v>0.92892360201564106</v>
          </cell>
          <cell r="N56">
            <v>8.070205328161828</v>
          </cell>
          <cell r="Q56">
            <v>36.225006600000007</v>
          </cell>
          <cell r="R56">
            <v>6483.9699999999984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
    </sheetNames>
    <sheetDataSet>
      <sheetData sheetId="0">
        <row r="20">
          <cell r="B20">
            <v>2010</v>
          </cell>
          <cell r="C20">
            <v>2011</v>
          </cell>
          <cell r="D20">
            <v>2012</v>
          </cell>
          <cell r="E20">
            <v>2013</v>
          </cell>
          <cell r="F20">
            <v>2014</v>
          </cell>
          <cell r="G20">
            <v>2015</v>
          </cell>
          <cell r="H20">
            <v>2016</v>
          </cell>
          <cell r="I20">
            <v>2017</v>
          </cell>
          <cell r="J20">
            <v>2018</v>
          </cell>
          <cell r="K20">
            <v>2019</v>
          </cell>
        </row>
        <row r="21">
          <cell r="A21" t="str">
            <v>Autres</v>
          </cell>
          <cell r="B21">
            <v>1465.9699999999975</v>
          </cell>
          <cell r="C21">
            <v>1398.7400999999991</v>
          </cell>
          <cell r="D21">
            <v>1242.9395999999979</v>
          </cell>
          <cell r="E21">
            <v>996.23180000000139</v>
          </cell>
          <cell r="F21">
            <v>533.53670000000056</v>
          </cell>
          <cell r="G21">
            <v>446.28519999999844</v>
          </cell>
          <cell r="H21">
            <v>433.45420000000013</v>
          </cell>
          <cell r="I21">
            <v>471.01560000000245</v>
          </cell>
          <cell r="J21">
            <v>613.05709999999817</v>
          </cell>
          <cell r="K21">
            <v>496.75749999999971</v>
          </cell>
        </row>
        <row r="22">
          <cell r="A22" t="str">
            <v>Soja</v>
          </cell>
          <cell r="B22">
            <v>1087.75</v>
          </cell>
          <cell r="C22">
            <v>1123.8362999999999</v>
          </cell>
          <cell r="D22">
            <v>1087.6986999999999</v>
          </cell>
          <cell r="E22">
            <v>1406.5294999999999</v>
          </cell>
          <cell r="F22">
            <v>1497.9717999999998</v>
          </cell>
          <cell r="G22">
            <v>1729.4379999999999</v>
          </cell>
          <cell r="H22">
            <v>1777.4259999999997</v>
          </cell>
          <cell r="I22">
            <v>1706.6666</v>
          </cell>
          <cell r="J22">
            <v>1816.0235</v>
          </cell>
          <cell r="K22">
            <v>1731.434</v>
          </cell>
        </row>
        <row r="23">
          <cell r="A23" t="str">
            <v>Tournesol</v>
          </cell>
          <cell r="B23">
            <v>3547.7999999999997</v>
          </cell>
          <cell r="C23">
            <v>3288.7346000000002</v>
          </cell>
          <cell r="D23">
            <v>3532.0419999999999</v>
          </cell>
          <cell r="E23">
            <v>3925.1420000000003</v>
          </cell>
          <cell r="F23">
            <v>3912.1102000000005</v>
          </cell>
          <cell r="G23">
            <v>4530.7554</v>
          </cell>
          <cell r="H23">
            <v>4855.7191000000012</v>
          </cell>
          <cell r="I23">
            <v>5215.4862999999996</v>
          </cell>
          <cell r="J23">
            <v>5351.4360999999999</v>
          </cell>
          <cell r="K23">
            <v>5869.2865999999995</v>
          </cell>
        </row>
        <row r="24">
          <cell r="A24" t="str">
            <v>Colza</v>
          </cell>
          <cell r="B24">
            <v>20574.830000000009</v>
          </cell>
          <cell r="C24">
            <v>21086.997500000005</v>
          </cell>
          <cell r="D24">
            <v>21134.975000000006</v>
          </cell>
          <cell r="E24">
            <v>21585.792999999994</v>
          </cell>
          <cell r="F24">
            <v>22929.451600000008</v>
          </cell>
          <cell r="G24">
            <v>23254.948500000002</v>
          </cell>
          <cell r="H24">
            <v>20843.851699999999</v>
          </cell>
          <cell r="I24">
            <v>20274.588299999992</v>
          </cell>
          <cell r="J24">
            <v>22542.923699999999</v>
          </cell>
          <cell r="K24">
            <v>22546.555000000004</v>
          </cell>
        </row>
        <row r="25">
          <cell r="A25" t="str">
            <v>Total</v>
          </cell>
          <cell r="B25">
            <v>26676.350000000006</v>
          </cell>
          <cell r="C25">
            <v>26898.308500000003</v>
          </cell>
          <cell r="D25">
            <v>26997.655300000006</v>
          </cell>
          <cell r="E25">
            <v>27913.696299999996</v>
          </cell>
          <cell r="F25">
            <v>28873.07030000001</v>
          </cell>
          <cell r="G25">
            <v>29961.427100000001</v>
          </cell>
          <cell r="H25">
            <v>27910.451000000001</v>
          </cell>
          <cell r="I25">
            <v>27667.756799999992</v>
          </cell>
          <cell r="J25">
            <v>30323.440399999999</v>
          </cell>
          <cell r="K25">
            <v>30644.033100000004</v>
          </cell>
        </row>
        <row r="48">
          <cell r="K48" t="str">
            <v>en %</v>
          </cell>
          <cell r="L48" t="str">
            <v>en %</v>
          </cell>
          <cell r="M48" t="str">
            <v>en %</v>
          </cell>
          <cell r="N48" t="str">
            <v>en %</v>
          </cell>
        </row>
        <row r="49">
          <cell r="B49">
            <v>2018</v>
          </cell>
          <cell r="C49">
            <v>2019</v>
          </cell>
          <cell r="D49">
            <v>2020</v>
          </cell>
          <cell r="K49" t="str">
            <v>∆19/18</v>
          </cell>
          <cell r="L49" t="str">
            <v>∆20/19</v>
          </cell>
          <cell r="M49" t="str">
            <v>∆19/18</v>
          </cell>
          <cell r="N49" t="str">
            <v>∆20/19</v>
          </cell>
        </row>
        <row r="50">
          <cell r="A50" t="str">
            <v>Colza</v>
          </cell>
          <cell r="B50">
            <v>4395.6993000000002</v>
          </cell>
          <cell r="C50">
            <v>4468.4083000000001</v>
          </cell>
          <cell r="D50">
            <v>4847.1519000000008</v>
          </cell>
          <cell r="E50">
            <v>20.581944800000002</v>
          </cell>
          <cell r="F50">
            <v>20.987440899999999</v>
          </cell>
          <cell r="G50">
            <v>22.722130100000001</v>
          </cell>
          <cell r="K50">
            <v>1.6540940368691803</v>
          </cell>
          <cell r="L50">
            <v>8.4760293726963365</v>
          </cell>
          <cell r="M50">
            <v>1.970154443325467</v>
          </cell>
          <cell r="N50">
            <v>8.2653678848477519</v>
          </cell>
          <cell r="Q50">
            <v>22.722130100000001</v>
          </cell>
          <cell r="R50">
            <v>4847.1519000000008</v>
          </cell>
        </row>
        <row r="51">
          <cell r="A51" t="str">
            <v>Tournesol</v>
          </cell>
          <cell r="B51">
            <v>6038.9434000000001</v>
          </cell>
          <cell r="C51">
            <v>6267.2992000000004</v>
          </cell>
          <cell r="D51">
            <v>6831.9012999999995</v>
          </cell>
          <cell r="E51">
            <v>21.579575500000001</v>
          </cell>
          <cell r="F51">
            <v>21.862509600000003</v>
          </cell>
          <cell r="G51">
            <v>24.641246600000002</v>
          </cell>
          <cell r="K51">
            <v>3.7813866578050748</v>
          </cell>
          <cell r="L51">
            <v>9.0086986751805256</v>
          </cell>
          <cell r="M51">
            <v>1.311119859609855</v>
          </cell>
          <cell r="N51">
            <v>12.710055024972977</v>
          </cell>
          <cell r="Q51">
            <v>24.641246600000002</v>
          </cell>
          <cell r="R51">
            <v>6831.9012999999995</v>
          </cell>
        </row>
        <row r="52">
          <cell r="A52" t="str">
            <v>Huile d'olive</v>
          </cell>
          <cell r="B52">
            <v>8530.1376</v>
          </cell>
          <cell r="C52">
            <v>8756.6352999999999</v>
          </cell>
          <cell r="D52">
            <v>9621.5491000000002</v>
          </cell>
          <cell r="E52">
            <v>88.836449200000004</v>
          </cell>
          <cell r="F52">
            <v>93.4355829</v>
          </cell>
          <cell r="G52">
            <v>103.85707429999999</v>
          </cell>
          <cell r="K52">
            <v>2.6552643183622271</v>
          </cell>
          <cell r="L52">
            <v>9.8772390349521686</v>
          </cell>
          <cell r="M52">
            <v>5.1770796124976037</v>
          </cell>
          <cell r="N52">
            <v>11.153664456884327</v>
          </cell>
          <cell r="Q52">
            <v>103.85707429999999</v>
          </cell>
          <cell r="R52">
            <v>9621.5491000000002</v>
          </cell>
        </row>
        <row r="53">
          <cell r="A53" t="str">
            <v>Autres</v>
          </cell>
          <cell r="B53">
            <v>6206.0895999999975</v>
          </cell>
          <cell r="C53">
            <v>5998.2583000000004</v>
          </cell>
          <cell r="D53">
            <v>6483.9699999999984</v>
          </cell>
          <cell r="E53">
            <v>33.211374899999988</v>
          </cell>
          <cell r="F53">
            <v>33.519883199999988</v>
          </cell>
          <cell r="G53">
            <v>36.225006600000007</v>
          </cell>
          <cell r="K53">
            <v>-3.3488285441447219</v>
          </cell>
          <cell r="L53">
            <v>8.097545582523491</v>
          </cell>
          <cell r="M53">
            <v>0.92892360201564106</v>
          </cell>
          <cell r="N53">
            <v>8.070205328161828</v>
          </cell>
          <cell r="Q53">
            <v>36.225006600000007</v>
          </cell>
          <cell r="R53">
            <v>6483.9699999999984</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disclaimer.admin.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2"/>
  <sheetViews>
    <sheetView showGridLines="0" tabSelected="1" zoomScale="70" zoomScaleNormal="70" workbookViewId="0">
      <selection activeCell="I65" sqref="I65"/>
    </sheetView>
  </sheetViews>
  <sheetFormatPr baseColWidth="10" defaultRowHeight="14.25" x14ac:dyDescent="0.2"/>
  <cols>
    <col min="1" max="1" width="31.5" customWidth="1"/>
    <col min="2" max="2" width="14.125" bestFit="1" customWidth="1"/>
    <col min="3" max="3" width="12.125" bestFit="1" customWidth="1"/>
    <col min="4" max="4" width="13.5" bestFit="1" customWidth="1"/>
    <col min="5" max="5" width="13.375" customWidth="1"/>
    <col min="6" max="6" width="12.5" customWidth="1"/>
    <col min="7" max="7" width="11.875" bestFit="1" customWidth="1"/>
    <col min="11" max="13" width="11.125" customWidth="1"/>
    <col min="14" max="15" width="12.125" customWidth="1"/>
    <col min="16" max="16" width="14.875" customWidth="1"/>
    <col min="17" max="17" width="10.625" customWidth="1"/>
    <col min="18" max="18" width="14.75" bestFit="1" customWidth="1"/>
    <col min="19" max="19" width="9.75" bestFit="1" customWidth="1"/>
    <col min="20" max="20" width="33.5" customWidth="1"/>
    <col min="21" max="23" width="9.125" customWidth="1"/>
    <col min="24" max="25" width="17" customWidth="1"/>
  </cols>
  <sheetData>
    <row r="1" spans="1:12" s="32" customFormat="1" x14ac:dyDescent="0.2">
      <c r="A1" s="33" t="s">
        <v>9</v>
      </c>
      <c r="B1" s="33"/>
      <c r="C1" s="33"/>
      <c r="E1" s="33"/>
      <c r="F1" s="33"/>
      <c r="G1" s="34" t="s">
        <v>10</v>
      </c>
      <c r="H1" s="33"/>
      <c r="I1" s="33"/>
      <c r="J1" s="33"/>
      <c r="K1" s="33"/>
    </row>
    <row r="2" spans="1:12" s="32" customFormat="1" x14ac:dyDescent="0.2">
      <c r="A2" s="33"/>
      <c r="B2" s="33"/>
      <c r="C2" s="33"/>
      <c r="E2" s="33"/>
      <c r="F2" s="33"/>
      <c r="G2" s="34" t="s">
        <v>11</v>
      </c>
      <c r="H2" s="33"/>
      <c r="I2" s="33"/>
      <c r="J2" s="33"/>
      <c r="K2" s="33"/>
    </row>
    <row r="3" spans="1:12" s="32" customFormat="1" x14ac:dyDescent="0.2">
      <c r="A3" s="33"/>
      <c r="B3" s="33"/>
      <c r="C3" s="33"/>
      <c r="E3" s="33"/>
      <c r="F3" s="33"/>
      <c r="G3" s="35" t="s">
        <v>12</v>
      </c>
      <c r="H3" s="33"/>
      <c r="I3" s="33"/>
      <c r="J3" s="33"/>
      <c r="K3" s="33"/>
    </row>
    <row r="4" spans="1:12" s="32" customFormat="1" x14ac:dyDescent="0.2">
      <c r="A4" s="33"/>
      <c r="B4" s="33"/>
      <c r="C4" s="33"/>
      <c r="E4" s="33"/>
      <c r="F4" s="33"/>
      <c r="G4" s="36" t="s">
        <v>13</v>
      </c>
      <c r="H4" s="33"/>
      <c r="I4" s="33"/>
      <c r="J4" s="33"/>
      <c r="K4" s="33"/>
      <c r="L4"/>
    </row>
    <row r="5" spans="1:12" s="32" customFormat="1" ht="18" x14ac:dyDescent="0.25">
      <c r="A5" s="37" t="s">
        <v>29</v>
      </c>
      <c r="B5" s="38"/>
      <c r="C5" s="38"/>
      <c r="E5" s="38"/>
      <c r="F5" s="38"/>
      <c r="G5" s="38"/>
      <c r="H5" s="38"/>
      <c r="I5" s="38"/>
      <c r="J5" s="38"/>
      <c r="K5" s="38"/>
    </row>
    <row r="6" spans="1:12" s="32" customFormat="1" ht="18" x14ac:dyDescent="0.25">
      <c r="A6" s="39" t="s">
        <v>30</v>
      </c>
      <c r="B6" s="38"/>
      <c r="C6" s="38"/>
      <c r="E6" s="38"/>
      <c r="F6" s="38"/>
      <c r="G6" s="38"/>
      <c r="H6" s="38"/>
      <c r="I6" s="38"/>
      <c r="J6" s="38"/>
      <c r="K6" s="38"/>
    </row>
    <row r="7" spans="1:12" s="32" customFormat="1" ht="18" x14ac:dyDescent="0.25">
      <c r="A7" s="39" t="s">
        <v>18</v>
      </c>
      <c r="B7" s="38"/>
      <c r="C7" s="38"/>
      <c r="E7" s="38"/>
      <c r="F7" s="38"/>
      <c r="G7" s="38"/>
      <c r="H7" s="38"/>
      <c r="I7" s="38"/>
      <c r="J7" s="38"/>
      <c r="K7" s="38"/>
    </row>
    <row r="8" spans="1:12" s="32" customFormat="1" x14ac:dyDescent="0.2">
      <c r="A8" s="39" t="s">
        <v>31</v>
      </c>
      <c r="B8" s="40"/>
      <c r="C8" s="40"/>
      <c r="E8" s="40"/>
      <c r="F8" s="40"/>
      <c r="G8" s="40"/>
      <c r="H8" s="40"/>
      <c r="I8" s="40"/>
      <c r="J8" s="40"/>
      <c r="K8" s="40"/>
    </row>
    <row r="9" spans="1:12" s="32" customFormat="1" x14ac:dyDescent="0.2">
      <c r="A9" s="39" t="s">
        <v>32</v>
      </c>
      <c r="B9" s="40"/>
      <c r="C9" s="40"/>
      <c r="E9" s="40"/>
      <c r="F9" s="40"/>
      <c r="G9" s="40"/>
      <c r="H9" s="40"/>
      <c r="I9" s="40"/>
      <c r="J9" s="40"/>
      <c r="K9" s="40"/>
    </row>
    <row r="10" spans="1:12" s="32" customFormat="1" x14ac:dyDescent="0.2">
      <c r="A10" s="41"/>
      <c r="B10" s="40"/>
      <c r="C10" s="40"/>
      <c r="E10" s="40"/>
      <c r="F10" s="40"/>
      <c r="G10" s="40"/>
      <c r="H10" s="40"/>
      <c r="I10" s="40"/>
      <c r="J10" s="40"/>
      <c r="K10" s="40"/>
    </row>
    <row r="11" spans="1:12" s="32" customFormat="1" x14ac:dyDescent="0.2">
      <c r="A11" s="42" t="s">
        <v>5</v>
      </c>
      <c r="B11" s="40"/>
      <c r="C11" s="40"/>
      <c r="E11" s="40"/>
      <c r="F11" s="40"/>
      <c r="G11" s="40"/>
      <c r="H11" s="40"/>
      <c r="I11" s="40"/>
      <c r="J11" s="40"/>
      <c r="K11" s="40"/>
    </row>
    <row r="12" spans="1:12" s="32" customFormat="1" x14ac:dyDescent="0.2">
      <c r="A12" s="43" t="s">
        <v>14</v>
      </c>
      <c r="B12" s="40"/>
      <c r="C12" s="40"/>
      <c r="E12" s="40"/>
      <c r="F12" s="40"/>
      <c r="G12" s="40"/>
      <c r="H12" s="40"/>
      <c r="I12" s="40"/>
      <c r="J12" s="40"/>
      <c r="K12" s="40"/>
    </row>
    <row r="13" spans="1:12" s="32" customFormat="1" x14ac:dyDescent="0.2">
      <c r="A13" s="44" t="s">
        <v>15</v>
      </c>
      <c r="B13" s="40"/>
      <c r="C13" s="40"/>
      <c r="E13" s="40"/>
      <c r="F13" s="40"/>
      <c r="G13" s="40"/>
      <c r="H13" s="40"/>
      <c r="I13" s="40"/>
      <c r="J13" s="40"/>
      <c r="K13" s="40"/>
    </row>
    <row r="14" spans="1:12" s="32" customFormat="1" x14ac:dyDescent="0.2">
      <c r="A14" s="45" t="s">
        <v>16</v>
      </c>
      <c r="B14" s="46"/>
      <c r="C14" s="40"/>
      <c r="D14" s="61"/>
      <c r="E14" s="40"/>
      <c r="F14" s="40"/>
      <c r="G14" s="40"/>
      <c r="H14" s="40"/>
      <c r="I14" s="40"/>
      <c r="J14" s="40"/>
      <c r="K14" s="40"/>
    </row>
    <row r="15" spans="1:12" s="32" customFormat="1" x14ac:dyDescent="0.2">
      <c r="A15" s="74"/>
      <c r="B15" s="46"/>
      <c r="C15" s="40"/>
      <c r="D15" s="61"/>
      <c r="E15" s="40"/>
      <c r="F15" s="40"/>
      <c r="G15" s="40"/>
      <c r="H15" s="40"/>
      <c r="I15" s="40"/>
      <c r="J15" s="40"/>
      <c r="K15" s="40"/>
    </row>
    <row r="16" spans="1:12" s="32" customFormat="1" x14ac:dyDescent="0.2">
      <c r="A16" s="74"/>
      <c r="B16" s="46"/>
      <c r="C16" s="40"/>
      <c r="D16" s="61"/>
      <c r="E16" s="40"/>
      <c r="F16" s="40"/>
      <c r="G16" s="40"/>
      <c r="H16" s="40"/>
      <c r="I16" s="40"/>
      <c r="J16" s="40"/>
      <c r="K16" s="40"/>
    </row>
    <row r="17" spans="1:11" s="32" customFormat="1" x14ac:dyDescent="0.2">
      <c r="A17" s="74"/>
      <c r="B17" s="46"/>
      <c r="C17" s="40"/>
      <c r="D17" s="61"/>
      <c r="E17" s="40"/>
      <c r="F17" s="40"/>
      <c r="G17" s="40"/>
      <c r="H17" s="40"/>
      <c r="I17" s="40"/>
      <c r="J17" s="40"/>
      <c r="K17" s="40"/>
    </row>
    <row r="18" spans="1:11" s="32" customFormat="1" ht="16.5" x14ac:dyDescent="0.25">
      <c r="A18" s="97" t="s">
        <v>38</v>
      </c>
      <c r="B18" s="46"/>
      <c r="C18" s="40"/>
      <c r="D18" s="61"/>
      <c r="E18" s="40"/>
      <c r="F18" s="40"/>
      <c r="G18" s="40"/>
      <c r="H18" s="40"/>
      <c r="I18" s="40"/>
      <c r="J18" s="40"/>
      <c r="K18" s="40"/>
    </row>
    <row r="19" spans="1:11" s="32" customFormat="1" x14ac:dyDescent="0.2">
      <c r="A19" s="74"/>
      <c r="B19" s="46"/>
      <c r="C19" s="40"/>
      <c r="D19" s="61"/>
      <c r="E19" s="40"/>
      <c r="F19" s="40"/>
      <c r="G19" s="40"/>
      <c r="H19" s="40"/>
      <c r="I19" s="40"/>
      <c r="J19" s="40"/>
      <c r="K19" s="40"/>
    </row>
    <row r="20" spans="1:11" s="32" customFormat="1" ht="15" x14ac:dyDescent="0.25">
      <c r="A20" s="74"/>
      <c r="B20" s="75">
        <v>2010</v>
      </c>
      <c r="C20" s="76">
        <v>2011</v>
      </c>
      <c r="D20" s="75">
        <v>2012</v>
      </c>
      <c r="E20" s="76">
        <v>2013</v>
      </c>
      <c r="F20" s="75">
        <v>2014</v>
      </c>
      <c r="G20" s="76">
        <v>2015</v>
      </c>
      <c r="H20" s="75">
        <v>2016</v>
      </c>
      <c r="I20" s="76">
        <v>2017</v>
      </c>
      <c r="J20" s="75">
        <v>2018</v>
      </c>
      <c r="K20" s="76">
        <v>2019</v>
      </c>
    </row>
    <row r="21" spans="1:11" s="32" customFormat="1" x14ac:dyDescent="0.2">
      <c r="A21" s="74" t="s">
        <v>34</v>
      </c>
      <c r="B21" s="78">
        <v>1465.9699999999975</v>
      </c>
      <c r="C21" s="79">
        <v>1398.7400999999991</v>
      </c>
      <c r="D21" s="80">
        <v>1242.9395999999979</v>
      </c>
      <c r="E21" s="79">
        <v>996.23180000000139</v>
      </c>
      <c r="F21" s="79">
        <v>533.53670000000056</v>
      </c>
      <c r="G21" s="79">
        <v>446.28519999999844</v>
      </c>
      <c r="H21" s="79">
        <v>433.45420000000013</v>
      </c>
      <c r="I21" s="79">
        <v>471.01560000000245</v>
      </c>
      <c r="J21" s="79">
        <v>613.05709999999817</v>
      </c>
      <c r="K21" s="79">
        <v>496.75749999999971</v>
      </c>
    </row>
    <row r="22" spans="1:11" s="32" customFormat="1" x14ac:dyDescent="0.2">
      <c r="A22" s="74" t="s">
        <v>35</v>
      </c>
      <c r="B22" s="78">
        <v>1087.75</v>
      </c>
      <c r="C22" s="79">
        <v>1123.8362999999999</v>
      </c>
      <c r="D22" s="80">
        <v>1087.6986999999999</v>
      </c>
      <c r="E22" s="79">
        <v>1406.5294999999999</v>
      </c>
      <c r="F22" s="79">
        <v>1497.9717999999998</v>
      </c>
      <c r="G22" s="79">
        <v>1729.4379999999999</v>
      </c>
      <c r="H22" s="79">
        <v>1777.4259999999997</v>
      </c>
      <c r="I22" s="79">
        <v>1706.6666</v>
      </c>
      <c r="J22" s="79">
        <v>1816.0235</v>
      </c>
      <c r="K22" s="79">
        <v>1731.434</v>
      </c>
    </row>
    <row r="23" spans="1:11" s="32" customFormat="1" x14ac:dyDescent="0.2">
      <c r="A23" s="96" t="s">
        <v>37</v>
      </c>
      <c r="B23" s="78">
        <v>3547.7999999999997</v>
      </c>
      <c r="C23" s="79">
        <v>3288.7346000000002</v>
      </c>
      <c r="D23" s="80">
        <v>3532.0419999999999</v>
      </c>
      <c r="E23" s="79">
        <v>3925.1420000000003</v>
      </c>
      <c r="F23" s="79">
        <v>3912.1102000000005</v>
      </c>
      <c r="G23" s="79">
        <v>4530.7554</v>
      </c>
      <c r="H23" s="79">
        <v>4855.7191000000012</v>
      </c>
      <c r="I23" s="79">
        <v>5215.4862999999996</v>
      </c>
      <c r="J23" s="79">
        <v>5351.4360999999999</v>
      </c>
      <c r="K23" s="79">
        <v>5869.2865999999995</v>
      </c>
    </row>
    <row r="24" spans="1:11" s="32" customFormat="1" ht="15" thickBot="1" x14ac:dyDescent="0.25">
      <c r="A24" s="77" t="s">
        <v>20</v>
      </c>
      <c r="B24" s="81">
        <v>20574.830000000009</v>
      </c>
      <c r="C24" s="82">
        <v>21086.997500000005</v>
      </c>
      <c r="D24" s="83">
        <v>21134.975000000006</v>
      </c>
      <c r="E24" s="82">
        <v>21585.792999999994</v>
      </c>
      <c r="F24" s="82">
        <v>22929.451600000008</v>
      </c>
      <c r="G24" s="82">
        <v>23254.948500000002</v>
      </c>
      <c r="H24" s="82">
        <v>20843.851699999999</v>
      </c>
      <c r="I24" s="82">
        <v>20274.588299999992</v>
      </c>
      <c r="J24" s="82">
        <v>22542.923699999999</v>
      </c>
      <c r="K24" s="82">
        <v>22546.555000000004</v>
      </c>
    </row>
    <row r="25" spans="1:11" s="32" customFormat="1" ht="15" x14ac:dyDescent="0.25">
      <c r="A25" s="24" t="s">
        <v>36</v>
      </c>
      <c r="B25" s="78">
        <v>26676.350000000006</v>
      </c>
      <c r="C25" s="79">
        <v>26898.308500000003</v>
      </c>
      <c r="D25" s="84">
        <v>26997.655300000006</v>
      </c>
      <c r="E25" s="79">
        <v>27913.696299999996</v>
      </c>
      <c r="F25" s="79">
        <v>28873.07030000001</v>
      </c>
      <c r="G25" s="79">
        <v>29961.427100000001</v>
      </c>
      <c r="H25" s="79">
        <v>27910.451000000001</v>
      </c>
      <c r="I25" s="79">
        <v>27667.756799999992</v>
      </c>
      <c r="J25" s="79">
        <v>30323.440399999999</v>
      </c>
      <c r="K25" s="79">
        <v>30644.033100000004</v>
      </c>
    </row>
    <row r="26" spans="1:11" s="32" customFormat="1" x14ac:dyDescent="0.2">
      <c r="A26" s="74"/>
      <c r="B26" s="46"/>
      <c r="C26" s="40"/>
      <c r="D26" s="61"/>
      <c r="E26" s="40"/>
      <c r="F26" s="40"/>
      <c r="G26" s="40"/>
      <c r="H26" s="40"/>
      <c r="I26" s="40"/>
      <c r="J26" s="40"/>
      <c r="K26" s="40"/>
    </row>
    <row r="27" spans="1:11" s="32" customFormat="1" x14ac:dyDescent="0.2">
      <c r="B27" s="106"/>
      <c r="C27" s="106"/>
      <c r="D27" s="106"/>
      <c r="E27" s="106"/>
      <c r="F27" s="40"/>
      <c r="G27" s="40"/>
      <c r="H27" s="40"/>
      <c r="I27" s="40"/>
      <c r="J27" s="40"/>
      <c r="K27" s="40"/>
    </row>
    <row r="28" spans="1:11" s="32" customFormat="1" ht="16.5" x14ac:dyDescent="0.25">
      <c r="A28" s="97" t="s">
        <v>42</v>
      </c>
      <c r="B28" s="106"/>
      <c r="C28" s="106"/>
      <c r="D28" s="106"/>
      <c r="E28" s="106"/>
      <c r="F28" s="40"/>
      <c r="G28" s="40"/>
      <c r="H28" s="40"/>
      <c r="I28" s="40"/>
      <c r="J28" s="40"/>
      <c r="K28" s="40"/>
    </row>
    <row r="29" spans="1:11" s="32" customFormat="1" x14ac:dyDescent="0.2">
      <c r="A29" s="110" t="s">
        <v>43</v>
      </c>
      <c r="B29" s="107" t="s">
        <v>44</v>
      </c>
      <c r="C29" s="107" t="s">
        <v>45</v>
      </c>
      <c r="D29" s="106"/>
      <c r="E29" s="106"/>
      <c r="F29" s="40"/>
      <c r="G29" s="40"/>
      <c r="H29" s="40"/>
      <c r="I29" s="40"/>
      <c r="J29" s="40"/>
      <c r="K29" s="40"/>
    </row>
    <row r="30" spans="1:11" s="32" customFormat="1" x14ac:dyDescent="0.2">
      <c r="A30" s="111" t="s">
        <v>46</v>
      </c>
      <c r="B30" s="113">
        <v>8945.619999999999</v>
      </c>
      <c r="C30" s="109">
        <v>0.2919204522070562</v>
      </c>
      <c r="D30" s="106"/>
      <c r="G30" s="40"/>
      <c r="H30" s="40"/>
      <c r="I30" s="40"/>
      <c r="J30" s="40"/>
      <c r="K30" s="40"/>
    </row>
    <row r="31" spans="1:11" s="32" customFormat="1" x14ac:dyDescent="0.2">
      <c r="A31" s="111" t="s">
        <v>47</v>
      </c>
      <c r="B31" s="113">
        <v>3165.139999999999</v>
      </c>
      <c r="C31" s="109">
        <v>0.10328731827404268</v>
      </c>
      <c r="D31" s="106"/>
      <c r="G31" s="40"/>
      <c r="H31" s="40"/>
      <c r="I31" s="40"/>
      <c r="J31" s="40"/>
      <c r="K31" s="40"/>
    </row>
    <row r="32" spans="1:11" s="32" customFormat="1" x14ac:dyDescent="0.2">
      <c r="A32" s="111" t="s">
        <v>48</v>
      </c>
      <c r="B32" s="113">
        <v>3327.8147999999987</v>
      </c>
      <c r="C32" s="109">
        <v>0.10859584928460342</v>
      </c>
      <c r="D32" s="106"/>
      <c r="G32" s="40"/>
      <c r="H32" s="40"/>
      <c r="I32" s="40"/>
      <c r="J32" s="40"/>
      <c r="K32" s="40"/>
    </row>
    <row r="33" spans="1:25" s="32" customFormat="1" x14ac:dyDescent="0.2">
      <c r="A33" s="111" t="s">
        <v>49</v>
      </c>
      <c r="B33" s="113">
        <v>2770.77</v>
      </c>
      <c r="C33" s="109">
        <v>9.0417928702733324E-2</v>
      </c>
      <c r="D33" s="106"/>
      <c r="G33" s="40"/>
      <c r="H33" s="40"/>
      <c r="I33" s="40"/>
      <c r="J33" s="40"/>
      <c r="K33" s="40"/>
    </row>
    <row r="34" spans="1:25" s="32" customFormat="1" x14ac:dyDescent="0.2">
      <c r="A34" s="111" t="s">
        <v>50</v>
      </c>
      <c r="B34" s="113">
        <v>1863.5862000000002</v>
      </c>
      <c r="C34" s="109">
        <v>6.0813999055496393E-2</v>
      </c>
      <c r="D34" s="106"/>
      <c r="G34" s="40"/>
      <c r="H34" s="40"/>
      <c r="I34" s="40"/>
      <c r="J34" s="40"/>
      <c r="K34" s="40"/>
    </row>
    <row r="35" spans="1:25" s="32" customFormat="1" x14ac:dyDescent="0.2">
      <c r="A35" s="111" t="s">
        <v>51</v>
      </c>
      <c r="B35" s="113">
        <v>1802.83</v>
      </c>
      <c r="C35" s="109">
        <v>5.8831355328355914E-2</v>
      </c>
      <c r="D35" s="106"/>
      <c r="G35" s="40"/>
      <c r="H35" s="40"/>
      <c r="I35" s="40"/>
      <c r="J35" s="40"/>
      <c r="K35" s="40"/>
    </row>
    <row r="36" spans="1:25" s="32" customFormat="1" x14ac:dyDescent="0.2">
      <c r="A36" s="111" t="s">
        <v>52</v>
      </c>
      <c r="B36" s="113">
        <v>2110.6972000000001</v>
      </c>
      <c r="C36" s="109">
        <v>6.8877918030965712E-2</v>
      </c>
      <c r="D36" s="106"/>
      <c r="G36" s="40"/>
      <c r="H36" s="40"/>
      <c r="I36" s="40"/>
      <c r="J36" s="40"/>
      <c r="K36" s="40"/>
    </row>
    <row r="37" spans="1:25" s="32" customFormat="1" x14ac:dyDescent="0.2">
      <c r="A37" s="111" t="s">
        <v>53</v>
      </c>
      <c r="B37" s="113">
        <v>1663.9614999999997</v>
      </c>
      <c r="C37" s="109">
        <v>5.4299690075716556E-2</v>
      </c>
      <c r="D37" s="106"/>
      <c r="G37" s="40"/>
      <c r="H37" s="40"/>
      <c r="I37" s="40"/>
      <c r="J37" s="40"/>
      <c r="K37" s="40"/>
    </row>
    <row r="38" spans="1:25" s="32" customFormat="1" x14ac:dyDescent="0.2">
      <c r="A38" s="111" t="s">
        <v>54</v>
      </c>
      <c r="B38" s="113">
        <v>1333.3802999999998</v>
      </c>
      <c r="C38" s="109">
        <v>4.3511906401119238E-2</v>
      </c>
      <c r="D38" s="106"/>
      <c r="G38" s="40"/>
      <c r="H38" s="40"/>
      <c r="I38" s="40"/>
      <c r="J38" s="40"/>
      <c r="K38" s="40"/>
    </row>
    <row r="39" spans="1:25" s="32" customFormat="1" x14ac:dyDescent="0.2">
      <c r="A39" s="111" t="s">
        <v>55</v>
      </c>
      <c r="B39" s="113">
        <v>1143.2400000000002</v>
      </c>
      <c r="C39" s="109">
        <v>3.7307099762922534E-2</v>
      </c>
      <c r="D39" s="106"/>
      <c r="G39" s="40"/>
      <c r="H39" s="40"/>
      <c r="I39" s="40"/>
      <c r="J39" s="40"/>
      <c r="K39" s="40"/>
    </row>
    <row r="40" spans="1:25" s="32" customFormat="1" x14ac:dyDescent="0.2">
      <c r="A40" s="111" t="s">
        <v>56</v>
      </c>
      <c r="B40" s="113">
        <v>1014.2394000000003</v>
      </c>
      <c r="C40" s="109">
        <v>3.3097451523115613E-2</v>
      </c>
      <c r="D40" s="106"/>
      <c r="G40" s="40"/>
      <c r="H40" s="40"/>
      <c r="I40" s="40"/>
      <c r="J40" s="40"/>
      <c r="K40" s="40"/>
    </row>
    <row r="41" spans="1:25" s="32" customFormat="1" x14ac:dyDescent="0.2">
      <c r="A41" s="106"/>
      <c r="B41" s="108"/>
      <c r="C41" s="109"/>
      <c r="D41" s="106"/>
      <c r="E41" s="106"/>
      <c r="F41" s="40"/>
      <c r="G41" s="40"/>
      <c r="H41" s="40"/>
      <c r="I41" s="40"/>
      <c r="J41" s="40"/>
      <c r="K41" s="40"/>
    </row>
    <row r="42" spans="1:25" s="32" customFormat="1" x14ac:dyDescent="0.2">
      <c r="A42" s="112" t="s">
        <v>57</v>
      </c>
      <c r="B42" s="112"/>
      <c r="C42" s="112"/>
      <c r="D42" s="112"/>
      <c r="E42" s="112"/>
      <c r="F42" s="40"/>
      <c r="G42" s="40"/>
      <c r="H42" s="40"/>
      <c r="I42" s="40"/>
      <c r="J42" s="40"/>
      <c r="K42" s="40"/>
    </row>
    <row r="43" spans="1:25" s="32" customFormat="1" x14ac:dyDescent="0.2">
      <c r="A43" s="112" t="s">
        <v>58</v>
      </c>
      <c r="B43" s="112"/>
      <c r="C43" s="112"/>
      <c r="D43" s="112"/>
      <c r="E43" s="112"/>
      <c r="F43" s="40"/>
      <c r="G43" s="40"/>
      <c r="H43" s="40"/>
      <c r="I43" s="40"/>
      <c r="J43" s="40"/>
      <c r="K43" s="40"/>
    </row>
    <row r="44" spans="1:25" s="32" customFormat="1" ht="58.5" customHeight="1" x14ac:dyDescent="0.2">
      <c r="A44" s="117" t="s">
        <v>59</v>
      </c>
      <c r="B44" s="117"/>
      <c r="C44" s="117"/>
      <c r="D44" s="117"/>
      <c r="E44" s="117"/>
      <c r="F44" s="117"/>
      <c r="G44" s="117"/>
      <c r="H44" s="40"/>
      <c r="I44" s="40"/>
      <c r="J44" s="40"/>
      <c r="K44" s="40"/>
    </row>
    <row r="45" spans="1:25" s="32" customFormat="1" x14ac:dyDescent="0.2">
      <c r="A45" s="74"/>
      <c r="B45" s="46"/>
      <c r="C45" s="40"/>
      <c r="D45" s="61"/>
      <c r="E45" s="40"/>
      <c r="F45" s="40"/>
      <c r="G45" s="40"/>
      <c r="H45" s="40"/>
      <c r="I45" s="40"/>
      <c r="J45" s="40"/>
      <c r="K45" s="40"/>
    </row>
    <row r="46" spans="1:25" s="32" customFormat="1" ht="16.5" x14ac:dyDescent="0.25">
      <c r="A46" s="97" t="s">
        <v>33</v>
      </c>
      <c r="B46" s="46"/>
      <c r="C46" s="40"/>
      <c r="D46" s="61"/>
      <c r="E46" s="40"/>
      <c r="F46" s="40"/>
      <c r="G46" s="40"/>
      <c r="H46" s="40"/>
      <c r="I46" s="40"/>
      <c r="J46" s="40"/>
      <c r="K46" s="40"/>
    </row>
    <row r="48" spans="1:25" ht="42.75" customHeight="1" x14ac:dyDescent="0.25">
      <c r="B48" s="27" t="s">
        <v>6</v>
      </c>
      <c r="C48" s="28"/>
      <c r="D48" s="29"/>
      <c r="E48" s="27" t="s">
        <v>2</v>
      </c>
      <c r="F48" s="28"/>
      <c r="G48" s="29"/>
      <c r="H48" s="27" t="s">
        <v>39</v>
      </c>
      <c r="I48" s="28"/>
      <c r="J48" s="30"/>
      <c r="K48" s="31" t="s">
        <v>7</v>
      </c>
      <c r="L48" s="11"/>
      <c r="M48" s="31" t="s">
        <v>8</v>
      </c>
      <c r="N48" s="30"/>
      <c r="O48" s="114" t="s">
        <v>40</v>
      </c>
      <c r="P48" s="115"/>
      <c r="Q48" s="30" t="s">
        <v>28</v>
      </c>
      <c r="S48" s="57"/>
      <c r="T48" s="100" t="s">
        <v>41</v>
      </c>
      <c r="U48" t="s">
        <v>26</v>
      </c>
      <c r="X48" s="60" t="s">
        <v>60</v>
      </c>
      <c r="Y48" s="11"/>
    </row>
    <row r="49" spans="1:25" ht="15" x14ac:dyDescent="0.25">
      <c r="A49" s="19"/>
      <c r="B49" s="23" t="s">
        <v>27</v>
      </c>
      <c r="D49" s="19"/>
      <c r="E49" s="23" t="s">
        <v>4</v>
      </c>
      <c r="G49" s="19"/>
      <c r="H49" s="23" t="s">
        <v>23</v>
      </c>
      <c r="J49" s="3"/>
      <c r="K49" s="20" t="s">
        <v>3</v>
      </c>
      <c r="L49" s="21" t="s">
        <v>3</v>
      </c>
      <c r="M49" s="20" t="s">
        <v>3</v>
      </c>
      <c r="N49" s="1" t="s">
        <v>3</v>
      </c>
      <c r="O49" s="20" t="s">
        <v>3</v>
      </c>
      <c r="Q49" t="s">
        <v>4</v>
      </c>
      <c r="R49" t="s">
        <v>27</v>
      </c>
      <c r="S49" s="10"/>
      <c r="T49" s="16" t="s">
        <v>25</v>
      </c>
      <c r="U49" s="17">
        <v>2018</v>
      </c>
      <c r="V49" s="17">
        <v>2019</v>
      </c>
      <c r="W49" s="17">
        <v>2020</v>
      </c>
      <c r="X49" s="59" t="s">
        <v>1</v>
      </c>
      <c r="Y49" s="17" t="s">
        <v>19</v>
      </c>
    </row>
    <row r="50" spans="1:25" x14ac:dyDescent="0.2">
      <c r="A50" s="19"/>
      <c r="B50" s="20">
        <v>2018</v>
      </c>
      <c r="C50" s="21">
        <v>2019</v>
      </c>
      <c r="D50" s="22">
        <v>2020</v>
      </c>
      <c r="E50" s="20">
        <v>2018</v>
      </c>
      <c r="F50" s="21">
        <v>2019</v>
      </c>
      <c r="G50" s="22">
        <v>2020</v>
      </c>
      <c r="H50" s="20">
        <v>2018</v>
      </c>
      <c r="I50" s="21">
        <v>2019</v>
      </c>
      <c r="J50" s="22">
        <v>2020</v>
      </c>
      <c r="K50" s="20" t="s">
        <v>1</v>
      </c>
      <c r="L50" s="21" t="s">
        <v>19</v>
      </c>
      <c r="M50" s="20" t="s">
        <v>1</v>
      </c>
      <c r="N50" s="21" t="s">
        <v>19</v>
      </c>
      <c r="O50" s="20" t="s">
        <v>1</v>
      </c>
      <c r="P50" s="20" t="s">
        <v>19</v>
      </c>
      <c r="Q50" t="s">
        <v>2</v>
      </c>
      <c r="R50" t="s">
        <v>6</v>
      </c>
      <c r="S50" s="57"/>
      <c r="T50" s="13" t="s">
        <v>20</v>
      </c>
      <c r="U50" s="98">
        <v>4.6822913478180821</v>
      </c>
      <c r="V50" s="98">
        <v>4.6968494127987359</v>
      </c>
      <c r="W50" s="98">
        <v>4.6877280862603046</v>
      </c>
      <c r="X50" s="101">
        <f>V50/U50-1</f>
        <v>3.1091753800065458E-3</v>
      </c>
      <c r="Y50" s="102">
        <f>W50/V50-1</f>
        <v>-1.9420095763718059E-3</v>
      </c>
    </row>
    <row r="51" spans="1:25" ht="15" x14ac:dyDescent="0.25">
      <c r="A51" s="24" t="s">
        <v>20</v>
      </c>
      <c r="B51" s="85">
        <v>4395.6993000000002</v>
      </c>
      <c r="C51" s="86">
        <v>4468.4083000000001</v>
      </c>
      <c r="D51" s="87">
        <v>4847.1519000000008</v>
      </c>
      <c r="E51" s="48">
        <v>20.581944800000002</v>
      </c>
      <c r="F51" s="49">
        <v>20.987440899999999</v>
      </c>
      <c r="G51" s="50">
        <v>22.722130100000001</v>
      </c>
      <c r="H51" s="65">
        <f>E51/B51*1000</f>
        <v>4.6822913478180821</v>
      </c>
      <c r="I51" s="66">
        <f t="shared" ref="I51:J51" si="0">F51/C51*1000</f>
        <v>4.6968494127987368</v>
      </c>
      <c r="J51" s="67">
        <f t="shared" si="0"/>
        <v>4.6877280862603037</v>
      </c>
      <c r="K51" s="26">
        <f>(C51/B51-1)*100</f>
        <v>1.6540940368691803</v>
      </c>
      <c r="L51" s="14">
        <f>(D51/C51-1)*100</f>
        <v>8.4760293726963365</v>
      </c>
      <c r="M51" s="26">
        <f>(F51/E51-1)*100</f>
        <v>1.970154443325467</v>
      </c>
      <c r="N51" s="14">
        <f>(G51/F51-1)*100</f>
        <v>8.2653678848477519</v>
      </c>
      <c r="O51" s="26">
        <f>100*(I51/H51-1)</f>
        <v>0.31091753800067679</v>
      </c>
      <c r="P51" s="26">
        <f>100*(J51/I51-1)</f>
        <v>-0.1942009576372139</v>
      </c>
      <c r="Q51" s="15">
        <f>G51</f>
        <v>22.722130100000001</v>
      </c>
      <c r="R51" s="94">
        <f>D51</f>
        <v>4847.1519000000008</v>
      </c>
      <c r="S51" s="57"/>
      <c r="T51" s="12" t="s">
        <v>21</v>
      </c>
      <c r="U51" s="98">
        <v>3.5734025094522326</v>
      </c>
      <c r="V51" s="98">
        <v>3.4883462401156788</v>
      </c>
      <c r="W51" s="98">
        <v>3.6067919482384796</v>
      </c>
      <c r="X51" s="101">
        <f t="shared" ref="X51:X52" si="1">V51/U51-1</f>
        <v>-2.3802599654409451E-2</v>
      </c>
      <c r="Y51" s="103">
        <f t="shared" ref="Y51:Y52" si="2">W51/V51-1</f>
        <v>3.395468797239376E-2</v>
      </c>
    </row>
    <row r="52" spans="1:25" ht="15" x14ac:dyDescent="0.25">
      <c r="A52" s="25" t="s">
        <v>21</v>
      </c>
      <c r="B52" s="85">
        <v>6038.9434000000001</v>
      </c>
      <c r="C52" s="86">
        <v>6267.2992000000004</v>
      </c>
      <c r="D52" s="87">
        <v>6831.9012999999995</v>
      </c>
      <c r="E52" s="48">
        <v>21.579575500000001</v>
      </c>
      <c r="F52" s="49">
        <v>21.862509600000003</v>
      </c>
      <c r="G52" s="50">
        <v>24.641246600000002</v>
      </c>
      <c r="H52" s="65">
        <f t="shared" ref="H52:H55" si="3">E52/B52*1000</f>
        <v>3.573402509452233</v>
      </c>
      <c r="I52" s="66">
        <f t="shared" ref="I52:I55" si="4">F52/C52*1000</f>
        <v>3.4883462401156788</v>
      </c>
      <c r="J52" s="67">
        <f t="shared" ref="J52:J55" si="5">G52/D52*1000</f>
        <v>3.60679194823848</v>
      </c>
      <c r="K52" s="26">
        <f t="shared" ref="K52:L55" si="6">(C52/B52-1)*100</f>
        <v>3.7813866578050748</v>
      </c>
      <c r="L52" s="14">
        <f t="shared" si="6"/>
        <v>9.0086986751805256</v>
      </c>
      <c r="M52" s="26">
        <f>(F52/E52-1)*100</f>
        <v>1.311119859609855</v>
      </c>
      <c r="N52" s="14">
        <f>(G52/F52-1)*100</f>
        <v>12.710055024972977</v>
      </c>
      <c r="O52" s="26">
        <f t="shared" ref="O52:O54" si="7">100*(I52/H52-1)</f>
        <v>-2.3802599654409673</v>
      </c>
      <c r="P52" s="26">
        <f>100*(J52/I52-1)</f>
        <v>3.395468797239376</v>
      </c>
      <c r="Q52" s="15">
        <f t="shared" ref="Q52:Q55" si="8">G52</f>
        <v>24.641246600000002</v>
      </c>
      <c r="R52" s="94">
        <f t="shared" ref="R52:R55" si="9">D52</f>
        <v>6831.9012999999995</v>
      </c>
      <c r="S52" s="57"/>
      <c r="T52" s="12" t="s">
        <v>22</v>
      </c>
      <c r="U52" s="98">
        <v>10.414421591511022</v>
      </c>
      <c r="V52" s="98">
        <v>10.670260859213812</v>
      </c>
      <c r="W52" s="98">
        <v>10.794215486568582</v>
      </c>
      <c r="X52" s="101">
        <f t="shared" si="1"/>
        <v>2.4565864311785646E-2</v>
      </c>
      <c r="Y52" s="103">
        <f t="shared" si="2"/>
        <v>1.1616831958492835E-2</v>
      </c>
    </row>
    <row r="53" spans="1:25" ht="15.75" thickBot="1" x14ac:dyDescent="0.3">
      <c r="A53" s="25" t="s">
        <v>22</v>
      </c>
      <c r="B53" s="85">
        <v>8530.1376</v>
      </c>
      <c r="C53" s="86">
        <v>8756.6352999999999</v>
      </c>
      <c r="D53" s="87">
        <v>9621.5491000000002</v>
      </c>
      <c r="E53" s="48">
        <v>88.836449200000004</v>
      </c>
      <c r="F53" s="49">
        <v>93.4355829</v>
      </c>
      <c r="G53" s="50">
        <v>103.85707429999999</v>
      </c>
      <c r="H53" s="65">
        <f t="shared" si="3"/>
        <v>10.414421591511021</v>
      </c>
      <c r="I53" s="66">
        <f t="shared" si="4"/>
        <v>10.670260859213812</v>
      </c>
      <c r="J53" s="67">
        <f t="shared" si="5"/>
        <v>10.794215486568582</v>
      </c>
      <c r="K53" s="26">
        <f t="shared" si="6"/>
        <v>2.6552643183622271</v>
      </c>
      <c r="L53" s="14">
        <f t="shared" si="6"/>
        <v>9.8772390349521686</v>
      </c>
      <c r="M53" s="26">
        <f t="shared" ref="M53:M54" si="10">(F53/E53-1)*100</f>
        <v>5.1770796124976037</v>
      </c>
      <c r="N53" s="14">
        <f t="shared" ref="N53:N55" si="11">(G53/F53-1)*100</f>
        <v>11.153664456884327</v>
      </c>
      <c r="O53" s="26">
        <f t="shared" si="7"/>
        <v>2.4565864311785646</v>
      </c>
      <c r="P53" s="26">
        <f>100*(J53/I53-1)</f>
        <v>1.1616831958492835</v>
      </c>
      <c r="Q53" s="15">
        <f t="shared" si="8"/>
        <v>103.85707429999999</v>
      </c>
      <c r="R53" s="94">
        <f t="shared" si="9"/>
        <v>9621.5491000000002</v>
      </c>
      <c r="S53" s="57"/>
      <c r="T53" s="12" t="s">
        <v>17</v>
      </c>
      <c r="U53" s="98">
        <v>5.3514172434764724</v>
      </c>
      <c r="V53" s="98">
        <v>5.5882693814636131</v>
      </c>
      <c r="W53" s="98">
        <v>5.5868559848364532</v>
      </c>
      <c r="X53" s="101">
        <f>V53/U53-1</f>
        <v>4.4259703030233633E-2</v>
      </c>
      <c r="Y53" s="103">
        <f>W53/V53-1</f>
        <v>-2.5292206418114915E-4</v>
      </c>
    </row>
    <row r="54" spans="1:25" ht="15.75" thickBot="1" x14ac:dyDescent="0.3">
      <c r="A54" s="51" t="s">
        <v>17</v>
      </c>
      <c r="B54" s="88">
        <v>6206.0895999999975</v>
      </c>
      <c r="C54" s="89">
        <v>5998.2583000000004</v>
      </c>
      <c r="D54" s="90">
        <v>6483.9699999999984</v>
      </c>
      <c r="E54" s="52">
        <v>33.211374899999988</v>
      </c>
      <c r="F54" s="53">
        <v>33.519883199999988</v>
      </c>
      <c r="G54" s="54">
        <v>36.225006600000007</v>
      </c>
      <c r="H54" s="68">
        <f t="shared" si="3"/>
        <v>5.3514172434764724</v>
      </c>
      <c r="I54" s="69">
        <f t="shared" si="4"/>
        <v>5.5882693814636131</v>
      </c>
      <c r="J54" s="70">
        <f t="shared" si="5"/>
        <v>5.5868559848364532</v>
      </c>
      <c r="K54" s="26">
        <f t="shared" si="6"/>
        <v>-3.3488285441447219</v>
      </c>
      <c r="L54" s="56">
        <f t="shared" si="6"/>
        <v>8.097545582523491</v>
      </c>
      <c r="M54" s="26">
        <f t="shared" si="10"/>
        <v>0.92892360201564106</v>
      </c>
      <c r="N54" s="56">
        <f t="shared" si="11"/>
        <v>8.070205328161828</v>
      </c>
      <c r="O54" s="26">
        <f t="shared" si="7"/>
        <v>4.4259703030233633</v>
      </c>
      <c r="P54" s="26">
        <f>100*(J54/I54-1)</f>
        <v>-2.5292206418114915E-2</v>
      </c>
      <c r="Q54" s="15">
        <f t="shared" si="8"/>
        <v>36.225006600000007</v>
      </c>
      <c r="R54" s="94">
        <f t="shared" si="9"/>
        <v>6483.9699999999984</v>
      </c>
      <c r="S54" s="57"/>
      <c r="T54" s="18" t="s">
        <v>24</v>
      </c>
      <c r="U54" s="99">
        <v>6.5237850361301977</v>
      </c>
      <c r="V54" s="99">
        <v>6.6614912662848109</v>
      </c>
      <c r="W54" s="99">
        <v>6.7463862886239223</v>
      </c>
      <c r="X54" s="104">
        <f t="shared" ref="X54" si="12">V54/U54-1</f>
        <v>2.1108333489219033E-2</v>
      </c>
      <c r="Y54" s="105">
        <f t="shared" ref="Y54" si="13">W54/V54-1</f>
        <v>1.2744146760168107E-2</v>
      </c>
    </row>
    <row r="55" spans="1:25" ht="15.75" thickTop="1" x14ac:dyDescent="0.25">
      <c r="A55" s="24" t="s">
        <v>0</v>
      </c>
      <c r="B55" s="91">
        <v>25170.869899999994</v>
      </c>
      <c r="C55" s="92">
        <v>25490.6011</v>
      </c>
      <c r="D55" s="93">
        <v>27784.572299999996</v>
      </c>
      <c r="E55" s="71">
        <v>164.20934439999996</v>
      </c>
      <c r="F55" s="72">
        <v>169.8054166</v>
      </c>
      <c r="G55" s="73">
        <v>187.44545760000003</v>
      </c>
      <c r="H55" s="63">
        <f t="shared" si="3"/>
        <v>6.5237850361301977</v>
      </c>
      <c r="I55" s="64">
        <f t="shared" si="4"/>
        <v>6.6614912662848109</v>
      </c>
      <c r="J55" s="64">
        <f t="shared" si="5"/>
        <v>6.7463862886239223</v>
      </c>
      <c r="K55" s="47">
        <f>C55/B55-1</f>
        <v>1.2702429485760725E-2</v>
      </c>
      <c r="L55" s="14">
        <f t="shared" si="6"/>
        <v>8.9992824845546604</v>
      </c>
      <c r="M55" s="47">
        <f>F55/E55-1</f>
        <v>3.4078890092688496E-2</v>
      </c>
      <c r="N55" s="14">
        <f t="shared" si="11"/>
        <v>10.388385337290828</v>
      </c>
      <c r="O55" s="47">
        <f>I55/H55-1</f>
        <v>2.1108333489219033E-2</v>
      </c>
      <c r="P55" s="47">
        <f>J55/I55-1</f>
        <v>1.2744146760168107E-2</v>
      </c>
      <c r="Q55" s="62">
        <f t="shared" si="8"/>
        <v>187.44545760000003</v>
      </c>
      <c r="R55" s="95">
        <f t="shared" si="9"/>
        <v>27784.572299999996</v>
      </c>
      <c r="S55" s="58"/>
      <c r="T55" s="116" t="s">
        <v>5</v>
      </c>
      <c r="U55" s="116"/>
      <c r="V55" s="116"/>
      <c r="W55" s="116"/>
      <c r="X55" s="116"/>
      <c r="Y55" s="116"/>
    </row>
    <row r="56" spans="1:25" ht="18" x14ac:dyDescent="0.25">
      <c r="A56" s="8"/>
      <c r="B56" s="2"/>
      <c r="C56" s="2"/>
      <c r="D56" s="2"/>
      <c r="E56" s="2"/>
      <c r="F56" s="2"/>
      <c r="G56" s="2"/>
      <c r="H56" s="5"/>
      <c r="I56" s="5"/>
      <c r="J56" s="3"/>
      <c r="K56" s="55"/>
      <c r="L56" s="55"/>
      <c r="M56" s="55"/>
      <c r="N56" s="55"/>
      <c r="O56" s="55"/>
      <c r="P56" s="4"/>
      <c r="T56" s="10"/>
      <c r="U56" s="10"/>
    </row>
    <row r="57" spans="1:25" ht="14.1" customHeight="1" x14ac:dyDescent="0.2">
      <c r="A57" s="9"/>
    </row>
    <row r="58" spans="1:25" ht="14.45" customHeight="1" x14ac:dyDescent="0.2">
      <c r="A58" s="9"/>
    </row>
    <row r="59" spans="1:25" x14ac:dyDescent="0.2">
      <c r="A59" s="9"/>
    </row>
    <row r="60" spans="1:25" x14ac:dyDescent="0.2">
      <c r="A60" s="9"/>
    </row>
    <row r="61" spans="1:25" x14ac:dyDescent="0.2">
      <c r="A61" s="9"/>
    </row>
    <row r="62" spans="1:25" x14ac:dyDescent="0.2">
      <c r="A62" s="9"/>
    </row>
    <row r="63" spans="1:25" x14ac:dyDescent="0.2">
      <c r="A63" s="9"/>
    </row>
    <row r="64" spans="1:25" x14ac:dyDescent="0.2">
      <c r="A64" s="9"/>
    </row>
    <row r="65" spans="1:1" x14ac:dyDescent="0.2">
      <c r="A65" s="9"/>
    </row>
    <row r="66" spans="1:1" x14ac:dyDescent="0.2">
      <c r="A66" s="9"/>
    </row>
    <row r="67" spans="1:1" x14ac:dyDescent="0.2">
      <c r="A67" s="9"/>
    </row>
    <row r="68" spans="1:1" x14ac:dyDescent="0.2">
      <c r="A68" s="9"/>
    </row>
    <row r="69" spans="1:1" x14ac:dyDescent="0.2">
      <c r="A69" s="9"/>
    </row>
    <row r="70" spans="1:1" x14ac:dyDescent="0.2">
      <c r="A70" s="9"/>
    </row>
    <row r="71" spans="1:1" x14ac:dyDescent="0.2">
      <c r="A71" s="9"/>
    </row>
    <row r="72" spans="1:1" x14ac:dyDescent="0.2">
      <c r="A72" s="9"/>
    </row>
    <row r="73" spans="1:1" x14ac:dyDescent="0.2">
      <c r="A73" s="9"/>
    </row>
    <row r="74" spans="1:1" x14ac:dyDescent="0.2">
      <c r="A74" s="9"/>
    </row>
    <row r="75" spans="1:1" x14ac:dyDescent="0.2">
      <c r="A75" s="8"/>
    </row>
    <row r="76" spans="1:1" x14ac:dyDescent="0.2">
      <c r="A76" s="8"/>
    </row>
    <row r="77" spans="1:1" x14ac:dyDescent="0.2">
      <c r="A77" s="8"/>
    </row>
    <row r="78" spans="1:1" x14ac:dyDescent="0.2">
      <c r="A78" s="8"/>
    </row>
    <row r="79" spans="1:1" x14ac:dyDescent="0.2">
      <c r="A79" s="8"/>
    </row>
    <row r="80" spans="1:1" x14ac:dyDescent="0.2">
      <c r="A80" s="8"/>
    </row>
    <row r="81" spans="1:19" ht="15" x14ac:dyDescent="0.25">
      <c r="A81" s="8"/>
      <c r="B81" s="3"/>
      <c r="C81" s="3"/>
      <c r="D81" s="3"/>
      <c r="E81" s="3"/>
      <c r="F81" s="3"/>
      <c r="G81" s="3"/>
      <c r="H81" s="3"/>
      <c r="I81" s="3"/>
      <c r="J81" s="3"/>
      <c r="K81" s="7"/>
      <c r="L81" s="7"/>
      <c r="M81" s="7"/>
    </row>
    <row r="82" spans="1:19" x14ac:dyDescent="0.2">
      <c r="A82" s="8"/>
      <c r="B82" s="3"/>
      <c r="C82" s="3"/>
      <c r="D82" s="3"/>
      <c r="E82" s="3"/>
      <c r="F82" s="3"/>
      <c r="G82" s="3"/>
      <c r="H82" s="3"/>
      <c r="I82" s="3"/>
      <c r="J82" s="3"/>
      <c r="K82" s="3"/>
      <c r="L82" s="3"/>
      <c r="M82" s="3"/>
    </row>
    <row r="83" spans="1:19" x14ac:dyDescent="0.2">
      <c r="A83" s="10"/>
      <c r="B83" s="6"/>
      <c r="C83" s="6"/>
      <c r="D83" s="6"/>
      <c r="E83" s="6"/>
      <c r="F83" s="6"/>
      <c r="G83" s="6"/>
      <c r="H83" s="5"/>
      <c r="I83" s="5"/>
      <c r="J83" s="3"/>
      <c r="K83" s="3"/>
      <c r="L83" s="3"/>
      <c r="M83" s="3"/>
    </row>
    <row r="84" spans="1:19" x14ac:dyDescent="0.2">
      <c r="A84" s="3"/>
      <c r="B84" s="3"/>
      <c r="C84" s="3"/>
      <c r="D84" s="3"/>
      <c r="E84" s="3"/>
      <c r="F84" s="3"/>
      <c r="G84" s="3"/>
      <c r="H84" s="3"/>
      <c r="I84" s="3"/>
      <c r="J84" s="3"/>
      <c r="K84" s="3"/>
      <c r="L84" s="3"/>
      <c r="M84" s="3"/>
    </row>
    <row r="85" spans="1:19" x14ac:dyDescent="0.2">
      <c r="D85" s="3"/>
      <c r="E85" s="3"/>
      <c r="F85" s="3"/>
      <c r="G85" s="3"/>
      <c r="H85" s="3"/>
      <c r="I85" s="3"/>
      <c r="J85" s="3"/>
      <c r="K85" s="3"/>
      <c r="L85" s="3"/>
      <c r="M85" s="3"/>
    </row>
    <row r="86" spans="1:19" x14ac:dyDescent="0.2">
      <c r="D86" s="3"/>
      <c r="E86" s="3"/>
      <c r="F86" s="3"/>
      <c r="G86" s="3"/>
      <c r="H86" s="3"/>
      <c r="I86" s="3"/>
      <c r="J86" s="3"/>
      <c r="K86" s="3"/>
      <c r="L86" s="3"/>
      <c r="M86" s="3"/>
    </row>
    <row r="87" spans="1:19" x14ac:dyDescent="0.2">
      <c r="D87" s="3"/>
      <c r="E87" s="3"/>
      <c r="F87" s="3"/>
      <c r="G87" s="3"/>
      <c r="H87" s="3"/>
      <c r="I87" s="3"/>
      <c r="J87" s="3"/>
      <c r="K87" s="3"/>
      <c r="L87" s="3"/>
      <c r="M87" s="3"/>
    </row>
    <row r="88" spans="1:19" x14ac:dyDescent="0.2">
      <c r="D88" s="3"/>
      <c r="E88" s="3"/>
      <c r="F88" s="3"/>
      <c r="G88" s="3"/>
      <c r="H88" s="3"/>
      <c r="I88" s="3"/>
      <c r="J88" s="3"/>
      <c r="K88" s="3"/>
      <c r="L88" s="3"/>
      <c r="M88" s="3"/>
    </row>
    <row r="89" spans="1:19" x14ac:dyDescent="0.2">
      <c r="D89" s="3"/>
      <c r="E89" s="3"/>
      <c r="F89" s="3"/>
      <c r="G89" s="3"/>
      <c r="H89" s="3"/>
      <c r="I89" s="3"/>
      <c r="J89" s="3"/>
      <c r="K89" s="3"/>
      <c r="L89" s="3"/>
      <c r="M89" s="3"/>
    </row>
    <row r="90" spans="1:19" s="3" customFormat="1" ht="15" x14ac:dyDescent="0.25">
      <c r="N90" s="7"/>
      <c r="O90" s="7"/>
      <c r="P90" s="7"/>
      <c r="R90"/>
      <c r="S90"/>
    </row>
    <row r="91" spans="1:19" s="3" customFormat="1" x14ac:dyDescent="0.2">
      <c r="R91"/>
      <c r="S91"/>
    </row>
    <row r="92" spans="1:19" s="3" customFormat="1" x14ac:dyDescent="0.2">
      <c r="R92"/>
      <c r="S92"/>
    </row>
    <row r="93" spans="1:19" s="3" customFormat="1" x14ac:dyDescent="0.2">
      <c r="R93"/>
      <c r="S93"/>
    </row>
    <row r="94" spans="1:19" s="3" customFormat="1" x14ac:dyDescent="0.2">
      <c r="R94"/>
      <c r="S94"/>
    </row>
    <row r="95" spans="1:19" s="3" customFormat="1" x14ac:dyDescent="0.2">
      <c r="R95"/>
      <c r="S95"/>
    </row>
    <row r="96" spans="1:19" s="3" customFormat="1" x14ac:dyDescent="0.2">
      <c r="R96"/>
      <c r="S96"/>
    </row>
    <row r="97" spans="18:19" s="3" customFormat="1" x14ac:dyDescent="0.2">
      <c r="R97"/>
      <c r="S97"/>
    </row>
    <row r="98" spans="18:19" s="3" customFormat="1" x14ac:dyDescent="0.2">
      <c r="R98"/>
      <c r="S98"/>
    </row>
    <row r="99" spans="18:19" s="3" customFormat="1" x14ac:dyDescent="0.2">
      <c r="R99"/>
      <c r="S99"/>
    </row>
    <row r="100" spans="18:19" s="3" customFormat="1" x14ac:dyDescent="0.2">
      <c r="R100"/>
      <c r="S100"/>
    </row>
    <row r="101" spans="18:19" s="3" customFormat="1" x14ac:dyDescent="0.2">
      <c r="R101"/>
      <c r="S101"/>
    </row>
    <row r="102" spans="18:19" s="3" customFormat="1" x14ac:dyDescent="0.2">
      <c r="R102"/>
      <c r="S102"/>
    </row>
    <row r="103" spans="18:19" s="3" customFormat="1" x14ac:dyDescent="0.2">
      <c r="R103"/>
      <c r="S103"/>
    </row>
    <row r="104" spans="18:19" s="3" customFormat="1" x14ac:dyDescent="0.2">
      <c r="R104"/>
      <c r="S104"/>
    </row>
    <row r="105" spans="18:19" s="3" customFormat="1" x14ac:dyDescent="0.2">
      <c r="R105"/>
      <c r="S105"/>
    </row>
    <row r="106" spans="18:19" s="3" customFormat="1" ht="15.6" customHeight="1" x14ac:dyDescent="0.2"/>
    <row r="107" spans="18:19" s="3" customFormat="1" ht="14.1" customHeight="1" x14ac:dyDescent="0.2"/>
    <row r="108" spans="18:19" s="3" customFormat="1" x14ac:dyDescent="0.2"/>
    <row r="109" spans="18:19" s="3" customFormat="1" x14ac:dyDescent="0.2"/>
    <row r="110" spans="18:19" s="3" customFormat="1" x14ac:dyDescent="0.2"/>
    <row r="111" spans="18:19" s="3" customFormat="1" x14ac:dyDescent="0.2"/>
    <row r="112" spans="18:19"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pans="1:13" s="3" customFormat="1" x14ac:dyDescent="0.2"/>
    <row r="242" spans="1:13" s="3" customFormat="1" x14ac:dyDescent="0.2"/>
    <row r="243" spans="1:13" s="3" customFormat="1" x14ac:dyDescent="0.2"/>
    <row r="244" spans="1:13" s="3" customFormat="1" x14ac:dyDescent="0.2"/>
    <row r="245" spans="1:13" s="3" customFormat="1" x14ac:dyDescent="0.2"/>
    <row r="246" spans="1:13" s="3" customFormat="1" x14ac:dyDescent="0.2"/>
    <row r="247" spans="1:13" s="3" customFormat="1" x14ac:dyDescent="0.2"/>
    <row r="248" spans="1:13" s="3" customFormat="1" x14ac:dyDescent="0.2"/>
    <row r="249" spans="1:13" s="3" customFormat="1" x14ac:dyDescent="0.2"/>
    <row r="250" spans="1:13" s="3" customFormat="1" x14ac:dyDescent="0.2"/>
    <row r="251" spans="1:13" s="3" customFormat="1" x14ac:dyDescent="0.2"/>
    <row r="252" spans="1:13" s="3" customFormat="1" x14ac:dyDescent="0.2"/>
    <row r="253" spans="1:13" s="3" customFormat="1" x14ac:dyDescent="0.2"/>
    <row r="254" spans="1:13" s="3" customFormat="1" x14ac:dyDescent="0.2">
      <c r="A254"/>
      <c r="B254"/>
      <c r="C254"/>
      <c r="D254"/>
      <c r="E254"/>
      <c r="F254"/>
      <c r="G254"/>
      <c r="H254"/>
      <c r="I254"/>
      <c r="J254"/>
      <c r="K254"/>
      <c r="L254"/>
      <c r="M254"/>
    </row>
    <row r="255" spans="1:13" s="3" customFormat="1" x14ac:dyDescent="0.2">
      <c r="A255"/>
      <c r="B255"/>
      <c r="C255"/>
      <c r="D255"/>
      <c r="E255"/>
      <c r="F255"/>
      <c r="G255"/>
      <c r="H255"/>
      <c r="I255"/>
      <c r="J255"/>
      <c r="K255"/>
      <c r="L255"/>
      <c r="M255"/>
    </row>
    <row r="256" spans="1:13" s="3" customFormat="1" x14ac:dyDescent="0.2">
      <c r="A256"/>
      <c r="B256"/>
      <c r="C256"/>
      <c r="D256"/>
      <c r="E256"/>
      <c r="F256"/>
      <c r="G256"/>
      <c r="H256"/>
      <c r="I256"/>
      <c r="J256"/>
      <c r="K256"/>
      <c r="L256"/>
      <c r="M256"/>
    </row>
    <row r="257" spans="1:13" s="3" customFormat="1" x14ac:dyDescent="0.2">
      <c r="A257"/>
      <c r="B257"/>
      <c r="C257"/>
      <c r="D257"/>
      <c r="E257"/>
      <c r="F257"/>
      <c r="G257"/>
      <c r="H257"/>
      <c r="I257"/>
      <c r="J257"/>
      <c r="K257"/>
      <c r="L257"/>
      <c r="M257"/>
    </row>
    <row r="258" spans="1:13" s="3" customFormat="1" x14ac:dyDescent="0.2">
      <c r="A258"/>
      <c r="B258"/>
      <c r="C258"/>
      <c r="D258"/>
      <c r="E258"/>
      <c r="F258"/>
      <c r="G258"/>
      <c r="H258"/>
      <c r="I258"/>
      <c r="J258"/>
      <c r="K258"/>
      <c r="L258"/>
      <c r="M258"/>
    </row>
    <row r="259" spans="1:13" s="3" customFormat="1" x14ac:dyDescent="0.2">
      <c r="A259"/>
      <c r="B259"/>
      <c r="C259"/>
      <c r="D259"/>
      <c r="E259"/>
      <c r="F259"/>
      <c r="G259"/>
      <c r="H259"/>
      <c r="I259"/>
      <c r="J259"/>
      <c r="K259"/>
      <c r="L259"/>
      <c r="M259"/>
    </row>
    <row r="260" spans="1:13" s="3" customFormat="1" x14ac:dyDescent="0.2">
      <c r="A260"/>
      <c r="B260"/>
      <c r="C260"/>
      <c r="D260"/>
      <c r="E260"/>
      <c r="F260"/>
      <c r="G260"/>
      <c r="H260"/>
      <c r="I260"/>
      <c r="J260"/>
      <c r="K260"/>
      <c r="L260"/>
      <c r="M260"/>
    </row>
    <row r="261" spans="1:13" s="3" customFormat="1" x14ac:dyDescent="0.2">
      <c r="A261"/>
      <c r="B261"/>
      <c r="C261"/>
      <c r="D261"/>
      <c r="E261"/>
      <c r="F261"/>
      <c r="G261"/>
      <c r="H261"/>
      <c r="I261"/>
      <c r="J261"/>
      <c r="K261"/>
      <c r="L261"/>
      <c r="M261"/>
    </row>
    <row r="262" spans="1:13" s="3" customFormat="1" x14ac:dyDescent="0.2">
      <c r="A262"/>
      <c r="B262"/>
      <c r="C262"/>
      <c r="D262"/>
      <c r="E262"/>
      <c r="F262"/>
      <c r="G262"/>
      <c r="H262"/>
      <c r="I262"/>
      <c r="J262"/>
      <c r="K262"/>
      <c r="L262"/>
      <c r="M262"/>
    </row>
  </sheetData>
  <sortState ref="D32:D37">
    <sortCondition ref="D32"/>
  </sortState>
  <mergeCells count="3">
    <mergeCell ref="O48:P48"/>
    <mergeCell ref="T55:Y55"/>
    <mergeCell ref="A44:G44"/>
  </mergeCells>
  <hyperlinks>
    <hyperlink ref="A14" r:id="rId1" display="http://www.disclaimer.admin.ch/"/>
  </hyperlinks>
  <pageMargins left="0.7" right="0.7" top="0.78740157499999996" bottom="0.78740157499999996"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d</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Scherer Andrea BLW</dc:creator>
  <cp:lastModifiedBy>Hostettler Daniela BLW</cp:lastModifiedBy>
  <cp:lastPrinted>2019-09-25T05:23:38Z</cp:lastPrinted>
  <dcterms:created xsi:type="dcterms:W3CDTF">2019-08-19T06:19:07Z</dcterms:created>
  <dcterms:modified xsi:type="dcterms:W3CDTF">2020-08-07T06:17:35Z</dcterms:modified>
</cp:coreProperties>
</file>