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120" yWindow="0" windowWidth="8910" windowHeight="1110" activeTab="1"/>
  </bookViews>
  <sheets>
    <sheet name="Anleitung" sheetId="7" r:id="rId1"/>
    <sheet name="Abrechnung" sheetId="4" r:id="rId2"/>
    <sheet name="Rechnung" sheetId="5" r:id="rId3"/>
  </sheets>
  <definedNames>
    <definedName name="_xlnm.Print_Area" localSheetId="1">Abrechnung!$A$1:$E$28</definedName>
  </definedNames>
  <calcPr calcId="162913"/>
</workbook>
</file>

<file path=xl/calcChain.xml><?xml version="1.0" encoding="utf-8"?>
<calcChain xmlns="http://schemas.openxmlformats.org/spreadsheetml/2006/main">
  <c r="A2" i="5" l="1"/>
  <c r="A17" i="5"/>
  <c r="D9" i="4" l="1"/>
  <c r="B19" i="4"/>
  <c r="E8" i="4" l="1"/>
  <c r="F5" i="5"/>
  <c r="F6" i="5" l="1"/>
  <c r="D8" i="4"/>
  <c r="D17" i="4"/>
  <c r="E14" i="4" l="1"/>
  <c r="E15" i="4" s="1"/>
  <c r="E17" i="4" s="1"/>
  <c r="D18" i="4" s="1"/>
  <c r="D19" i="4" s="1"/>
  <c r="E18" i="4" l="1"/>
  <c r="F4" i="5"/>
  <c r="C17" i="5" s="1"/>
  <c r="A9" i="4" l="1"/>
  <c r="F3" i="5" l="1"/>
  <c r="F17" i="5" l="1"/>
  <c r="F19" i="5" s="1"/>
</calcChain>
</file>

<file path=xl/sharedStrings.xml><?xml version="1.0" encoding="utf-8"?>
<sst xmlns="http://schemas.openxmlformats.org/spreadsheetml/2006/main" count="85" uniqueCount="77">
  <si>
    <t>Organisation</t>
  </si>
  <si>
    <t>Abrechnungsjahr</t>
  </si>
  <si>
    <t>Vertragsnummer</t>
  </si>
  <si>
    <t>Projektdauer</t>
  </si>
  <si>
    <t>Einnahmen</t>
  </si>
  <si>
    <t>Saldo</t>
  </si>
  <si>
    <t>2019-2022</t>
  </si>
  <si>
    <t>Erläuterungen zur Abrechnung</t>
  </si>
  <si>
    <t>Gründe für die Abweichung gegenüber der Budgetierung, Projektabweichungen, offene Leistungen:</t>
  </si>
  <si>
    <t>Der Projektnehmer bestätigt die Vollständigkeit und Richtigkeit der Angaben.</t>
  </si>
  <si>
    <t>Ort, Datum</t>
  </si>
  <si>
    <t>Unterschrift</t>
  </si>
  <si>
    <t>Rechnung</t>
  </si>
  <si>
    <t>Datum</t>
  </si>
  <si>
    <t>Rechnungsjahr</t>
  </si>
  <si>
    <t>Bundesamt für Landwirtschaft BLW</t>
  </si>
  <si>
    <t>c/o Dienstleistungszentrum FI EFD</t>
  </si>
  <si>
    <t>CH-3003 Bern</t>
  </si>
  <si>
    <t>Rechnung Nr.</t>
  </si>
  <si>
    <t>Bezeichnung</t>
  </si>
  <si>
    <t>Total Rechnung</t>
  </si>
  <si>
    <t>Bearbeitet von</t>
  </si>
  <si>
    <t>Telefon</t>
  </si>
  <si>
    <t>E-Mail</t>
  </si>
  <si>
    <t>zu überweisen auf:</t>
  </si>
  <si>
    <t>Betrag inkl. MwSt</t>
  </si>
  <si>
    <t>Zur Auszahlung wird beantragt:</t>
  </si>
  <si>
    <t>Vertraglich zugesicherte Mittel für das betreffende Jahr (Kostendach):</t>
  </si>
  <si>
    <t>Ausgaben</t>
  </si>
  <si>
    <t>Projektnummer</t>
  </si>
  <si>
    <t>Projektname</t>
  </si>
  <si>
    <t>genres@blw.admin.ch</t>
  </si>
  <si>
    <t>eBillAccountID Postfinance</t>
  </si>
  <si>
    <t>Swisscom Contextrade ID</t>
  </si>
  <si>
    <t>PDF-Rechnung@efv.admin.ch</t>
  </si>
  <si>
    <r>
      <t>Eine</t>
    </r>
    <r>
      <rPr>
        <b/>
        <sz val="10"/>
        <rFont val="Arial"/>
        <family val="2"/>
      </rPr>
      <t xml:space="preserve"> Abrechnung </t>
    </r>
    <r>
      <rPr>
        <sz val="10"/>
        <rFont val="Arial"/>
        <family val="2"/>
      </rPr>
      <t>muss erstellt werden</t>
    </r>
  </si>
  <si>
    <t>(optional)</t>
  </si>
  <si>
    <t>Zahlbar bis</t>
  </si>
  <si>
    <t>Die Rechnung muss an einer der folgenden Adressen geschickt werden:</t>
  </si>
  <si>
    <t>Total (gerundet)</t>
  </si>
  <si>
    <t>Adresse für PDF-Rechnung per E-Mail (nur PDFs, keine Excel-Dateien)</t>
  </si>
  <si>
    <r>
      <t xml:space="preserve">Bei Rechnungstellung via E-Mail ist </t>
    </r>
    <r>
      <rPr>
        <b/>
        <sz val="10"/>
        <rFont val="Arial"/>
        <family val="2"/>
      </rPr>
      <t xml:space="preserve">für jedes Projekt eine separate E-Mail </t>
    </r>
    <r>
      <rPr>
        <sz val="10"/>
        <rFont val="Arial"/>
        <family val="2"/>
      </rPr>
      <t>zu schicken.</t>
    </r>
  </si>
  <si>
    <r>
      <t>Abrechnung 06-NAP-P/S-Projekte</t>
    </r>
    <r>
      <rPr>
        <b/>
        <sz val="14"/>
        <rFont val="Arial"/>
        <family val="2"/>
      </rPr>
      <t xml:space="preserve"> (ohne Budgetrechner)</t>
    </r>
  </si>
  <si>
    <t>IBAN Konto</t>
  </si>
  <si>
    <t>Swift</t>
  </si>
  <si>
    <t>Strasse, Nummer</t>
  </si>
  <si>
    <t>PLZ, Ort</t>
  </si>
  <si>
    <t>Kostendach Gesamtprojekt</t>
  </si>
  <si>
    <t xml:space="preserve">Abrechnungsart:                                                                                                   </t>
  </si>
  <si>
    <t>Vertraglich zugesicherte Mittel für die ganze Vertragsdauer (Kostendach Gesamtprojekt):</t>
  </si>
  <si>
    <t>*Ordentliche Überträge werden beantragt, wenn mehr Mittel bezogen wurden, als Leistungen erbracht wurden und diese auch nicht nachgeholt werden. Ausserordentliche Überträge werden beantragt, wenn noch nicht alle Leistungen erbracht wurden, diese aber in den kommenden Jahren nachgeholt werden sollen. Ausserordentliche Überträge werden nicht ans Kostendach des Folgejahres angerechnet.</t>
  </si>
  <si>
    <t>Vorleistungen Vorjahr (genehmigt)</t>
  </si>
  <si>
    <t>Weitere Bemerkungen, Anträge (Übertrag; Anrechnung von Vorleistungen):</t>
  </si>
  <si>
    <t>- per Ende Februar, zusammen mit den Belegen und dem Jahresbericht (definitive Abrechnung).</t>
  </si>
  <si>
    <r>
      <t xml:space="preserve">Bei der </t>
    </r>
    <r>
      <rPr>
        <b/>
        <sz val="10"/>
        <rFont val="Arial"/>
        <family val="2"/>
      </rPr>
      <t>definitiven Abrechnung</t>
    </r>
    <r>
      <rPr>
        <sz val="10"/>
        <rFont val="Arial"/>
        <family val="2"/>
      </rPr>
      <t xml:space="preserve"> müssen in einem separaten Anhang die Ausgaben aufgelistet und allfällige Belege angehängt werden. Es ist nach den im Budget vorgesehenen Tarifen abzurechnen. Wo Richttarife genehmigt wurden, ist nach diesen abzurechnen (siehe Vertragsbeilage).</t>
    </r>
  </si>
  <si>
    <t>- wenn eine Akontozahlung von 60% beantragt wird (nach Unterschrift des Vertrages oder in den Folgejahren nach Einreichung der Jahresabrechnung des Vorjahres; provisorische Abrechnung);</t>
  </si>
  <si>
    <t>- bis Ende Oktober vor der Rechnungstellung für den Restbetrag (provisorische Abrechnung);</t>
  </si>
  <si>
    <t>Fachbereich Genetische Ressourcen und Technologien</t>
  </si>
  <si>
    <t>Schwarzenburgstrasse 165</t>
  </si>
  <si>
    <t>3003 Bern</t>
  </si>
  <si>
    <t>(bevorzugt)</t>
  </si>
  <si>
    <t>Bundesamt für Landwirtschaft (BLW)</t>
  </si>
  <si>
    <t>Hinweis: Bitte für Finanzhilfen (06-NAP-O- und PGREL-NN-Projekte) das entsprechende Formular verwenden, damit die Eigenmittel auch ausgewiesen werden können.</t>
  </si>
  <si>
    <t>Abrechnung und Rechnungstellung 06-NAP-P- und -S-Projekte</t>
  </si>
  <si>
    <t>Anleitung Rechnungstellung</t>
  </si>
  <si>
    <t>Anleitung Abrechnung</t>
  </si>
  <si>
    <r>
      <rPr>
        <sz val="10"/>
        <rFont val="Arial"/>
        <family val="2"/>
      </rPr>
      <t xml:space="preserve">Bei der Rechnungstellung kann eine eigene Vorlage verwendet werden, oder aber es wird die Rechnung aus dem Blatt "Rechnung" </t>
    </r>
    <r>
      <rPr>
        <u/>
        <sz val="10"/>
        <color theme="10"/>
        <rFont val="Arial"/>
        <family val="2"/>
      </rPr>
      <t>(hier klicken)</t>
    </r>
    <r>
      <rPr>
        <sz val="10"/>
        <rFont val="Arial"/>
        <family val="2"/>
      </rPr>
      <t xml:space="preserve"> generiert. In diesem Fall bitte die weissen Felder ausfüllen / kontrollieren und das Blatt als PDF drucken oder speichern.</t>
    </r>
  </si>
  <si>
    <r>
      <t xml:space="preserve">Die definitive Abrechnung mit Belegen / Anhängen unterschrieben per E-Mail </t>
    </r>
    <r>
      <rPr>
        <b/>
        <sz val="10"/>
        <rFont val="Arial"/>
        <family val="2"/>
      </rPr>
      <t>oder</t>
    </r>
    <r>
      <rPr>
        <sz val="10"/>
        <rFont val="Arial"/>
        <family val="2"/>
      </rPr>
      <t xml:space="preserve"> Post einreichen.</t>
    </r>
  </si>
  <si>
    <r>
      <t xml:space="preserve">Die </t>
    </r>
    <r>
      <rPr>
        <b/>
        <sz val="10"/>
        <rFont val="Arial"/>
        <family val="2"/>
      </rPr>
      <t>Rechnung</t>
    </r>
    <r>
      <rPr>
        <sz val="10"/>
        <rFont val="Arial"/>
        <family val="2"/>
      </rPr>
      <t xml:space="preserve"> kann eingeschickt werden, nachdem das OK gekommen ist, dass die provisorische Abrechnung (über 60% oder 100% per Ende Oktober) in Ordnung ist.</t>
    </r>
  </si>
  <si>
    <r>
      <t xml:space="preserve">Die </t>
    </r>
    <r>
      <rPr>
        <b/>
        <sz val="10"/>
        <rFont val="Arial"/>
        <family val="2"/>
      </rPr>
      <t>provisorischen Abrechnungen</t>
    </r>
    <r>
      <rPr>
        <sz val="10"/>
        <rFont val="Arial"/>
        <family val="2"/>
      </rPr>
      <t xml:space="preserve"> (60% Anfang des Jahres und / oder 100% per Ende Oktober) ohne Anhänge an folgende Adresse schicken: </t>
    </r>
  </si>
  <si>
    <t>627000xxx</t>
  </si>
  <si>
    <t>Überträge und Vorleistungen können erst geltend gemacht werden, wenn sie vom BLW mit dem Antwortbrief auf die Jahresabrechnung und den Jahresbericht des Vorjahres genehmigt wurden.</t>
  </si>
  <si>
    <r>
      <t>Für die Abrechnung auf das Blatt "Abrechnung" gehen (</t>
    </r>
    <r>
      <rPr>
        <u/>
        <sz val="10"/>
        <color rgb="FF0000FF"/>
        <rFont val="Arial"/>
        <family val="2"/>
      </rPr>
      <t>hier klicken</t>
    </r>
    <r>
      <rPr>
        <sz val="10"/>
        <rFont val="Arial"/>
        <family val="2"/>
      </rPr>
      <t>) und die weissen Felder ausfüllen bzw. kontrollieren.</t>
    </r>
  </si>
  <si>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Genetische Ressourcen und Technologien</t>
    </r>
  </si>
  <si>
    <t>Name Organisation</t>
  </si>
  <si>
    <t>Titel des Projektes</t>
  </si>
  <si>
    <t>06-NAP-…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</si>
</sst>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CHF&quot;\ #,##0;&quot;CHF&quot;\ \-#,##0"/>
    <numFmt numFmtId="44" formatCode="_ &quot;CHF&quot;\ * #,##0.00_ ;_ &quot;CHF&quot;\ * \-#,##0.00_ ;_ &quot;CHF&quot;\ * &quot;-&quot;??_ ;_ @_ "/>
    <numFmt numFmtId="164" formatCode="&quot;CHF&quot;\ #,##0"/>
    <numFmt numFmtId="165" formatCode="_ &quot;CHF&quot;\ * #,##0_ ;_ &quot;CHF&quot;\ * \-#,##0_ ;_ &quot;CHF&quot;\ * &quot;-&quot;??_ ;_ @_ "/>
  </numFmts>
  <fonts count="17" x14ac:knownFonts="1">
    <font>
      <sz val="10"/>
      <name val="Arial"/>
    </font>
    <font>
      <sz val="10"/>
      <name val="Arial"/>
      <family val="2"/>
    </font>
    <font>
      <sz val="8"/>
      <color rgb="FF000000"/>
      <name val="Segoe UI"/>
      <family val="2"/>
    </font>
    <font>
      <b/>
      <sz val="12"/>
      <name val="Arial"/>
      <family val="2"/>
    </font>
    <font>
      <sz val="9"/>
      <name val="Arial"/>
      <family val="2"/>
    </font>
    <font>
      <b/>
      <sz val="9"/>
      <name val="Arial"/>
      <family val="2"/>
    </font>
    <font>
      <b/>
      <sz val="10"/>
      <name val="Arial"/>
      <family val="2"/>
    </font>
    <font>
      <b/>
      <sz val="14"/>
      <name val="Arial"/>
      <family val="2"/>
    </font>
    <font>
      <b/>
      <sz val="18"/>
      <name val="Arial"/>
      <family val="2"/>
    </font>
    <font>
      <i/>
      <sz val="9"/>
      <name val="Arial"/>
      <family val="2"/>
    </font>
    <font>
      <sz val="10"/>
      <color theme="0" tint="-4.9989318521683403E-2"/>
      <name val="Arial"/>
      <family val="2"/>
    </font>
    <font>
      <u/>
      <sz val="10"/>
      <color theme="10"/>
      <name val="Arial"/>
      <family val="2"/>
    </font>
    <font>
      <sz val="8"/>
      <name val="Arial"/>
      <family val="2"/>
    </font>
    <font>
      <i/>
      <sz val="10"/>
      <name val="Arial"/>
      <family val="2"/>
    </font>
    <font>
      <u/>
      <sz val="10"/>
      <color rgb="FF0000FF"/>
      <name val="Arial"/>
      <family val="2"/>
    </font>
    <font>
      <sz val="7.5"/>
      <name val="Arial"/>
      <family val="2"/>
    </font>
    <font>
      <b/>
      <sz val="7.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s>
  <cellStyleXfs count="4">
    <xf numFmtId="0" fontId="0" fillId="0" borderId="0"/>
    <xf numFmtId="0" fontId="1" fillId="0" borderId="0"/>
    <xf numFmtId="0" fontId="11" fillId="0" borderId="0" applyNumberFormat="0" applyFill="0" applyBorder="0" applyAlignment="0" applyProtection="0"/>
    <xf numFmtId="9" fontId="1" fillId="0" borderId="0" applyFont="0" applyFill="0" applyBorder="0" applyAlignment="0" applyProtection="0"/>
  </cellStyleXfs>
  <cellXfs count="146">
    <xf numFmtId="0" fontId="0" fillId="0" borderId="0" xfId="0"/>
    <xf numFmtId="0" fontId="1" fillId="2" borderId="0" xfId="0" applyFont="1" applyFill="1"/>
    <xf numFmtId="0" fontId="0" fillId="2" borderId="0" xfId="0" applyFill="1"/>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xf numFmtId="0" fontId="0" fillId="0" borderId="0" xfId="0" applyAlignment="1"/>
    <xf numFmtId="0" fontId="4" fillId="2" borderId="0" xfId="0" applyFont="1" applyFill="1" applyAlignment="1"/>
    <xf numFmtId="0" fontId="8" fillId="2" borderId="0" xfId="0" applyFont="1" applyFill="1"/>
    <xf numFmtId="0" fontId="5" fillId="0" borderId="0" xfId="0" applyFont="1"/>
    <xf numFmtId="0" fontId="3" fillId="2" borderId="0" xfId="0" applyFont="1" applyFill="1" applyAlignment="1">
      <alignment vertical="center"/>
    </xf>
    <xf numFmtId="0" fontId="0" fillId="0" borderId="0" xfId="0" applyFill="1"/>
    <xf numFmtId="0" fontId="5" fillId="0" borderId="0" xfId="0" applyFont="1" applyFill="1"/>
    <xf numFmtId="0" fontId="4" fillId="2" borderId="0" xfId="0" applyFont="1" applyFill="1"/>
    <xf numFmtId="0" fontId="6" fillId="2" borderId="0" xfId="0" applyFont="1" applyFill="1"/>
    <xf numFmtId="0" fontId="7" fillId="2" borderId="0" xfId="0" applyFont="1" applyFill="1"/>
    <xf numFmtId="0" fontId="3" fillId="2" borderId="3" xfId="0" applyFont="1" applyFill="1" applyBorder="1"/>
    <xf numFmtId="0" fontId="0" fillId="2" borderId="3" xfId="0" applyFill="1" applyBorder="1"/>
    <xf numFmtId="44" fontId="6" fillId="2" borderId="0" xfId="0" applyNumberFormat="1" applyFont="1" applyFill="1"/>
    <xf numFmtId="0" fontId="5" fillId="2" borderId="6" xfId="0" applyFont="1" applyFill="1" applyBorder="1"/>
    <xf numFmtId="0" fontId="9" fillId="2" borderId="6" xfId="0" applyFont="1" applyFill="1" applyBorder="1" applyAlignment="1">
      <alignment vertical="top"/>
    </xf>
    <xf numFmtId="0" fontId="9" fillId="0" borderId="0" xfId="0" applyFont="1" applyFill="1" applyAlignment="1">
      <alignment vertical="top"/>
    </xf>
    <xf numFmtId="0" fontId="9" fillId="0" borderId="0" xfId="0" applyFont="1" applyAlignment="1">
      <alignment vertical="top"/>
    </xf>
    <xf numFmtId="0" fontId="5" fillId="2"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xf>
    <xf numFmtId="0" fontId="0" fillId="3" borderId="0" xfId="0" applyFill="1" applyProtection="1">
      <protection locked="0"/>
    </xf>
    <xf numFmtId="0" fontId="0" fillId="0" borderId="6" xfId="0" applyBorder="1" applyProtection="1">
      <protection locked="0"/>
    </xf>
    <xf numFmtId="0" fontId="0" fillId="0" borderId="0" xfId="0" applyProtection="1">
      <protection locked="0"/>
    </xf>
    <xf numFmtId="0" fontId="6" fillId="2" borderId="0" xfId="0" applyFont="1" applyFill="1" applyBorder="1"/>
    <xf numFmtId="0" fontId="10" fillId="2" borderId="0" xfId="0" applyFont="1" applyFill="1" applyProtection="1">
      <protection locked="0"/>
    </xf>
    <xf numFmtId="44" fontId="0" fillId="0" borderId="6" xfId="0" applyNumberFormat="1" applyBorder="1" applyProtection="1">
      <protection locked="0"/>
    </xf>
    <xf numFmtId="0" fontId="1" fillId="2" borderId="0" xfId="0" applyFont="1" applyFill="1" applyProtection="1">
      <protection locked="0"/>
    </xf>
    <xf numFmtId="0" fontId="1" fillId="3" borderId="0" xfId="0" applyFont="1" applyFill="1" applyProtection="1">
      <protection locked="0"/>
    </xf>
    <xf numFmtId="14" fontId="1" fillId="0" borderId="0" xfId="0" applyNumberFormat="1" applyFont="1" applyFill="1" applyProtection="1">
      <protection locked="0"/>
    </xf>
    <xf numFmtId="0" fontId="12" fillId="0" borderId="0" xfId="0" applyFont="1" applyFill="1" applyAlignment="1">
      <alignment vertical="top"/>
    </xf>
    <xf numFmtId="0" fontId="12" fillId="0" borderId="0" xfId="0" applyFont="1" applyAlignment="1">
      <alignment vertical="top"/>
    </xf>
    <xf numFmtId="0" fontId="1" fillId="2" borderId="0" xfId="0" applyFont="1" applyFill="1" applyAlignment="1">
      <alignment vertical="center" wrapText="1"/>
    </xf>
    <xf numFmtId="0" fontId="1" fillId="0" borderId="2" xfId="0" applyFont="1" applyBorder="1" applyAlignment="1" applyProtection="1">
      <alignment horizontal="right" wrapText="1"/>
      <protection locked="0"/>
    </xf>
    <xf numFmtId="0" fontId="1" fillId="2" borderId="0" xfId="0" applyFont="1" applyFill="1" applyBorder="1" applyAlignment="1">
      <alignment wrapText="1"/>
    </xf>
    <xf numFmtId="0" fontId="6" fillId="2" borderId="0" xfId="0" applyFont="1" applyFill="1" applyAlignment="1"/>
    <xf numFmtId="165" fontId="1" fillId="0" borderId="2" xfId="0" applyNumberFormat="1" applyFont="1" applyFill="1" applyBorder="1" applyAlignment="1" applyProtection="1">
      <alignment vertical="center"/>
      <protection locked="0"/>
    </xf>
    <xf numFmtId="44" fontId="6" fillId="2" borderId="0" xfId="0" applyNumberFormat="1" applyFont="1" applyFill="1" applyAlignment="1">
      <alignment vertical="center" shrinkToFit="1"/>
    </xf>
    <xf numFmtId="164" fontId="1" fillId="2" borderId="0" xfId="0" applyNumberFormat="1" applyFont="1" applyFill="1"/>
    <xf numFmtId="165" fontId="1" fillId="0" borderId="2" xfId="0" applyNumberFormat="1" applyFont="1" applyBorder="1" applyProtection="1">
      <protection locked="0"/>
    </xf>
    <xf numFmtId="165" fontId="1" fillId="0" borderId="2" xfId="0" applyNumberFormat="1" applyFont="1" applyBorder="1" applyAlignment="1" applyProtection="1">
      <alignment horizontal="right"/>
      <protection locked="0"/>
    </xf>
    <xf numFmtId="165" fontId="1" fillId="0" borderId="10" xfId="0" applyNumberFormat="1" applyFont="1" applyBorder="1" applyProtection="1">
      <protection locked="0"/>
    </xf>
    <xf numFmtId="165" fontId="6" fillId="2" borderId="6" xfId="0" applyNumberFormat="1" applyFont="1" applyFill="1" applyBorder="1"/>
    <xf numFmtId="165" fontId="6" fillId="2" borderId="0" xfId="0" applyNumberFormat="1" applyFont="1" applyFill="1" applyAlignment="1">
      <alignment vertical="top"/>
    </xf>
    <xf numFmtId="44" fontId="6" fillId="2" borderId="0" xfId="0" applyNumberFormat="1" applyFont="1" applyFill="1" applyAlignment="1">
      <alignment vertical="top"/>
    </xf>
    <xf numFmtId="44" fontId="13" fillId="2" borderId="6" xfId="0" applyNumberFormat="1" applyFont="1" applyFill="1" applyBorder="1" applyAlignment="1">
      <alignment vertical="top"/>
    </xf>
    <xf numFmtId="164" fontId="13" fillId="2" borderId="6" xfId="0" applyNumberFormat="1" applyFont="1" applyFill="1" applyBorder="1" applyAlignment="1">
      <alignment vertical="top"/>
    </xf>
    <xf numFmtId="0" fontId="6" fillId="2" borderId="6" xfId="0" applyFont="1" applyFill="1" applyBorder="1"/>
    <xf numFmtId="0" fontId="6" fillId="2" borderId="0" xfId="0" applyFont="1" applyFill="1" applyAlignment="1">
      <alignment vertical="top"/>
    </xf>
    <xf numFmtId="0" fontId="13" fillId="2" borderId="6" xfId="0" applyFont="1" applyFill="1" applyBorder="1" applyAlignment="1">
      <alignment vertical="top"/>
    </xf>
    <xf numFmtId="0" fontId="1" fillId="2" borderId="0" xfId="0" applyFont="1" applyFill="1" applyAlignment="1"/>
    <xf numFmtId="0" fontId="1" fillId="0" borderId="2" xfId="0" applyFont="1" applyBorder="1" applyAlignment="1" applyProtection="1">
      <alignment horizontal="right"/>
      <protection locked="0"/>
    </xf>
    <xf numFmtId="0" fontId="1" fillId="0" borderId="0" xfId="0" applyFont="1" applyAlignment="1"/>
    <xf numFmtId="0" fontId="1"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1" fillId="2" borderId="0" xfId="0" applyNumberFormat="1" applyFont="1" applyFill="1" applyBorder="1" applyAlignment="1" applyProtection="1">
      <alignment horizontal="left" vertical="center" shrinkToFit="1"/>
      <protection locked="0"/>
    </xf>
    <xf numFmtId="0" fontId="1" fillId="0" borderId="0" xfId="1" applyFont="1" applyAlignment="1">
      <alignment horizontal="left" vertical="center" wrapText="1"/>
    </xf>
    <xf numFmtId="5" fontId="1" fillId="0" borderId="10" xfId="0" applyNumberFormat="1" applyFont="1" applyFill="1" applyBorder="1" applyAlignment="1" applyProtection="1">
      <alignment wrapText="1"/>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7" fillId="0" borderId="0" xfId="0" applyFont="1" applyAlignment="1">
      <alignment vertical="center"/>
    </xf>
    <xf numFmtId="0" fontId="11" fillId="0" borderId="0" xfId="2" applyAlignment="1">
      <alignment vertical="center" wrapText="1"/>
    </xf>
    <xf numFmtId="0" fontId="1" fillId="0" borderId="0" xfId="1" applyFont="1" applyBorder="1" applyAlignment="1">
      <alignment horizontal="left" vertical="center" wrapText="1"/>
    </xf>
    <xf numFmtId="0" fontId="7" fillId="0" borderId="0" xfId="0" applyFont="1" applyBorder="1" applyAlignment="1">
      <alignment vertical="center"/>
    </xf>
    <xf numFmtId="0" fontId="0" fillId="0" borderId="0" xfId="0" applyAlignment="1">
      <alignment horizontal="left" vertical="center" indent="1"/>
    </xf>
    <xf numFmtId="0" fontId="0" fillId="0" borderId="0" xfId="0" applyBorder="1" applyAlignment="1">
      <alignment horizontal="left" vertical="center" indent="1"/>
    </xf>
    <xf numFmtId="0" fontId="1" fillId="0" borderId="6" xfId="1" applyFont="1" applyFill="1" applyBorder="1" applyAlignment="1">
      <alignment horizontal="left" vertical="center" wrapText="1"/>
    </xf>
    <xf numFmtId="0" fontId="0" fillId="0" borderId="6" xfId="0" applyBorder="1" applyAlignment="1">
      <alignment vertical="center"/>
    </xf>
    <xf numFmtId="0" fontId="7" fillId="2" borderId="4" xfId="0" applyFont="1" applyFill="1" applyBorder="1" applyAlignment="1">
      <alignment vertical="center"/>
    </xf>
    <xf numFmtId="0" fontId="0" fillId="2" borderId="5" xfId="0" applyFill="1" applyBorder="1" applyAlignment="1">
      <alignment horizontal="left" vertical="center"/>
    </xf>
    <xf numFmtId="0" fontId="1" fillId="2" borderId="11" xfId="0" applyFont="1" applyFill="1" applyBorder="1" applyAlignment="1">
      <alignment vertical="center"/>
    </xf>
    <xf numFmtId="0" fontId="0" fillId="0" borderId="9" xfId="0" applyFill="1" applyBorder="1" applyAlignment="1" applyProtection="1">
      <alignment horizontal="right" vertical="center"/>
      <protection locked="0"/>
    </xf>
    <xf numFmtId="165" fontId="0" fillId="0" borderId="9" xfId="0" applyNumberFormat="1" applyFill="1" applyBorder="1" applyAlignment="1" applyProtection="1">
      <alignment horizontal="right" vertical="center"/>
      <protection locked="0"/>
    </xf>
    <xf numFmtId="0" fontId="1" fillId="2" borderId="12" xfId="0" applyFont="1" applyFill="1" applyBorder="1" applyAlignment="1">
      <alignment vertical="center"/>
    </xf>
    <xf numFmtId="0" fontId="0" fillId="0" borderId="13" xfId="0" applyFill="1" applyBorder="1" applyAlignment="1" applyProtection="1">
      <alignment horizontal="right" vertical="center"/>
      <protection locked="0"/>
    </xf>
    <xf numFmtId="0" fontId="6" fillId="2" borderId="0" xfId="0" applyFont="1" applyFill="1" applyAlignment="1">
      <alignment vertical="center"/>
    </xf>
    <xf numFmtId="0" fontId="6" fillId="3" borderId="0" xfId="0" applyFont="1" applyFill="1" applyAlignment="1" applyProtection="1">
      <alignment vertical="center"/>
      <protection locked="0"/>
    </xf>
    <xf numFmtId="0" fontId="6" fillId="0" borderId="0" xfId="0" applyFont="1" applyAlignment="1">
      <alignment vertical="center"/>
    </xf>
    <xf numFmtId="14" fontId="0" fillId="3" borderId="0" xfId="0" applyNumberFormat="1" applyFill="1" applyAlignment="1" applyProtection="1">
      <alignment vertical="center"/>
      <protection locked="0"/>
    </xf>
    <xf numFmtId="0" fontId="1" fillId="2" borderId="6" xfId="0" applyFont="1" applyFill="1" applyBorder="1" applyAlignment="1">
      <alignment vertical="center"/>
    </xf>
    <xf numFmtId="0" fontId="0" fillId="2" borderId="6" xfId="0" applyFill="1" applyBorder="1" applyAlignment="1">
      <alignment vertical="center"/>
    </xf>
    <xf numFmtId="0" fontId="1" fillId="2" borderId="6" xfId="0" applyFont="1" applyFill="1" applyBorder="1" applyAlignment="1">
      <alignment horizontal="right" vertical="center"/>
    </xf>
    <xf numFmtId="44" fontId="0" fillId="0" borderId="14" xfId="0" applyNumberFormat="1" applyBorder="1" applyAlignment="1" applyProtection="1">
      <alignment vertical="top"/>
      <protection locked="0"/>
    </xf>
    <xf numFmtId="164" fontId="1" fillId="0" borderId="2" xfId="0" applyNumberFormat="1" applyFont="1" applyFill="1" applyBorder="1" applyAlignment="1" applyProtection="1">
      <alignment wrapText="1"/>
      <protection locked="0"/>
    </xf>
    <xf numFmtId="0" fontId="7" fillId="0" borderId="0" xfId="0" applyFont="1" applyAlignment="1">
      <alignment horizontal="left" vertical="center"/>
    </xf>
    <xf numFmtId="0" fontId="7" fillId="2" borderId="16" xfId="0" applyFont="1" applyFill="1" applyBorder="1" applyAlignment="1">
      <alignment vertical="center"/>
    </xf>
    <xf numFmtId="0" fontId="1" fillId="2" borderId="0" xfId="0" applyFont="1" applyFill="1" applyBorder="1" applyAlignment="1">
      <alignment vertical="center"/>
    </xf>
    <xf numFmtId="0" fontId="1" fillId="2" borderId="15" xfId="0" applyFont="1" applyFill="1" applyBorder="1" applyAlignment="1">
      <alignment vertical="center"/>
    </xf>
    <xf numFmtId="0" fontId="4" fillId="2" borderId="0" xfId="0" applyFont="1" applyFill="1" applyAlignment="1">
      <alignment wrapText="1"/>
    </xf>
    <xf numFmtId="0" fontId="1" fillId="2" borderId="0" xfId="0" applyFont="1" applyFill="1" applyAlignment="1">
      <alignment vertical="top"/>
    </xf>
    <xf numFmtId="0" fontId="1" fillId="0" borderId="2" xfId="0" applyFont="1" applyFill="1" applyBorder="1" applyAlignment="1" applyProtection="1">
      <alignment horizontal="right" vertical="top" wrapText="1"/>
      <protection locked="0"/>
    </xf>
    <xf numFmtId="0" fontId="1" fillId="2" borderId="0" xfId="0" applyFont="1" applyFill="1" applyBorder="1" applyAlignment="1">
      <alignment vertical="top" wrapText="1"/>
    </xf>
    <xf numFmtId="0" fontId="15" fillId="0" borderId="0" xfId="1" applyFont="1" applyAlignment="1">
      <alignment horizontal="left" vertical="top" wrapText="1"/>
    </xf>
    <xf numFmtId="0" fontId="11" fillId="0" borderId="0" xfId="2"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1" fontId="1" fillId="0" borderId="0" xfId="1" applyNumberFormat="1" applyFont="1" applyAlignment="1">
      <alignment horizontal="left" vertical="center" wrapText="1"/>
    </xf>
    <xf numFmtId="0" fontId="1" fillId="0" borderId="0" xfId="1" applyFont="1" applyAlignment="1">
      <alignment horizontal="left" vertical="center" wrapText="1"/>
    </xf>
    <xf numFmtId="0" fontId="1" fillId="0" borderId="0" xfId="1" applyFont="1" applyBorder="1" applyAlignment="1">
      <alignment horizontal="left" vertical="center" wrapText="1"/>
    </xf>
    <xf numFmtId="0" fontId="1" fillId="0" borderId="0" xfId="2" applyFont="1" applyAlignment="1">
      <alignment horizontal="left" vertical="center" wrapText="1"/>
    </xf>
    <xf numFmtId="0" fontId="6" fillId="0" borderId="1"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1" fillId="0" borderId="0" xfId="1" quotePrefix="1" applyFont="1" applyAlignment="1">
      <alignment horizontal="left" vertical="center" wrapText="1" indent="2"/>
    </xf>
    <xf numFmtId="0" fontId="0" fillId="0" borderId="0" xfId="0" applyAlignment="1">
      <alignment horizontal="left" vertical="center" wrapText="1" indent="2"/>
    </xf>
    <xf numFmtId="0" fontId="1" fillId="0" borderId="0" xfId="1" quotePrefix="1" applyFont="1" applyBorder="1" applyAlignment="1">
      <alignment horizontal="left" vertical="center" wrapText="1" indent="2"/>
    </xf>
    <xf numFmtId="1" fontId="1" fillId="0" borderId="0" xfId="1" applyNumberFormat="1" applyFont="1" applyBorder="1" applyAlignment="1">
      <alignment horizontal="left" vertical="center" wrapText="1"/>
    </xf>
    <xf numFmtId="0" fontId="1" fillId="0" borderId="0" xfId="1" quotePrefix="1" applyFont="1" applyAlignment="1">
      <alignment horizontal="left" vertical="center" wrapText="1"/>
    </xf>
    <xf numFmtId="0" fontId="1" fillId="0" borderId="0" xfId="1" applyFont="1" applyFill="1" applyAlignment="1">
      <alignment horizontal="left" vertical="center" wrapText="1"/>
    </xf>
    <xf numFmtId="0" fontId="11" fillId="0" borderId="0" xfId="2" applyBorder="1" applyAlignment="1">
      <alignment horizontal="left" vertical="center" wrapText="1"/>
    </xf>
    <xf numFmtId="0" fontId="0" fillId="0" borderId="6" xfId="0"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8" xfId="0" applyFont="1" applyFill="1" applyBorder="1" applyAlignment="1" applyProtection="1">
      <alignment horizontal="left"/>
      <protection locked="0"/>
    </xf>
    <xf numFmtId="0" fontId="1" fillId="0" borderId="1"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1" xfId="0" applyFont="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1" fillId="2" borderId="11" xfId="0" applyFont="1" applyFill="1" applyBorder="1" applyAlignment="1">
      <alignment horizontal="left" wrapText="1"/>
    </xf>
    <xf numFmtId="0" fontId="1" fillId="2" borderId="9" xfId="0" applyFont="1" applyFill="1" applyBorder="1" applyAlignment="1">
      <alignment horizontal="left" wrapText="1"/>
    </xf>
    <xf numFmtId="0" fontId="4" fillId="2" borderId="11" xfId="0" applyFont="1" applyFill="1" applyBorder="1" applyAlignment="1">
      <alignment horizontal="left" wrapText="1"/>
    </xf>
    <xf numFmtId="0" fontId="4" fillId="2" borderId="9" xfId="0" applyFont="1" applyFill="1" applyBorder="1" applyAlignment="1">
      <alignment horizontal="left" wrapText="1"/>
    </xf>
    <xf numFmtId="0" fontId="1" fillId="2" borderId="11" xfId="0" applyNumberFormat="1" applyFont="1" applyFill="1" applyBorder="1" applyAlignment="1" applyProtection="1">
      <alignment horizontal="left" vertical="center" shrinkToFit="1"/>
      <protection locked="0"/>
    </xf>
    <xf numFmtId="0" fontId="1" fillId="2" borderId="0" xfId="0" applyNumberFormat="1" applyFont="1" applyFill="1" applyBorder="1" applyAlignment="1" applyProtection="1">
      <alignment horizontal="left" vertical="center" shrinkToFit="1"/>
      <protection locked="0"/>
    </xf>
    <xf numFmtId="0" fontId="12" fillId="2" borderId="15" xfId="0" applyFont="1" applyFill="1" applyBorder="1" applyAlignment="1">
      <alignment horizontal="left" vertical="top" wrapText="1"/>
    </xf>
    <xf numFmtId="0" fontId="1" fillId="0" borderId="14"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0" xfId="1" applyFont="1" applyAlignment="1" applyProtection="1">
      <alignment horizontal="left"/>
      <protection locked="0"/>
    </xf>
    <xf numFmtId="0" fontId="1" fillId="0" borderId="0" xfId="0" applyFont="1" applyAlignment="1" applyProtection="1">
      <alignment horizontal="left" vertical="center"/>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 fillId="2" borderId="11"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Alignment="1">
      <alignment horizontal="left" vertical="top"/>
    </xf>
  </cellXfs>
  <cellStyles count="4">
    <cellStyle name="Link" xfId="2" builtinId="8"/>
    <cellStyle name="Prozent 2" xfId="3"/>
    <cellStyle name="Standard" xfId="0" builtinId="0"/>
    <cellStyle name="Standard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14" lockText="1" noThreeD="1"/>
</file>

<file path=xl/ctrlProps/ctrlProp2.xml><?xml version="1.0" encoding="utf-8"?>
<formControlPr xmlns="http://schemas.microsoft.com/office/spreadsheetml/2009/9/main" objectType="CheckBox" fmlaLink="$C$1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B$6"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1949461</xdr:colOff>
      <xdr:row>3</xdr:row>
      <xdr:rowOff>2958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1949461"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12</xdr:row>
          <xdr:rowOff>161925</xdr:rowOff>
        </xdr:from>
        <xdr:to>
          <xdr:col>0</xdr:col>
          <xdr:colOff>1485900</xdr:colOff>
          <xdr:row>13</xdr:row>
          <xdr:rowOff>171450</xdr:rowOff>
        </xdr:to>
        <xdr:sp macro="" textlink="">
          <xdr:nvSpPr>
            <xdr:cNvPr id="4127" name="Check Box 31" descr="Zahlung BLW 60%"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Zahlung BLW 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171450</xdr:rowOff>
        </xdr:from>
        <xdr:to>
          <xdr:col>0</xdr:col>
          <xdr:colOff>1190625</xdr:colOff>
          <xdr:row>15</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Zahlung BLW Restbetrag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200025</xdr:rowOff>
        </xdr:from>
        <xdr:to>
          <xdr:col>3</xdr:col>
          <xdr:colOff>1104900</xdr:colOff>
          <xdr:row>11</xdr:row>
          <xdr:rowOff>152400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Ordentlicher Übertrag aus dem Vorjahr*, genehmigt (wird ans Kostendach angerechnet)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133350</xdr:rowOff>
        </xdr:from>
        <xdr:to>
          <xdr:col>3</xdr:col>
          <xdr:colOff>1057275</xdr:colOff>
          <xdr:row>12</xdr:row>
          <xdr:rowOff>180975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Ausserordentlicher Übertrag aus dem Vorjahr*, genehmigt (zusätzlich zum Kostendach)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19050</xdr:rowOff>
        </xdr:from>
        <xdr:to>
          <xdr:col>2</xdr:col>
          <xdr:colOff>133350</xdr:colOff>
          <xdr:row>5</xdr:row>
          <xdr:rowOff>228600</xdr:rowOff>
        </xdr:to>
        <xdr:sp macro="" textlink="">
          <xdr:nvSpPr>
            <xdr:cNvPr id="4132" name="Option Button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für 1. Tranche (60%)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219075</xdr:rowOff>
        </xdr:from>
        <xdr:to>
          <xdr:col>4</xdr:col>
          <xdr:colOff>85725</xdr:colOff>
          <xdr:row>5</xdr:row>
          <xdr:rowOff>447675</xdr:rowOff>
        </xdr:to>
        <xdr:sp macro="" textlink="">
          <xdr:nvSpPr>
            <xdr:cNvPr id="4133" name="Option Button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Provisorische Abrechnung per Ende Oktober (über 100%)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447675</xdr:rowOff>
        </xdr:from>
        <xdr:to>
          <xdr:col>4</xdr:col>
          <xdr:colOff>561975</xdr:colOff>
          <xdr:row>5</xdr:row>
          <xdr:rowOff>638175</xdr:rowOff>
        </xdr:to>
        <xdr:sp macro="" textlink="">
          <xdr:nvSpPr>
            <xdr:cNvPr id="4134" name="Option Button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Definitive Jahresabrechnung per Ende Februar des Folgejahres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15</xdr:row>
          <xdr:rowOff>9525</xdr:rowOff>
        </xdr:from>
        <xdr:to>
          <xdr:col>3</xdr:col>
          <xdr:colOff>276225</xdr:colOff>
          <xdr:row>15</xdr:row>
          <xdr:rowOff>171450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Eigen- und Drittmittel</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nres@blw.admin.ch" TargetMode="External"/><Relationship Id="rId2" Type="http://schemas.openxmlformats.org/officeDocument/2006/relationships/hyperlink" Target="mailto:PDF-Rechnung@efv.admin.ch" TargetMode="External"/><Relationship Id="rId1" Type="http://schemas.openxmlformats.org/officeDocument/2006/relationships/hyperlink" Target="mailto:genres@blw.admin.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Layout" zoomScaleNormal="87" workbookViewId="0">
      <selection activeCell="A9" sqref="A9:F9"/>
    </sheetView>
  </sheetViews>
  <sheetFormatPr baseColWidth="10" defaultRowHeight="12.75" x14ac:dyDescent="0.2"/>
  <cols>
    <col min="1" max="1" width="34" customWidth="1"/>
    <col min="2" max="2" width="5.85546875" customWidth="1"/>
    <col min="3" max="4" width="11.42578125" customWidth="1"/>
    <col min="6" max="6" width="14.42578125" customWidth="1"/>
    <col min="7" max="7" width="19.140625" bestFit="1" customWidth="1"/>
    <col min="8" max="8" width="34.140625" bestFit="1" customWidth="1"/>
  </cols>
  <sheetData>
    <row r="1" spans="1:11" x14ac:dyDescent="0.2">
      <c r="C1" s="103" t="s">
        <v>73</v>
      </c>
      <c r="D1" s="103"/>
      <c r="E1" s="103"/>
      <c r="F1" s="103"/>
    </row>
    <row r="2" spans="1:11" x14ac:dyDescent="0.2">
      <c r="C2" s="103"/>
      <c r="D2" s="103"/>
      <c r="E2" s="103"/>
      <c r="F2" s="103"/>
    </row>
    <row r="3" spans="1:11" x14ac:dyDescent="0.2">
      <c r="C3" s="103"/>
      <c r="D3" s="103"/>
      <c r="E3" s="103"/>
      <c r="F3" s="103"/>
    </row>
    <row r="4" spans="1:11" s="71" customFormat="1" ht="12.75" customHeight="1" x14ac:dyDescent="0.2">
      <c r="C4" s="103"/>
      <c r="D4" s="103"/>
      <c r="E4" s="103"/>
      <c r="F4" s="103"/>
    </row>
    <row r="5" spans="1:11" s="71" customFormat="1" ht="32.25" customHeight="1" thickBot="1" x14ac:dyDescent="0.25">
      <c r="A5" s="95" t="s">
        <v>63</v>
      </c>
    </row>
    <row r="6" spans="1:11" s="61" customFormat="1" ht="32.25" customHeight="1" thickBot="1" x14ac:dyDescent="0.25">
      <c r="A6" s="112" t="s">
        <v>62</v>
      </c>
      <c r="B6" s="113"/>
      <c r="C6" s="113"/>
      <c r="D6" s="113"/>
      <c r="E6" s="113"/>
      <c r="F6" s="114"/>
      <c r="G6" s="68"/>
      <c r="H6" s="67"/>
      <c r="I6" s="67"/>
      <c r="J6" s="67"/>
      <c r="K6" s="67"/>
    </row>
    <row r="7" spans="1:11" s="71" customFormat="1" ht="32.25" customHeight="1" x14ac:dyDescent="0.2">
      <c r="A7" s="74" t="s">
        <v>65</v>
      </c>
      <c r="B7" s="74"/>
    </row>
    <row r="8" spans="1:11" s="61" customFormat="1" ht="17.25" customHeight="1" x14ac:dyDescent="0.2">
      <c r="A8" s="110" t="s">
        <v>35</v>
      </c>
      <c r="B8" s="110"/>
    </row>
    <row r="9" spans="1:11" s="75" customFormat="1" ht="32.25" customHeight="1" x14ac:dyDescent="0.2">
      <c r="A9" s="115" t="s">
        <v>55</v>
      </c>
      <c r="B9" s="115"/>
      <c r="C9" s="115"/>
      <c r="D9" s="115"/>
      <c r="E9" s="115"/>
      <c r="F9" s="115"/>
    </row>
    <row r="10" spans="1:11" s="75" customFormat="1" ht="17.25" customHeight="1" x14ac:dyDescent="0.2">
      <c r="A10" s="115" t="s">
        <v>56</v>
      </c>
      <c r="B10" s="115"/>
      <c r="C10" s="115"/>
      <c r="D10" s="115"/>
      <c r="E10" s="115"/>
      <c r="F10" s="116"/>
    </row>
    <row r="11" spans="1:11" s="76" customFormat="1" ht="17.25" customHeight="1" x14ac:dyDescent="0.2">
      <c r="A11" s="117" t="s">
        <v>53</v>
      </c>
      <c r="B11" s="117"/>
      <c r="C11" s="116"/>
      <c r="D11" s="116"/>
      <c r="E11" s="116"/>
      <c r="F11" s="116"/>
    </row>
    <row r="12" spans="1:11" s="61" customFormat="1" ht="32.25" customHeight="1" x14ac:dyDescent="0.2">
      <c r="A12" s="111" t="s">
        <v>72</v>
      </c>
      <c r="B12" s="111"/>
      <c r="C12" s="105"/>
      <c r="D12" s="105"/>
      <c r="E12" s="105"/>
      <c r="F12" s="105"/>
      <c r="G12" s="68"/>
      <c r="H12" s="68"/>
      <c r="I12" s="67"/>
      <c r="J12" s="67"/>
      <c r="K12" s="67"/>
    </row>
    <row r="13" spans="1:11" s="61" customFormat="1" ht="32.25" customHeight="1" x14ac:dyDescent="0.2">
      <c r="A13" s="111" t="s">
        <v>71</v>
      </c>
      <c r="B13" s="111"/>
      <c r="C13" s="105"/>
      <c r="D13" s="105"/>
      <c r="E13" s="105"/>
      <c r="F13" s="105"/>
      <c r="G13" s="68"/>
      <c r="H13" s="68"/>
      <c r="I13" s="67"/>
      <c r="J13" s="67"/>
      <c r="K13" s="67"/>
    </row>
    <row r="14" spans="1:11" s="61" customFormat="1" ht="12.75" customHeight="1" x14ac:dyDescent="0.2">
      <c r="A14" s="111"/>
      <c r="B14" s="111"/>
      <c r="D14" s="67"/>
      <c r="E14" s="67"/>
      <c r="F14" s="68"/>
      <c r="G14" s="68"/>
      <c r="H14" s="68"/>
      <c r="I14" s="67"/>
      <c r="J14" s="67"/>
      <c r="K14" s="67"/>
    </row>
    <row r="15" spans="1:11" s="61" customFormat="1" ht="32.25" customHeight="1" x14ac:dyDescent="0.2">
      <c r="A15" s="109" t="s">
        <v>69</v>
      </c>
      <c r="B15" s="109"/>
      <c r="C15" s="105"/>
      <c r="D15" s="105"/>
      <c r="E15" s="105"/>
      <c r="F15" s="105"/>
      <c r="G15" s="68"/>
      <c r="H15" s="68"/>
      <c r="I15" s="67"/>
      <c r="J15" s="67"/>
      <c r="K15" s="67"/>
    </row>
    <row r="16" spans="1:11" s="61" customFormat="1" ht="17.25" customHeight="1" x14ac:dyDescent="0.2">
      <c r="A16" s="104" t="s">
        <v>31</v>
      </c>
      <c r="B16" s="104"/>
      <c r="C16" s="105"/>
      <c r="D16" s="105"/>
      <c r="E16" s="105"/>
      <c r="F16" s="67"/>
      <c r="G16" s="69"/>
      <c r="H16" s="67"/>
      <c r="I16" s="67"/>
      <c r="J16" s="67"/>
      <c r="K16" s="67"/>
    </row>
    <row r="17" spans="1:11" s="61" customFormat="1" ht="12.75" customHeight="1" x14ac:dyDescent="0.2">
      <c r="A17" s="106"/>
      <c r="B17" s="106"/>
      <c r="D17" s="67"/>
      <c r="E17" s="67"/>
      <c r="F17" s="67"/>
      <c r="G17" s="67"/>
      <c r="H17" s="67"/>
      <c r="I17" s="67"/>
      <c r="J17" s="67"/>
      <c r="K17" s="67"/>
    </row>
    <row r="18" spans="1:11" s="61" customFormat="1" ht="47.25" customHeight="1" x14ac:dyDescent="0.2">
      <c r="A18" s="109" t="s">
        <v>54</v>
      </c>
      <c r="B18" s="109"/>
      <c r="C18" s="105"/>
      <c r="D18" s="105"/>
      <c r="E18" s="105"/>
      <c r="F18" s="105"/>
      <c r="G18" s="67"/>
      <c r="H18" s="68"/>
      <c r="I18" s="68"/>
      <c r="J18" s="67"/>
      <c r="K18" s="67"/>
    </row>
    <row r="19" spans="1:11" s="61" customFormat="1" ht="17.25" customHeight="1" x14ac:dyDescent="0.2">
      <c r="A19" s="106" t="s">
        <v>67</v>
      </c>
      <c r="B19" s="106"/>
      <c r="C19" s="105"/>
      <c r="D19" s="105"/>
      <c r="E19" s="105"/>
      <c r="F19" s="105"/>
      <c r="G19" s="67"/>
      <c r="H19" s="67"/>
      <c r="I19" s="67"/>
      <c r="J19" s="67"/>
      <c r="K19" s="67"/>
    </row>
    <row r="20" spans="1:11" s="61" customFormat="1" ht="17.25" customHeight="1" x14ac:dyDescent="0.2">
      <c r="A20" s="72" t="s">
        <v>31</v>
      </c>
      <c r="B20" s="70" t="s">
        <v>61</v>
      </c>
      <c r="D20" s="67"/>
      <c r="E20" s="67"/>
      <c r="F20" s="67"/>
      <c r="G20" s="67"/>
      <c r="H20" s="67"/>
      <c r="I20" s="67"/>
      <c r="J20" s="67"/>
      <c r="K20" s="67"/>
    </row>
    <row r="21" spans="1:11" s="61" customFormat="1" ht="17.25" customHeight="1" x14ac:dyDescent="0.2">
      <c r="A21" s="70" t="s">
        <v>60</v>
      </c>
      <c r="B21" s="70" t="s">
        <v>57</v>
      </c>
      <c r="D21" s="67"/>
      <c r="E21" s="67"/>
      <c r="F21" s="67"/>
      <c r="G21" s="67"/>
      <c r="H21" s="67"/>
      <c r="I21" s="67"/>
      <c r="J21" s="67"/>
      <c r="K21" s="67"/>
    </row>
    <row r="22" spans="1:11" s="61" customFormat="1" ht="17.25" customHeight="1" x14ac:dyDescent="0.2">
      <c r="A22" s="70"/>
      <c r="B22" s="70" t="s">
        <v>58</v>
      </c>
      <c r="D22" s="67"/>
      <c r="E22" s="67"/>
      <c r="F22" s="67"/>
      <c r="G22" s="67"/>
      <c r="H22" s="67"/>
      <c r="I22" s="67"/>
      <c r="J22" s="67"/>
      <c r="K22" s="67"/>
    </row>
    <row r="23" spans="1:11" s="61" customFormat="1" ht="17.25" customHeight="1" x14ac:dyDescent="0.2">
      <c r="A23" s="73"/>
      <c r="B23" s="118" t="s">
        <v>59</v>
      </c>
      <c r="C23" s="105"/>
    </row>
    <row r="24" spans="1:11" s="61" customFormat="1" ht="12.75" customHeight="1" x14ac:dyDescent="0.2">
      <c r="A24" s="107"/>
      <c r="B24" s="107"/>
      <c r="C24" s="78"/>
      <c r="D24" s="78"/>
      <c r="E24" s="78"/>
      <c r="F24" s="78"/>
      <c r="G24" s="67"/>
      <c r="H24" s="67"/>
      <c r="I24" s="67"/>
      <c r="J24" s="67"/>
      <c r="K24" s="67"/>
    </row>
    <row r="25" spans="1:11" s="71" customFormat="1" ht="32.25" customHeight="1" x14ac:dyDescent="0.2">
      <c r="A25" s="71" t="s">
        <v>64</v>
      </c>
    </row>
    <row r="26" spans="1:11" s="61" customFormat="1" ht="32.25" customHeight="1" x14ac:dyDescent="0.2">
      <c r="A26" s="109" t="s">
        <v>68</v>
      </c>
      <c r="B26" s="109"/>
      <c r="C26" s="105"/>
      <c r="D26" s="105"/>
      <c r="E26" s="105"/>
      <c r="F26" s="105"/>
      <c r="G26" s="67"/>
      <c r="H26" s="67"/>
      <c r="I26" s="68"/>
      <c r="J26" s="67"/>
      <c r="K26" s="67"/>
    </row>
    <row r="27" spans="1:11" s="61" customFormat="1" ht="17.25" customHeight="1" x14ac:dyDescent="0.2">
      <c r="A27" s="119" t="s">
        <v>38</v>
      </c>
      <c r="B27" s="119"/>
      <c r="C27" s="105"/>
      <c r="D27" s="105"/>
      <c r="E27" s="105"/>
      <c r="F27" s="105"/>
    </row>
    <row r="28" spans="1:11" s="61" customFormat="1" ht="17.25" customHeight="1" x14ac:dyDescent="0.2">
      <c r="A28" s="63" t="s">
        <v>32</v>
      </c>
      <c r="B28" s="108">
        <v>4.11000001256312E+16</v>
      </c>
      <c r="C28" s="108"/>
      <c r="D28" s="108"/>
      <c r="E28" s="108"/>
    </row>
    <row r="29" spans="1:11" s="61" customFormat="1" ht="17.25" customHeight="1" x14ac:dyDescent="0.2">
      <c r="A29" s="63" t="s">
        <v>33</v>
      </c>
      <c r="B29" s="108">
        <v>4.1301000000178E+16</v>
      </c>
      <c r="C29" s="105"/>
      <c r="D29" s="105"/>
      <c r="E29" s="105"/>
    </row>
    <row r="30" spans="1:11" s="61" customFormat="1" ht="32.25" customHeight="1" x14ac:dyDescent="0.2">
      <c r="A30" s="63" t="s">
        <v>40</v>
      </c>
      <c r="B30" s="104" t="s">
        <v>34</v>
      </c>
      <c r="C30" s="105"/>
      <c r="D30" s="105"/>
      <c r="E30" s="105"/>
    </row>
    <row r="31" spans="1:11" s="61" customFormat="1" ht="17.25" customHeight="1" x14ac:dyDescent="0.2">
      <c r="A31" s="120" t="s">
        <v>41</v>
      </c>
      <c r="B31" s="120"/>
      <c r="C31" s="105"/>
      <c r="D31" s="105"/>
      <c r="E31" s="105"/>
      <c r="F31" s="105"/>
    </row>
    <row r="32" spans="1:11" s="61" customFormat="1" ht="47.25" customHeight="1" x14ac:dyDescent="0.2">
      <c r="A32" s="121" t="s">
        <v>66</v>
      </c>
      <c r="B32" s="121"/>
      <c r="C32" s="121"/>
      <c r="D32" s="121"/>
      <c r="E32" s="121"/>
      <c r="F32" s="105"/>
    </row>
    <row r="33" spans="1:6" s="61" customFormat="1" ht="12.75" customHeight="1" x14ac:dyDescent="0.2">
      <c r="A33" s="77"/>
      <c r="B33" s="78"/>
      <c r="C33" s="78"/>
      <c r="D33" s="78"/>
      <c r="E33" s="78"/>
      <c r="F33" s="78"/>
    </row>
  </sheetData>
  <mergeCells count="23">
    <mergeCell ref="B23:C23"/>
    <mergeCell ref="A26:F26"/>
    <mergeCell ref="A27:F27"/>
    <mergeCell ref="A31:F31"/>
    <mergeCell ref="A32:F32"/>
    <mergeCell ref="B29:E29"/>
    <mergeCell ref="B30:E30"/>
    <mergeCell ref="C1:F4"/>
    <mergeCell ref="A16:E16"/>
    <mergeCell ref="A17:B17"/>
    <mergeCell ref="A24:B24"/>
    <mergeCell ref="B28:E28"/>
    <mergeCell ref="A15:F15"/>
    <mergeCell ref="A18:F18"/>
    <mergeCell ref="A19:F19"/>
    <mergeCell ref="A8:B8"/>
    <mergeCell ref="A14:B14"/>
    <mergeCell ref="A6:F6"/>
    <mergeCell ref="A9:F9"/>
    <mergeCell ref="A10:F10"/>
    <mergeCell ref="A11:F11"/>
    <mergeCell ref="A12:F12"/>
    <mergeCell ref="A13:F13"/>
  </mergeCells>
  <hyperlinks>
    <hyperlink ref="A16:B16" r:id="rId1" display="genres@blw.admin.ch"/>
    <hyperlink ref="B30" r:id="rId2"/>
    <hyperlink ref="A12:B12" location="Abrechnung!A1" display="Bitte bei der Abrechnung (ganz unten auf das grüne Blatt &quot;Abrechung&quot; klicken) die weissen Felder ausfüllen bzw. kontrollieren."/>
    <hyperlink ref="A32:B32" location="Rechnung!A1" display="Bei der Rechnungstellung kann eine eigene Vorlage verwendet werden, oder aber es wird die Rechnung aus dem Blatt &quot;Rechnung&quot; (hier klicken) generiert. In diesem Fall bitte die weissen Felder ausfüllen / kontrollieren und das Blatt als PDF drucken oder spei"/>
    <hyperlink ref="A20" r:id="rId3"/>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sheetPr>
  <dimension ref="A1:H28"/>
  <sheetViews>
    <sheetView tabSelected="1" view="pageBreakPreview" topLeftCell="A6" zoomScaleNormal="89" zoomScaleSheetLayoutView="100" workbookViewId="0">
      <selection activeCell="G5" sqref="G5"/>
    </sheetView>
  </sheetViews>
  <sheetFormatPr baseColWidth="10" defaultRowHeight="12.75" x14ac:dyDescent="0.2"/>
  <cols>
    <col min="1" max="1" width="29.140625" customWidth="1"/>
    <col min="2" max="2" width="12.7109375" customWidth="1"/>
    <col min="3" max="3" width="11.7109375" customWidth="1"/>
    <col min="4" max="4" width="16.7109375" customWidth="1"/>
    <col min="5" max="5" width="18.85546875" customWidth="1"/>
    <col min="6" max="6" width="12.140625" style="11" bestFit="1" customWidth="1"/>
  </cols>
  <sheetData>
    <row r="1" spans="1:5" ht="33.75" customHeight="1" thickBot="1" x14ac:dyDescent="0.4">
      <c r="A1" s="8" t="s">
        <v>42</v>
      </c>
      <c r="B1" s="13"/>
      <c r="C1" s="13"/>
      <c r="D1" s="13"/>
      <c r="E1" s="13"/>
    </row>
    <row r="2" spans="1:5" ht="17.25" customHeight="1" thickBot="1" x14ac:dyDescent="0.25">
      <c r="A2" s="55" t="s">
        <v>2</v>
      </c>
      <c r="B2" s="38" t="s">
        <v>70</v>
      </c>
      <c r="C2" s="39" t="s">
        <v>0</v>
      </c>
      <c r="D2" s="123" t="s">
        <v>74</v>
      </c>
      <c r="E2" s="124"/>
    </row>
    <row r="3" spans="1:5" ht="41.25" customHeight="1" thickBot="1" x14ac:dyDescent="0.25">
      <c r="A3" s="100" t="s">
        <v>29</v>
      </c>
      <c r="B3" s="101" t="s">
        <v>76</v>
      </c>
      <c r="C3" s="102" t="s">
        <v>30</v>
      </c>
      <c r="D3" s="125" t="s">
        <v>75</v>
      </c>
      <c r="E3" s="126"/>
    </row>
    <row r="4" spans="1:5" ht="13.5" customHeight="1" thickBot="1" x14ac:dyDescent="0.25">
      <c r="A4" s="55" t="s">
        <v>3</v>
      </c>
      <c r="B4" s="56" t="s">
        <v>6</v>
      </c>
      <c r="C4" s="130" t="s">
        <v>1</v>
      </c>
      <c r="D4" s="131"/>
      <c r="E4" s="57">
        <v>2021</v>
      </c>
    </row>
    <row r="5" spans="1:5" ht="36" customHeight="1" thickBot="1" x14ac:dyDescent="0.25">
      <c r="A5" s="99" t="s">
        <v>49</v>
      </c>
      <c r="B5" s="64"/>
      <c r="C5" s="132" t="s">
        <v>27</v>
      </c>
      <c r="D5" s="133"/>
      <c r="E5" s="94"/>
    </row>
    <row r="6" spans="1:5" ht="53.1" customHeight="1" x14ac:dyDescent="0.2">
      <c r="A6" s="37" t="s">
        <v>48</v>
      </c>
      <c r="B6" s="30">
        <v>2</v>
      </c>
      <c r="C6" s="1"/>
      <c r="D6" s="1"/>
      <c r="E6" s="1"/>
    </row>
    <row r="7" spans="1:5" ht="15.75" x14ac:dyDescent="0.25">
      <c r="A7" s="16" t="s">
        <v>19</v>
      </c>
      <c r="B7" s="17"/>
      <c r="C7" s="17"/>
      <c r="D7" s="16" t="s">
        <v>28</v>
      </c>
      <c r="E7" s="16" t="s">
        <v>4</v>
      </c>
    </row>
    <row r="8" spans="1:5" ht="18" customHeight="1" thickBot="1" x14ac:dyDescent="0.3">
      <c r="A8" s="5" t="s">
        <v>28</v>
      </c>
      <c r="B8" s="7"/>
      <c r="C8" s="7"/>
      <c r="D8" s="40">
        <f>E4</f>
        <v>2021</v>
      </c>
      <c r="E8" s="14">
        <f>E4</f>
        <v>2021</v>
      </c>
    </row>
    <row r="9" spans="1:5" ht="15" customHeight="1" thickBot="1" x14ac:dyDescent="0.25">
      <c r="A9" s="134" t="str">
        <f>IF(B6=1,"Geschätzer Aufwand (60%)",IF(B6=2,"Geschätzer Aufwand (100%)","Aufwand gemäss Abrechnung im Anhang"))</f>
        <v>Geschätzer Aufwand (100%)</v>
      </c>
      <c r="B9" s="135"/>
      <c r="C9" s="3"/>
      <c r="D9" s="41">
        <f>ROUND(IF(B6=1,E5*0.6,E5),0)</f>
        <v>0</v>
      </c>
      <c r="E9" s="1"/>
    </row>
    <row r="10" spans="1:5" ht="15" customHeight="1" thickBot="1" x14ac:dyDescent="0.25">
      <c r="A10" s="62" t="s">
        <v>51</v>
      </c>
      <c r="B10" s="62"/>
      <c r="C10" s="3"/>
      <c r="D10" s="41"/>
      <c r="E10" s="1"/>
    </row>
    <row r="11" spans="1:5" ht="18" customHeight="1" thickBot="1" x14ac:dyDescent="0.25">
      <c r="A11" s="10" t="s">
        <v>4</v>
      </c>
      <c r="B11" s="4"/>
      <c r="C11" s="4"/>
      <c r="D11" s="42"/>
      <c r="E11" s="1"/>
    </row>
    <row r="12" spans="1:5" ht="15" customHeight="1" thickBot="1" x14ac:dyDescent="0.25">
      <c r="A12" s="1"/>
      <c r="B12" s="2"/>
      <c r="C12" s="2"/>
      <c r="D12" s="43"/>
      <c r="E12" s="44"/>
    </row>
    <row r="13" spans="1:5" ht="15" customHeight="1" thickBot="1" x14ac:dyDescent="0.25">
      <c r="A13" s="1"/>
      <c r="B13" s="2"/>
      <c r="C13" s="2"/>
      <c r="D13" s="43"/>
      <c r="E13" s="44"/>
    </row>
    <row r="14" spans="1:5" ht="14.25" customHeight="1" thickBot="1" x14ac:dyDescent="0.25">
      <c r="A14" s="1"/>
      <c r="B14" s="1"/>
      <c r="C14" s="30" t="b">
        <v>0</v>
      </c>
      <c r="D14" s="43"/>
      <c r="E14" s="45">
        <f>ROUND(IF(C14=TRUE,E5*0.6,0),0)</f>
        <v>0</v>
      </c>
    </row>
    <row r="15" spans="1:5" ht="15" customHeight="1" thickBot="1" x14ac:dyDescent="0.25">
      <c r="A15" s="1"/>
      <c r="B15" s="2"/>
      <c r="C15" s="30" t="b">
        <v>0</v>
      </c>
      <c r="D15" s="43"/>
      <c r="E15" s="45">
        <f>ROUND(IF(C15=TRUE,E5-E12-E14,0),0)</f>
        <v>0</v>
      </c>
    </row>
    <row r="16" spans="1:5" ht="15" customHeight="1" thickBot="1" x14ac:dyDescent="0.25">
      <c r="A16" s="1"/>
      <c r="B16" s="2"/>
      <c r="C16" s="2"/>
      <c r="D16" s="43"/>
      <c r="E16" s="46"/>
    </row>
    <row r="17" spans="1:8" s="9" customFormat="1" ht="15" customHeight="1" x14ac:dyDescent="0.2">
      <c r="A17" s="52" t="s">
        <v>39</v>
      </c>
      <c r="B17" s="19"/>
      <c r="C17" s="19"/>
      <c r="D17" s="47">
        <f>ROUND(D9+D10,0)</f>
        <v>0</v>
      </c>
      <c r="E17" s="47">
        <f>ROUND(E16+E15+E14+E13+E12,0)</f>
        <v>0</v>
      </c>
      <c r="F17" s="12"/>
    </row>
    <row r="18" spans="1:8" s="25" customFormat="1" ht="18" customHeight="1" x14ac:dyDescent="0.2">
      <c r="A18" s="53" t="s">
        <v>5</v>
      </c>
      <c r="B18" s="23"/>
      <c r="C18" s="23"/>
      <c r="D18" s="48">
        <f>IF(D17-E17&gt;0,D17-E17,)</f>
        <v>0</v>
      </c>
      <c r="E18" s="49">
        <f>IF(D17-E17&lt;0,ROUND((E17-D17)*2,1)/2,)</f>
        <v>0</v>
      </c>
      <c r="F18" s="24"/>
    </row>
    <row r="19" spans="1:8" s="22" customFormat="1" ht="18" customHeight="1" x14ac:dyDescent="0.2">
      <c r="A19" s="54" t="s">
        <v>26</v>
      </c>
      <c r="B19" s="54" t="str">
        <f>IF(B6=1,"60% des Kostendaches","")</f>
        <v/>
      </c>
      <c r="C19" s="20"/>
      <c r="D19" s="50">
        <f>IF(B6=3,0,IF(D18&gt;(E5-E12-E14-E15),IF(E5-E12-E14-E15&gt;0,ROUND(E5-E12-E14-E15,1),0),D18))</f>
        <v>0</v>
      </c>
      <c r="E19" s="51"/>
      <c r="F19" s="21"/>
    </row>
    <row r="20" spans="1:8" ht="18" x14ac:dyDescent="0.25">
      <c r="A20" s="15" t="s">
        <v>7</v>
      </c>
      <c r="B20" s="2"/>
      <c r="C20" s="2"/>
      <c r="D20" s="2"/>
      <c r="E20" s="2"/>
    </row>
    <row r="21" spans="1:8" s="61" customFormat="1" ht="18" customHeight="1" thickBot="1" x14ac:dyDescent="0.25">
      <c r="A21" s="58" t="s">
        <v>8</v>
      </c>
      <c r="B21" s="59"/>
      <c r="C21" s="59"/>
      <c r="D21" s="59"/>
      <c r="E21" s="59"/>
      <c r="F21" s="60"/>
    </row>
    <row r="22" spans="1:8" ht="39.75" customHeight="1" thickBot="1" x14ac:dyDescent="0.25">
      <c r="A22" s="127"/>
      <c r="B22" s="128"/>
      <c r="C22" s="128"/>
      <c r="D22" s="128"/>
      <c r="E22" s="129"/>
      <c r="H22" s="6"/>
    </row>
    <row r="23" spans="1:8" s="61" customFormat="1" ht="18" customHeight="1" x14ac:dyDescent="0.2">
      <c r="A23" s="58" t="s">
        <v>52</v>
      </c>
      <c r="B23" s="59"/>
      <c r="C23" s="59"/>
      <c r="D23" s="59"/>
      <c r="E23" s="59"/>
      <c r="F23" s="60"/>
    </row>
    <row r="24" spans="1:8" s="36" customFormat="1" ht="47.25" customHeight="1" thickBot="1" x14ac:dyDescent="0.25">
      <c r="A24" s="136" t="s">
        <v>50</v>
      </c>
      <c r="B24" s="136"/>
      <c r="C24" s="136"/>
      <c r="D24" s="136"/>
      <c r="E24" s="136"/>
      <c r="F24" s="35"/>
    </row>
    <row r="25" spans="1:8" ht="42" customHeight="1" thickBot="1" x14ac:dyDescent="0.25">
      <c r="A25" s="127"/>
      <c r="B25" s="128"/>
      <c r="C25" s="128"/>
      <c r="D25" s="128"/>
      <c r="E25" s="129"/>
    </row>
    <row r="26" spans="1:8" s="61" customFormat="1" ht="18.75" customHeight="1" x14ac:dyDescent="0.2">
      <c r="A26" s="58" t="s">
        <v>9</v>
      </c>
      <c r="B26" s="59"/>
      <c r="C26" s="59"/>
      <c r="D26" s="59"/>
      <c r="E26" s="59"/>
      <c r="F26" s="60"/>
    </row>
    <row r="27" spans="1:8" ht="15" customHeight="1" x14ac:dyDescent="0.2">
      <c r="A27" s="33" t="s">
        <v>10</v>
      </c>
      <c r="B27" s="26"/>
      <c r="C27" s="33" t="s">
        <v>11</v>
      </c>
      <c r="D27" s="26"/>
      <c r="E27" s="26"/>
    </row>
    <row r="28" spans="1:8" ht="29.25" customHeight="1" x14ac:dyDescent="0.2">
      <c r="A28" s="27"/>
      <c r="B28" s="28"/>
      <c r="C28" s="122"/>
      <c r="D28" s="122"/>
      <c r="E28" s="27"/>
    </row>
  </sheetData>
  <sheetProtection formatCells="0" formatColumns="0" formatRows="0" insertColumns="0" insertRows="0"/>
  <mergeCells count="9">
    <mergeCell ref="C28:D28"/>
    <mergeCell ref="D2:E2"/>
    <mergeCell ref="D3:E3"/>
    <mergeCell ref="A22:E22"/>
    <mergeCell ref="A25:E25"/>
    <mergeCell ref="C4:D4"/>
    <mergeCell ref="C5:D5"/>
    <mergeCell ref="A9:B9"/>
    <mergeCell ref="A24:E2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7" r:id="rId4" name="Check Box 31">
              <controlPr locked="0" defaultSize="0" autoFill="0" autoLine="0" autoPict="0" altText="Zahlung BLW 60%">
                <anchor moveWithCells="1">
                  <from>
                    <xdr:col>0</xdr:col>
                    <xdr:colOff>0</xdr:colOff>
                    <xdr:row>12</xdr:row>
                    <xdr:rowOff>161925</xdr:rowOff>
                  </from>
                  <to>
                    <xdr:col>0</xdr:col>
                    <xdr:colOff>1485900</xdr:colOff>
                    <xdr:row>13</xdr:row>
                    <xdr:rowOff>171450</xdr:rowOff>
                  </to>
                </anchor>
              </controlPr>
            </control>
          </mc:Choice>
        </mc:AlternateContent>
        <mc:AlternateContent xmlns:mc="http://schemas.openxmlformats.org/markup-compatibility/2006">
          <mc:Choice Requires="x14">
            <control shapeId="4128" r:id="rId5" name="Check Box 32">
              <controlPr locked="0" defaultSize="0" autoFill="0" autoLine="0" autoPict="0">
                <anchor moveWithCells="1">
                  <from>
                    <xdr:col>0</xdr:col>
                    <xdr:colOff>0</xdr:colOff>
                    <xdr:row>13</xdr:row>
                    <xdr:rowOff>171450</xdr:rowOff>
                  </from>
                  <to>
                    <xdr:col>0</xdr:col>
                    <xdr:colOff>1190625</xdr:colOff>
                    <xdr:row>15</xdr:row>
                    <xdr:rowOff>9525</xdr:rowOff>
                  </to>
                </anchor>
              </controlPr>
            </control>
          </mc:Choice>
        </mc:AlternateContent>
        <mc:AlternateContent xmlns:mc="http://schemas.openxmlformats.org/markup-compatibility/2006">
          <mc:Choice Requires="x14">
            <control shapeId="4129" r:id="rId6" name="Check Box 33">
              <controlPr locked="0" defaultSize="0" autoFill="0" autoLine="0" autoPict="0">
                <anchor moveWithCells="1">
                  <from>
                    <xdr:col>0</xdr:col>
                    <xdr:colOff>0</xdr:colOff>
                    <xdr:row>10</xdr:row>
                    <xdr:rowOff>200025</xdr:rowOff>
                  </from>
                  <to>
                    <xdr:col>3</xdr:col>
                    <xdr:colOff>1104900</xdr:colOff>
                    <xdr:row>11</xdr:row>
                    <xdr:rowOff>152400</xdr:rowOff>
                  </to>
                </anchor>
              </controlPr>
            </control>
          </mc:Choice>
        </mc:AlternateContent>
        <mc:AlternateContent xmlns:mc="http://schemas.openxmlformats.org/markup-compatibility/2006">
          <mc:Choice Requires="x14">
            <control shapeId="4131" r:id="rId7" name="Check Box 35">
              <controlPr locked="0" defaultSize="0" autoFill="0" autoLine="0" autoPict="0">
                <anchor moveWithCells="1">
                  <from>
                    <xdr:col>0</xdr:col>
                    <xdr:colOff>0</xdr:colOff>
                    <xdr:row>11</xdr:row>
                    <xdr:rowOff>133350</xdr:rowOff>
                  </from>
                  <to>
                    <xdr:col>3</xdr:col>
                    <xdr:colOff>1057275</xdr:colOff>
                    <xdr:row>12</xdr:row>
                    <xdr:rowOff>180975</xdr:rowOff>
                  </to>
                </anchor>
              </controlPr>
            </control>
          </mc:Choice>
        </mc:AlternateContent>
        <mc:AlternateContent xmlns:mc="http://schemas.openxmlformats.org/markup-compatibility/2006">
          <mc:Choice Requires="x14">
            <control shapeId="4132" r:id="rId8" name="Option Button 36">
              <controlPr locked="0" defaultSize="0" autoFill="0" autoLine="0" autoPict="0">
                <anchor moveWithCells="1">
                  <from>
                    <xdr:col>1</xdr:col>
                    <xdr:colOff>28575</xdr:colOff>
                    <xdr:row>5</xdr:row>
                    <xdr:rowOff>19050</xdr:rowOff>
                  </from>
                  <to>
                    <xdr:col>2</xdr:col>
                    <xdr:colOff>133350</xdr:colOff>
                    <xdr:row>5</xdr:row>
                    <xdr:rowOff>228600</xdr:rowOff>
                  </to>
                </anchor>
              </controlPr>
            </control>
          </mc:Choice>
        </mc:AlternateContent>
        <mc:AlternateContent xmlns:mc="http://schemas.openxmlformats.org/markup-compatibility/2006">
          <mc:Choice Requires="x14">
            <control shapeId="4133" r:id="rId9" name="Option Button 37">
              <controlPr locked="0" defaultSize="0" autoFill="0" autoLine="0" autoPict="0">
                <anchor moveWithCells="1">
                  <from>
                    <xdr:col>1</xdr:col>
                    <xdr:colOff>28575</xdr:colOff>
                    <xdr:row>5</xdr:row>
                    <xdr:rowOff>219075</xdr:rowOff>
                  </from>
                  <to>
                    <xdr:col>4</xdr:col>
                    <xdr:colOff>85725</xdr:colOff>
                    <xdr:row>5</xdr:row>
                    <xdr:rowOff>447675</xdr:rowOff>
                  </to>
                </anchor>
              </controlPr>
            </control>
          </mc:Choice>
        </mc:AlternateContent>
        <mc:AlternateContent xmlns:mc="http://schemas.openxmlformats.org/markup-compatibility/2006">
          <mc:Choice Requires="x14">
            <control shapeId="4134" r:id="rId10" name="Option Button 38">
              <controlPr locked="0" defaultSize="0" autoFill="0" autoLine="0" autoPict="0">
                <anchor moveWithCells="1">
                  <from>
                    <xdr:col>1</xdr:col>
                    <xdr:colOff>28575</xdr:colOff>
                    <xdr:row>5</xdr:row>
                    <xdr:rowOff>447675</xdr:rowOff>
                  </from>
                  <to>
                    <xdr:col>4</xdr:col>
                    <xdr:colOff>561975</xdr:colOff>
                    <xdr:row>5</xdr:row>
                    <xdr:rowOff>638175</xdr:rowOff>
                  </to>
                </anchor>
              </controlPr>
            </control>
          </mc:Choice>
        </mc:AlternateContent>
        <mc:AlternateContent xmlns:mc="http://schemas.openxmlformats.org/markup-compatibility/2006">
          <mc:Choice Requires="x14">
            <control shapeId="4135" r:id="rId11" name="Check Box 39">
              <controlPr locked="0" defaultSize="0" autoFill="0" autoLine="0" autoPict="0">
                <anchor moveWithCells="1" sizeWithCells="1">
                  <from>
                    <xdr:col>0</xdr:col>
                    <xdr:colOff>0</xdr:colOff>
                    <xdr:row>15</xdr:row>
                    <xdr:rowOff>9525</xdr:rowOff>
                  </from>
                  <to>
                    <xdr:col>3</xdr:col>
                    <xdr:colOff>276225</xdr:colOff>
                    <xdr:row>15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5"/>
  <sheetViews>
    <sheetView view="pageBreakPreview" topLeftCell="A3" zoomScaleNormal="100" zoomScaleSheetLayoutView="100" workbookViewId="0">
      <selection activeCell="K18" sqref="K18"/>
    </sheetView>
  </sheetViews>
  <sheetFormatPr baseColWidth="10" defaultRowHeight="12.75" x14ac:dyDescent="0.2"/>
  <cols>
    <col min="1" max="1" width="21.85546875" customWidth="1"/>
    <col min="2" max="2" width="11.28515625" customWidth="1"/>
    <col min="3" max="3" width="6.28515625" customWidth="1"/>
    <col min="4" max="4" width="16.28515625" customWidth="1"/>
    <col min="5" max="5" width="12.140625" customWidth="1"/>
    <col min="6" max="6" width="20.5703125" customWidth="1"/>
  </cols>
  <sheetData>
    <row r="1" spans="1:6" s="61" customFormat="1" ht="17.25" customHeight="1" thickBot="1" x14ac:dyDescent="0.25">
      <c r="A1" s="59"/>
      <c r="B1" s="59"/>
      <c r="C1" s="59"/>
      <c r="D1" s="59"/>
      <c r="E1" s="59"/>
      <c r="F1" s="59"/>
    </row>
    <row r="2" spans="1:6" s="61" customFormat="1" ht="17.25" customHeight="1" x14ac:dyDescent="0.2">
      <c r="A2" s="140" t="str">
        <f>Abrechnung!D2</f>
        <v>Name Organisation</v>
      </c>
      <c r="B2" s="140"/>
      <c r="C2" s="59"/>
      <c r="D2" s="79" t="s">
        <v>12</v>
      </c>
      <c r="E2" s="96"/>
      <c r="F2" s="80"/>
    </row>
    <row r="3" spans="1:6" s="61" customFormat="1" ht="17.25" customHeight="1" x14ac:dyDescent="0.2">
      <c r="A3" s="140"/>
      <c r="B3" s="140"/>
      <c r="C3" s="59"/>
      <c r="D3" s="81" t="s">
        <v>2</v>
      </c>
      <c r="E3" s="97"/>
      <c r="F3" s="82" t="str">
        <f>Abrechnung!B2</f>
        <v>627000xxx</v>
      </c>
    </row>
    <row r="4" spans="1:6" s="61" customFormat="1" ht="17.25" customHeight="1" x14ac:dyDescent="0.2">
      <c r="A4" s="140" t="s">
        <v>45</v>
      </c>
      <c r="B4" s="140"/>
      <c r="C4" s="59"/>
      <c r="D4" s="81" t="s">
        <v>29</v>
      </c>
      <c r="E4" s="97"/>
      <c r="F4" s="82" t="str">
        <f>Abrechnung!B3</f>
        <v>06-NAP-…</v>
      </c>
    </row>
    <row r="5" spans="1:6" s="61" customFormat="1" ht="17.25" customHeight="1" x14ac:dyDescent="0.2">
      <c r="A5" s="140" t="s">
        <v>46</v>
      </c>
      <c r="B5" s="140"/>
      <c r="C5" s="59"/>
      <c r="D5" s="143" t="s">
        <v>47</v>
      </c>
      <c r="E5" s="144"/>
      <c r="F5" s="83">
        <f>Abrechnung!B5</f>
        <v>0</v>
      </c>
    </row>
    <row r="6" spans="1:6" s="61" customFormat="1" ht="17.25" customHeight="1" thickBot="1" x14ac:dyDescent="0.25">
      <c r="A6" s="59"/>
      <c r="B6" s="59"/>
      <c r="C6" s="59"/>
      <c r="D6" s="84" t="s">
        <v>14</v>
      </c>
      <c r="E6" s="98"/>
      <c r="F6" s="85">
        <f>Abrechnung!E4</f>
        <v>2021</v>
      </c>
    </row>
    <row r="7" spans="1:6" s="61" customFormat="1" ht="17.25" customHeight="1" x14ac:dyDescent="0.2">
      <c r="A7" s="59"/>
      <c r="B7" s="59"/>
      <c r="C7" s="59"/>
      <c r="D7" s="59"/>
      <c r="E7" s="59"/>
      <c r="F7" s="59"/>
    </row>
    <row r="8" spans="1:6" s="61" customFormat="1" ht="17.25" customHeight="1" x14ac:dyDescent="0.2">
      <c r="A8" s="58" t="s">
        <v>15</v>
      </c>
      <c r="B8" s="59"/>
      <c r="C8" s="59"/>
      <c r="D8" s="58" t="s">
        <v>21</v>
      </c>
      <c r="E8" s="145"/>
      <c r="F8" s="145"/>
    </row>
    <row r="9" spans="1:6" s="61" customFormat="1" ht="17.25" customHeight="1" x14ac:dyDescent="0.2">
      <c r="A9" s="58" t="s">
        <v>16</v>
      </c>
      <c r="B9" s="59"/>
      <c r="C9" s="59"/>
      <c r="D9" s="58" t="s">
        <v>22</v>
      </c>
      <c r="E9" s="145"/>
      <c r="F9" s="145"/>
    </row>
    <row r="10" spans="1:6" s="61" customFormat="1" ht="17.25" customHeight="1" x14ac:dyDescent="0.2">
      <c r="A10" s="58" t="s">
        <v>17</v>
      </c>
      <c r="B10" s="59"/>
      <c r="C10" s="59"/>
      <c r="D10" s="58" t="s">
        <v>23</v>
      </c>
      <c r="E10" s="145"/>
      <c r="F10" s="145"/>
    </row>
    <row r="11" spans="1:6" s="61" customFormat="1" ht="17.25" customHeight="1" x14ac:dyDescent="0.2">
      <c r="A11" s="59"/>
      <c r="B11" s="59"/>
      <c r="C11" s="59"/>
      <c r="D11" s="59"/>
      <c r="E11" s="145"/>
      <c r="F11" s="145"/>
    </row>
    <row r="12" spans="1:6" s="61" customFormat="1" ht="17.25" customHeight="1" x14ac:dyDescent="0.2">
      <c r="A12" s="59"/>
      <c r="B12" s="59"/>
      <c r="C12" s="59"/>
      <c r="D12" s="59"/>
      <c r="E12" s="59"/>
      <c r="F12" s="59"/>
    </row>
    <row r="13" spans="1:6" s="88" customFormat="1" ht="17.25" customHeight="1" x14ac:dyDescent="0.2">
      <c r="A13" s="86" t="s">
        <v>18</v>
      </c>
      <c r="B13" s="87" t="s">
        <v>36</v>
      </c>
      <c r="C13" s="86"/>
      <c r="D13" s="86"/>
      <c r="E13" s="86"/>
      <c r="F13" s="86"/>
    </row>
    <row r="14" spans="1:6" s="61" customFormat="1" ht="17.25" customHeight="1" x14ac:dyDescent="0.2">
      <c r="A14" s="58" t="s">
        <v>13</v>
      </c>
      <c r="B14" s="89"/>
      <c r="C14" s="59"/>
      <c r="D14" s="59"/>
      <c r="E14" s="59"/>
      <c r="F14" s="59"/>
    </row>
    <row r="15" spans="1:6" s="61" customFormat="1" ht="17.25" customHeight="1" x14ac:dyDescent="0.2">
      <c r="A15" s="59"/>
      <c r="B15" s="59"/>
      <c r="C15" s="59"/>
      <c r="D15" s="59"/>
      <c r="E15" s="59"/>
      <c r="F15" s="59"/>
    </row>
    <row r="16" spans="1:6" s="61" customFormat="1" ht="17.25" customHeight="1" x14ac:dyDescent="0.2">
      <c r="A16" s="90" t="s">
        <v>19</v>
      </c>
      <c r="B16" s="91"/>
      <c r="C16" s="91"/>
      <c r="D16" s="91"/>
      <c r="E16" s="91"/>
      <c r="F16" s="92" t="s">
        <v>25</v>
      </c>
    </row>
    <row r="17" spans="1:6" s="61" customFormat="1" ht="17.25" customHeight="1" x14ac:dyDescent="0.2">
      <c r="A17" s="137" t="str">
        <f>Abrechnung!D3</f>
        <v>Titel des Projektes</v>
      </c>
      <c r="B17" s="137"/>
      <c r="C17" s="141" t="str">
        <f>IF(LEFT(F4,5)="PGREL","Akontozahlung 100%",IF(LEFT(F4,8)="06-NAP-O","Akontozahlung 100%",IF(Abrechnung!B6=1,"erste Tranche 60%",IF(Abrechnung!B6=3,"","letzte Tranche für das Rechnungsjahr"))))</f>
        <v>letzte Tranche für das Rechnungsjahr</v>
      </c>
      <c r="D17" s="141"/>
      <c r="E17" s="65"/>
      <c r="F17" s="93">
        <f>Abrechnung!D19</f>
        <v>0</v>
      </c>
    </row>
    <row r="18" spans="1:6" ht="36.75" customHeight="1" x14ac:dyDescent="0.2">
      <c r="A18" s="138"/>
      <c r="B18" s="138"/>
      <c r="C18" s="142"/>
      <c r="D18" s="142"/>
      <c r="E18" s="66"/>
      <c r="F18" s="31"/>
    </row>
    <row r="19" spans="1:6" ht="17.25" customHeight="1" x14ac:dyDescent="0.2">
      <c r="A19" s="29" t="s">
        <v>20</v>
      </c>
      <c r="B19" s="14"/>
      <c r="C19" s="14"/>
      <c r="D19" s="14"/>
      <c r="E19" s="14"/>
      <c r="F19" s="18">
        <f>SUM(F17:F18)</f>
        <v>0</v>
      </c>
    </row>
    <row r="20" spans="1:6" ht="17.25" customHeight="1" x14ac:dyDescent="0.2">
      <c r="A20" s="2"/>
      <c r="B20" s="2"/>
      <c r="C20" s="2"/>
      <c r="D20" s="2"/>
      <c r="E20" s="2"/>
      <c r="F20" s="2"/>
    </row>
    <row r="21" spans="1:6" ht="17.25" customHeight="1" x14ac:dyDescent="0.2">
      <c r="A21" s="32" t="s">
        <v>37</v>
      </c>
      <c r="B21" s="34" t="s">
        <v>36</v>
      </c>
      <c r="C21" s="2"/>
      <c r="D21" s="2"/>
      <c r="E21" s="2"/>
      <c r="F21" s="2"/>
    </row>
    <row r="22" spans="1:6" ht="35.25" customHeight="1" x14ac:dyDescent="0.2">
      <c r="A22" s="1" t="s">
        <v>24</v>
      </c>
      <c r="B22" s="2"/>
      <c r="C22" s="2"/>
      <c r="D22" s="2"/>
      <c r="E22" s="2"/>
      <c r="F22" s="2"/>
    </row>
    <row r="23" spans="1:6" ht="17.25" customHeight="1" x14ac:dyDescent="0.2">
      <c r="A23" s="1" t="s">
        <v>43</v>
      </c>
      <c r="B23" s="139"/>
      <c r="C23" s="139"/>
      <c r="D23" s="139"/>
      <c r="E23" s="139"/>
      <c r="F23" s="2"/>
    </row>
    <row r="24" spans="1:6" ht="17.25" customHeight="1" x14ac:dyDescent="0.2">
      <c r="A24" s="1" t="s">
        <v>44</v>
      </c>
      <c r="B24" s="139" t="s">
        <v>36</v>
      </c>
      <c r="C24" s="139"/>
      <c r="D24" s="2"/>
      <c r="E24" s="2"/>
      <c r="F24" s="2"/>
    </row>
    <row r="25" spans="1:6" ht="17.25" customHeight="1" x14ac:dyDescent="0.2">
      <c r="A25" s="2"/>
      <c r="B25" s="2"/>
      <c r="C25" s="2"/>
      <c r="D25" s="2"/>
      <c r="E25" s="2"/>
      <c r="F25" s="2"/>
    </row>
  </sheetData>
  <sheetProtection formatCells="0" formatColumns="0" formatRows="0" insertColumns="0" insertRows="0"/>
  <mergeCells count="12">
    <mergeCell ref="A17:B18"/>
    <mergeCell ref="B24:C24"/>
    <mergeCell ref="A2:B2"/>
    <mergeCell ref="A3:B3"/>
    <mergeCell ref="A4:B4"/>
    <mergeCell ref="A5:B5"/>
    <mergeCell ref="C17:D18"/>
    <mergeCell ref="D5:E5"/>
    <mergeCell ref="B23:E23"/>
    <mergeCell ref="E8:F8"/>
    <mergeCell ref="E9:F9"/>
    <mergeCell ref="E10:F1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rechnung_Rechnung_P-S ohne Budgetrechner"/>
    <f:field ref="objsubject" par="" edit="true" text=""/>
    <f:field ref="objcreatedby" par="" text="Kägi, Christina, BLW"/>
    <f:field ref="objcreatedat" par="" text="31.01.2019 14:38:00"/>
    <f:field ref="objchangedby" par="" text="Sprenger, Tim, BLW"/>
    <f:field ref="objmodifiedat" par="" text="11.03.2019 11:00:36"/>
    <f:field ref="doc_FSCFOLIO_1_1001_FieldDocumentNumber" par="" text=""/>
    <f:field ref="doc_FSCFOLIO_1_1001_FieldSubject" par="" edit="true" text=""/>
    <f:field ref="FSCFOLIO_1_1001_FieldCurrentUser" par="" text="BLW  Tim Sprenger"/>
    <f:field ref="CCAPRECONFIG_15_1001_Objektname" par="" edit="true" text="Abrechnung_Rechnung_P-S ohne Budgetrechner"/>
    <f:field ref="CHPRECONFIG_1_1001_Objektname" par="" edit="true" text="Abrechnung_Rechnung_P-S ohne Budgetrechner"/>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vt:lpstr>
      <vt:lpstr>Abrechnung</vt:lpstr>
      <vt:lpstr>Rechnung</vt:lpstr>
      <vt:lpstr>Abrechnung!Druckbereich</vt:lpstr>
    </vt:vector>
  </TitlesOfParts>
  <Company>RAC - Changins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haener</dc:creator>
  <cp:lastModifiedBy>Weingart Rahel BLW</cp:lastModifiedBy>
  <cp:lastPrinted>2019-02-07T10:52:05Z</cp:lastPrinted>
  <dcterms:created xsi:type="dcterms:W3CDTF">2006-04-25T15:10:27Z</dcterms:created>
  <dcterms:modified xsi:type="dcterms:W3CDTF">2021-06-14T06:47:09Z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COO.2101.101.2.1409386</vt:lpwstr>
  </property>
  <property fmtid="{D5CDD505-2E9C-101B-9397-08002B2CF9AE}" pid="3" name="FSC#COOELAK@1.1001:Subject">
    <vt:lpwstr/>
  </property>
  <property fmtid="{D5CDD505-2E9C-101B-9397-08002B2CF9AE}" pid="4" name="FSC#COOELAK@1.1001:FileReference">
    <vt:lpwstr>211.160-00001</vt:lpwstr>
  </property>
  <property fmtid="{D5CDD505-2E9C-101B-9397-08002B2CF9AE}" pid="5" name="FSC#COOELAK@1.1001:FileRefYear">
    <vt:lpwstr>2017</vt:lpwstr>
  </property>
  <property fmtid="{D5CDD505-2E9C-101B-9397-08002B2CF9AE}" pid="6" name="FSC#COOELAK@1.1001:FileRefOrdinal">
    <vt:lpwstr>1</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Kägi Christina, BLW</vt:lpwstr>
  </property>
  <property fmtid="{D5CDD505-2E9C-101B-9397-08002B2CF9AE}" pid="10" name="FSC#COOELAK@1.1001:OwnerExtension">
    <vt:lpwstr>+41 58 465 60 87</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Genetische Ressourcen und Technologie (FBGRT / BLW)</vt:lpwstr>
  </property>
  <property fmtid="{D5CDD505-2E9C-101B-9397-08002B2CF9AE}" pid="17" name="FSC#COOELAK@1.1001:CreatedAt">
    <vt:lpwstr>31.01.2019</vt:lpwstr>
  </property>
  <property fmtid="{D5CDD505-2E9C-101B-9397-08002B2CF9AE}" pid="18" name="FSC#COOELAK@1.1001:OU">
    <vt:lpwstr>Genetische Ressourcen und Technologie (FBGRT / BLW)</vt:lpwstr>
  </property>
  <property fmtid="{D5CDD505-2E9C-101B-9397-08002B2CF9AE}" pid="19" name="FSC#COOELAK@1.1001:Priority">
    <vt:lpwstr> ()</vt:lpwstr>
  </property>
  <property fmtid="{D5CDD505-2E9C-101B-9397-08002B2CF9AE}" pid="20" name="FSC#COOELAK@1.1001:ObjBarCode">
    <vt:lpwstr>*COO.2101.101.2.1409386*</vt:lpwstr>
  </property>
  <property fmtid="{D5CDD505-2E9C-101B-9397-08002B2CF9AE}" pid="21" name="FSC#COOELAK@1.1001:RefBarCode">
    <vt:lpwstr>*COO.2101.101.4.1409384*</vt:lpwstr>
  </property>
  <property fmtid="{D5CDD505-2E9C-101B-9397-08002B2CF9AE}" pid="22" name="FSC#COOELAK@1.1001:FileRefBarCode">
    <vt:lpwstr>*211.160-00001*</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Kägi Christina, BLW</vt:lpwstr>
  </property>
  <property fmtid="{D5CDD505-2E9C-101B-9397-08002B2CF9AE}" pid="27" name="FSC#COOELAK@1.1001:ProcessResponsiblePhone">
    <vt:lpwstr>+41 58 465 60 87</vt:lpwstr>
  </property>
  <property fmtid="{D5CDD505-2E9C-101B-9397-08002B2CF9AE}" pid="28" name="FSC#COOELAK@1.1001:ProcessResponsibleMail">
    <vt:lpwstr>christina.kaegi@blw.admin.ch</vt:lpwstr>
  </property>
  <property fmtid="{D5CDD505-2E9C-101B-9397-08002B2CF9AE}" pid="29" name="FSC#COOELAK@1.1001:ProcessResponsibleFax">
    <vt:lpwstr>+41 58 462 26 34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211.160</vt:lpwstr>
  </property>
  <property fmtid="{D5CDD505-2E9C-101B-9397-08002B2CF9AE}" pid="36" name="FSC#COOELAK@1.1001:CurrentUserRolePos">
    <vt:lpwstr>Sachbearbeiter/in</vt:lpwstr>
  </property>
  <property fmtid="{D5CDD505-2E9C-101B-9397-08002B2CF9AE}" pid="37" name="FSC#COOELAK@1.1001:CurrentUserEmail">
    <vt:lpwstr>tim.sprenger@blw.admin.ch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FSC#EVDCFG@15.1400:PositionNumber">
    <vt:lpwstr/>
  </property>
  <property fmtid="{D5CDD505-2E9C-101B-9397-08002B2CF9AE}" pid="44" name="FSC#EVDCFG@15.1400:Dossierref">
    <vt:lpwstr>211.160-00001</vt:lpwstr>
  </property>
  <property fmtid="{D5CDD505-2E9C-101B-9397-08002B2CF9AE}" pid="45" name="FSC#EVDCFG@15.1400:FileRespEmail">
    <vt:lpwstr/>
  </property>
  <property fmtid="{D5CDD505-2E9C-101B-9397-08002B2CF9AE}" pid="46" name="FSC#EVDCFG@15.1400:FileRespFax">
    <vt:lpwstr/>
  </property>
  <property fmtid="{D5CDD505-2E9C-101B-9397-08002B2CF9AE}" pid="47" name="FSC#EVDCFG@15.1400:FileRespHome">
    <vt:lpwstr/>
  </property>
  <property fmtid="{D5CDD505-2E9C-101B-9397-08002B2CF9AE}" pid="48" name="FSC#EVDCFG@15.1400:FileResponsible">
    <vt:lpwstr/>
  </property>
  <property fmtid="{D5CDD505-2E9C-101B-9397-08002B2CF9AE}" pid="49" name="FSC#EVDCFG@15.1400:UserInCharge">
    <vt:lpwstr/>
  </property>
  <property fmtid="{D5CDD505-2E9C-101B-9397-08002B2CF9AE}" pid="50" name="FSC#EVDCFG@15.1400:FileRespOrg">
    <vt:lpwstr>Genetische Ressourcen und Technologie</vt:lpwstr>
  </property>
  <property fmtid="{D5CDD505-2E9C-101B-9397-08002B2CF9AE}" pid="51" name="FSC#EVDCFG@15.1400:FileRespOrgHome">
    <vt:lpwstr/>
  </property>
  <property fmtid="{D5CDD505-2E9C-101B-9397-08002B2CF9AE}" pid="52" name="FSC#EVDCFG@15.1400:FileRespOrgStreet">
    <vt:lpwstr/>
  </property>
  <property fmtid="{D5CDD505-2E9C-101B-9397-08002B2CF9AE}" pid="53" name="FSC#EVDCFG@15.1400:FileRespOrgZipCode">
    <vt:lpwstr/>
  </property>
  <property fmtid="{D5CDD505-2E9C-101B-9397-08002B2CF9AE}" pid="54" name="FSC#EVDCFG@15.1400:FileRespshortsign">
    <vt:lpwstr/>
  </property>
  <property fmtid="{D5CDD505-2E9C-101B-9397-08002B2CF9AE}" pid="55" name="FSC#EVDCFG@15.1400:FileRespStreet">
    <vt:lpwstr/>
  </property>
  <property fmtid="{D5CDD505-2E9C-101B-9397-08002B2CF9AE}" pid="56" name="FSC#EVDCFG@15.1400:FileRespTel">
    <vt:lpwstr/>
  </property>
  <property fmtid="{D5CDD505-2E9C-101B-9397-08002B2CF9AE}" pid="57" name="FSC#EVDCFG@15.1400:FileRespZipCode">
    <vt:lpwstr/>
  </property>
  <property fmtid="{D5CDD505-2E9C-101B-9397-08002B2CF9AE}" pid="58" name="FSC#EVDCFG@15.1400:OutAttachElectr">
    <vt:lpwstr/>
  </property>
  <property fmtid="{D5CDD505-2E9C-101B-9397-08002B2CF9AE}" pid="59" name="FSC#EVDCFG@15.1400:OutAttachPhysic">
    <vt:lpwstr/>
  </property>
  <property fmtid="{D5CDD505-2E9C-101B-9397-08002B2CF9AE}" pid="60" name="FSC#EVDCFG@15.1400:SignAcceptedDraft1">
    <vt:lpwstr/>
  </property>
  <property fmtid="{D5CDD505-2E9C-101B-9397-08002B2CF9AE}" pid="61" name="FSC#EVDCFG@15.1400:SignAcceptedDraft1FR">
    <vt:lpwstr/>
  </property>
  <property fmtid="{D5CDD505-2E9C-101B-9397-08002B2CF9AE}" pid="62" name="FSC#EVDCFG@15.1400:SignAcceptedDraft2">
    <vt:lpwstr/>
  </property>
  <property fmtid="{D5CDD505-2E9C-101B-9397-08002B2CF9AE}" pid="63" name="FSC#EVDCFG@15.1400:SignAcceptedDraft2FR">
    <vt:lpwstr/>
  </property>
  <property fmtid="{D5CDD505-2E9C-101B-9397-08002B2CF9AE}" pid="64" name="FSC#EVDCFG@15.1400:SignApproved1">
    <vt:lpwstr/>
  </property>
  <property fmtid="{D5CDD505-2E9C-101B-9397-08002B2CF9AE}" pid="65" name="FSC#EVDCFG@15.1400:SignApproved1FR">
    <vt:lpwstr/>
  </property>
  <property fmtid="{D5CDD505-2E9C-101B-9397-08002B2CF9AE}" pid="66" name="FSC#EVDCFG@15.1400:SignApproved2">
    <vt:lpwstr/>
  </property>
  <property fmtid="{D5CDD505-2E9C-101B-9397-08002B2CF9AE}" pid="67" name="FSC#EVDCFG@15.1400:SignApproved2FR">
    <vt:lpwstr/>
  </property>
  <property fmtid="{D5CDD505-2E9C-101B-9397-08002B2CF9AE}" pid="68" name="FSC#EVDCFG@15.1400:SubDossierBarCode">
    <vt:lpwstr/>
  </property>
  <property fmtid="{D5CDD505-2E9C-101B-9397-08002B2CF9AE}" pid="69" name="FSC#EVDCFG@15.1400:Subject">
    <vt:lpwstr/>
  </property>
  <property fmtid="{D5CDD505-2E9C-101B-9397-08002B2CF9AE}" pid="70" name="FSC#EVDCFG@15.1400:Title">
    <vt:lpwstr>Abrechnung_Rechnung_P-S ohne Budgetrechner</vt:lpwstr>
  </property>
  <property fmtid="{D5CDD505-2E9C-101B-9397-08002B2CF9AE}" pid="71" name="FSC#EVDCFG@15.1400:UserFunction">
    <vt:lpwstr/>
  </property>
  <property fmtid="{D5CDD505-2E9C-101B-9397-08002B2CF9AE}" pid="72" name="FSC#EVDCFG@15.1400:SalutationEnglish">
    <vt:lpwstr>Genetic Resources and Technologies Unit</vt:lpwstr>
  </property>
  <property fmtid="{D5CDD505-2E9C-101B-9397-08002B2CF9AE}" pid="73" name="FSC#EVDCFG@15.1400:SalutationFrench">
    <vt:lpwstr>Secteur Ressources génétiques et technologies</vt:lpwstr>
  </property>
  <property fmtid="{D5CDD505-2E9C-101B-9397-08002B2CF9AE}" pid="74" name="FSC#EVDCFG@15.1400:SalutationGerman">
    <vt:lpwstr>Fachbereich Genetische Ressourcen und Technologien</vt:lpwstr>
  </property>
  <property fmtid="{D5CDD505-2E9C-101B-9397-08002B2CF9AE}" pid="75" name="FSC#EVDCFG@15.1400:SalutationItalian">
    <vt:lpwstr>Settore risorse genetiche e tecnologie</vt:lpwstr>
  </property>
  <property fmtid="{D5CDD505-2E9C-101B-9397-08002B2CF9AE}" pid="76" name="FSC#EVDCFG@15.1400:SalutationEnglishUser">
    <vt:lpwstr/>
  </property>
  <property fmtid="{D5CDD505-2E9C-101B-9397-08002B2CF9AE}" pid="77" name="FSC#EVDCFG@15.1400:SalutationFrenchUser">
    <vt:lpwstr/>
  </property>
  <property fmtid="{D5CDD505-2E9C-101B-9397-08002B2CF9AE}" pid="78" name="FSC#EVDCFG@15.1400:SalutationGermanUser">
    <vt:lpwstr/>
  </property>
  <property fmtid="{D5CDD505-2E9C-101B-9397-08002B2CF9AE}" pid="79" name="FSC#EVDCFG@15.1400:SalutationItalianUser">
    <vt:lpwstr/>
  </property>
  <property fmtid="{D5CDD505-2E9C-101B-9397-08002B2CF9AE}" pid="80" name="FSC#EVDCFG@15.1400:FileRespOrgShortname">
    <vt:lpwstr>FBGRT / BLW</vt:lpwstr>
  </property>
  <property fmtid="{D5CDD505-2E9C-101B-9397-08002B2CF9AE}" pid="81" name="FSC#EVDCFG@15.1400:ActualVersionNumber">
    <vt:lpwstr>4</vt:lpwstr>
  </property>
  <property fmtid="{D5CDD505-2E9C-101B-9397-08002B2CF9AE}" pid="82" name="FSC#EVDCFG@15.1400:ActualVersionCreatedAt">
    <vt:lpwstr>2019-03-11T10:58:42</vt:lpwstr>
  </property>
  <property fmtid="{D5CDD505-2E9C-101B-9397-08002B2CF9AE}" pid="83" name="FSC#EVDCFG@15.1400:ResponsibleBureau_DE">
    <vt:lpwstr>Bundesamt für Landwirtschaft BLW</vt:lpwstr>
  </property>
  <property fmtid="{D5CDD505-2E9C-101B-9397-08002B2CF9AE}" pid="84" name="FSC#EVDCFG@15.1400:ResponsibleBureau_EN">
    <vt:lpwstr>Federal Office for Agriculture FOAG</vt:lpwstr>
  </property>
  <property fmtid="{D5CDD505-2E9C-101B-9397-08002B2CF9AE}" pid="85" name="FSC#EVDCFG@15.1400:ResponsibleBureau_FR">
    <vt:lpwstr>Office fédéral de l'agriculture OFAG</vt:lpwstr>
  </property>
  <property fmtid="{D5CDD505-2E9C-101B-9397-08002B2CF9AE}" pid="86" name="FSC#EVDCFG@15.1400:ResponsibleBureau_IT">
    <vt:lpwstr>Ufficio federale dell'agricoltura UFAG</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Genetische Ressourcen und Technologie</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Abrechnung_Rechnung_P-S ohne Budgetrechner</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211.160-00001/00002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