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BLW_1140_MARKTB\035_Ackerkulturen\035.3 Oelsaaten\04 Publikation\Marktberichte\2020\Web\Excel Begleittabelle für Grafiken\"/>
    </mc:Choice>
  </mc:AlternateContent>
  <bookViews>
    <workbookView xWindow="0" yWindow="0" windowWidth="28800" windowHeight="11745"/>
  </bookViews>
  <sheets>
    <sheet name="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1" l="1"/>
  <c r="Y49" i="1"/>
  <c r="H50" i="1"/>
  <c r="I50" i="1"/>
  <c r="O50" i="1" s="1"/>
  <c r="J50" i="1"/>
  <c r="K50" i="1"/>
  <c r="L50" i="1"/>
  <c r="M50" i="1"/>
  <c r="N50" i="1"/>
  <c r="Q50" i="1"/>
  <c r="R50" i="1"/>
  <c r="X50" i="1"/>
  <c r="Y50" i="1"/>
  <c r="H51" i="1"/>
  <c r="O51" i="1" s="1"/>
  <c r="I51" i="1"/>
  <c r="J51" i="1"/>
  <c r="K51" i="1"/>
  <c r="L51" i="1"/>
  <c r="M51" i="1"/>
  <c r="N51" i="1"/>
  <c r="P51" i="1"/>
  <c r="Q51" i="1"/>
  <c r="R51" i="1"/>
  <c r="X51" i="1"/>
  <c r="Y51" i="1"/>
  <c r="H52" i="1"/>
  <c r="I52" i="1"/>
  <c r="J52" i="1"/>
  <c r="P52" i="1" s="1"/>
  <c r="K52" i="1"/>
  <c r="L52" i="1"/>
  <c r="M52" i="1"/>
  <c r="N52" i="1"/>
  <c r="O52" i="1"/>
  <c r="Q52" i="1"/>
  <c r="R52" i="1"/>
  <c r="X52" i="1"/>
  <c r="Y52" i="1"/>
  <c r="H53" i="1"/>
  <c r="I53" i="1"/>
  <c r="O53" i="1" s="1"/>
  <c r="J53" i="1"/>
  <c r="P53" i="1" s="1"/>
  <c r="K53" i="1"/>
  <c r="L53" i="1"/>
  <c r="M53" i="1"/>
  <c r="N53" i="1"/>
  <c r="Q53" i="1"/>
  <c r="R53" i="1"/>
  <c r="X53" i="1"/>
  <c r="Y53" i="1"/>
  <c r="H54" i="1"/>
  <c r="I54" i="1"/>
  <c r="P54" i="1" s="1"/>
  <c r="J54" i="1"/>
  <c r="K54" i="1"/>
  <c r="L54" i="1"/>
  <c r="M54" i="1"/>
  <c r="N54" i="1"/>
  <c r="Q54" i="1"/>
  <c r="R54" i="1"/>
  <c r="P50" i="1" l="1"/>
  <c r="O54" i="1"/>
</calcChain>
</file>

<file path=xl/sharedStrings.xml><?xml version="1.0" encoding="utf-8"?>
<sst xmlns="http://schemas.openxmlformats.org/spreadsheetml/2006/main" count="81" uniqueCount="61">
  <si>
    <t>Source OFAG, secteur Analyses du marché; Nielsen Suisse, OFAG Vente au détail / panel de consommateurs, panier-type selon déf. OFAG</t>
  </si>
  <si>
    <t>TOTAL</t>
  </si>
  <si>
    <t>TOTAL Huiles alimentaires</t>
  </si>
  <si>
    <t>Autres</t>
  </si>
  <si>
    <t>Huile d'olive</t>
  </si>
  <si>
    <t>Tournesol</t>
  </si>
  <si>
    <t>Colza</t>
  </si>
  <si>
    <t>Ventes</t>
  </si>
  <si>
    <t>Chiffre d'affaires</t>
  </si>
  <si>
    <t>∆20/19</t>
  </si>
  <si>
    <t>∆19/18</t>
  </si>
  <si>
    <t>2018..2020 MAT Mai</t>
  </si>
  <si>
    <t>par 1000 litres</t>
  </si>
  <si>
    <t>en mio CHF</t>
  </si>
  <si>
    <t>en %</t>
  </si>
  <si>
    <t>en CHF / l</t>
  </si>
  <si>
    <t>en millions de CHF</t>
  </si>
  <si>
    <t>pour  1000 l</t>
  </si>
  <si>
    <t>Évolution de la valeur de vente moyenne en %</t>
  </si>
  <si>
    <t>Prix en CHF/litre</t>
  </si>
  <si>
    <t>Valeur de vente
moyenne Huile alimentaire</t>
  </si>
  <si>
    <t>Parts de marché 2020 MAT</t>
  </si>
  <si>
    <t>Évolution de la valeur de vente moyenne</t>
  </si>
  <si>
    <t>Évolution du chiffre d'affaires</t>
  </si>
  <si>
    <t>Évolution des ventes</t>
  </si>
  <si>
    <t>Valeur de vente
moyenne</t>
  </si>
  <si>
    <t>Huile alimentaire dans le commerce de détail suisse</t>
  </si>
  <si>
    <t xml:space="preserve">
Les données SIPA incluent tous les exploitants qui gèrent une exploitation d’au moins 1 ha de SAU, ou 30 a de cultures spéciales, ou 8 truies, ou 80 porcs à l’engrais, ou 80 places de porcs à l’engrais, ou 300 têtes de volailles ou sollicitent des paiements directs ou des contributions à des cultures particulières et tous les exploitants qui doivent notifier leurs activités conformément à l’ordonnance sur la production primaire. Si le canton a fixé des limites plus basses (instructions cantonales), celles-ci font foi.</t>
  </si>
  <si>
    <t xml:space="preserve">Année de récolte = juillet de l'année de récolte jusqu'à juin de l'année suivante. </t>
  </si>
  <si>
    <t>Sources: secteur Analyses du marché (OFAG), SIPA (OFAG)</t>
  </si>
  <si>
    <t>SO</t>
  </si>
  <si>
    <t>JU</t>
  </si>
  <si>
    <t>LU</t>
  </si>
  <si>
    <t>TG</t>
  </si>
  <si>
    <t>FR</t>
  </si>
  <si>
    <t>GE</t>
  </si>
  <si>
    <t>SH</t>
  </si>
  <si>
    <t>AG</t>
  </si>
  <si>
    <t>BE</t>
  </si>
  <si>
    <t>ZH</t>
  </si>
  <si>
    <t>VD</t>
  </si>
  <si>
    <t>Part</t>
  </si>
  <si>
    <t>Superficie</t>
  </si>
  <si>
    <t>Canton</t>
  </si>
  <si>
    <t>Superficie cultivée allouée aux oléagineux par canton</t>
  </si>
  <si>
    <t>Total</t>
  </si>
  <si>
    <r>
      <rPr>
        <sz val="11"/>
        <rFont val="Arial"/>
        <family val="2"/>
      </rPr>
      <t>Tournesol</t>
    </r>
    <r>
      <rPr>
        <sz val="10"/>
        <rFont val="Arial"/>
        <family val="2"/>
      </rPr>
      <t/>
    </r>
  </si>
  <si>
    <t>Soja</t>
  </si>
  <si>
    <t>Culture d'oléagineux en Suisse pour l'obtention d'huile alimentaire</t>
  </si>
  <si>
    <t>www.disclaimer.admin.ch</t>
  </si>
  <si>
    <t>Pour toute question relative à la responsabilité, à la protection des données, au copyright et autres, cf.:</t>
  </si>
  <si>
    <t>Droit de publication: traitement et publication ultérieurs autorisés, à condition que la source soit mentionnée</t>
  </si>
  <si>
    <t>Production: 2010..2019; commerce de détaill: 2018 06..2020 05 (douze derniers mois "Moving Annual Total" MAT)</t>
  </si>
  <si>
    <t>Surface cultivée en hectares; chiffre d'affaires in CHF, ventes en litres; parts de marché en %; évolution du marché en %; prix en CHF / litre</t>
  </si>
  <si>
    <t>Bilan des ventes et du chiffre d'affaires Huiles alimentaires dans le commerce suisse de détail</t>
  </si>
  <si>
    <t>Évolution de la production d'huile alimentaire en Suisse</t>
  </si>
  <si>
    <t>Marché des huiles alimentaires en Suisse</t>
  </si>
  <si>
    <t>Secteur Analyses du marché</t>
  </si>
  <si>
    <t>Office fédéral de l’agriculture OFAG</t>
  </si>
  <si>
    <t/>
  </si>
  <si>
    <t xml:space="preserve">Département fédéral de l’économie, de la formation et de la recherche DEFR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</si>
</sst>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\+\ 0.0\ %;\-\ 0.0\ %;\ \ 0.0\ %"/>
    <numFmt numFmtId="165" formatCode="0.0"/>
    <numFmt numFmtId="166" formatCode="###\ ###\ ##0"/>
    <numFmt numFmtId="167" formatCode="_ * #\ ##0_ ;_ * \-#\ ##0_ ;_ * &quot;-&quot;??_ ;_ @_ "/>
    <numFmt numFmtId="168" formatCode="0.0%"/>
    <numFmt numFmtId="169" formatCode="\+\ 0.0;\-\ 0.0;\ \ 0.0"/>
    <numFmt numFmtId="170" formatCode="_ * #,##0_ ;_ * \-#,##0_ ;_ * &quot;-&quot;??_ ;_ @_ "/>
    <numFmt numFmtId="171" formatCode="\+\ 0.00\ %;\-\ 0.00\ %;\ \ 0.00\ %"/>
    <numFmt numFmtId="172" formatCode="#\ ##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B0F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7" fillId="0" borderId="0"/>
  </cellStyleXfs>
  <cellXfs count="122">
    <xf numFmtId="0" fontId="0" fillId="0" borderId="0" xfId="0"/>
    <xf numFmtId="0" fontId="0" fillId="0" borderId="0" xfId="0" applyBorder="1"/>
    <xf numFmtId="164" fontId="3" fillId="0" borderId="0" xfId="0" applyNumberFormat="1" applyFont="1" applyBorder="1"/>
    <xf numFmtId="165" fontId="4" fillId="0" borderId="0" xfId="0" applyNumberFormat="1" applyFont="1" applyBorder="1"/>
    <xf numFmtId="166" fontId="0" fillId="0" borderId="0" xfId="0" applyNumberFormat="1" applyBorder="1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/>
    <xf numFmtId="164" fontId="5" fillId="0" borderId="0" xfId="0" applyNumberFormat="1" applyFont="1" applyBorder="1"/>
    <xf numFmtId="164" fontId="6" fillId="0" borderId="0" xfId="0" applyNumberFormat="1" applyFont="1" applyBorder="1"/>
    <xf numFmtId="2" fontId="0" fillId="0" borderId="0" xfId="0" applyNumberFormat="1" applyBorder="1"/>
    <xf numFmtId="0" fontId="7" fillId="0" borderId="1" xfId="0" applyFont="1" applyBorder="1" applyAlignment="1">
      <alignment horizontal="left" vertical="top" wrapText="1"/>
    </xf>
    <xf numFmtId="43" fontId="0" fillId="0" borderId="0" xfId="0" applyNumberFormat="1" applyFill="1" applyBorder="1"/>
    <xf numFmtId="167" fontId="0" fillId="0" borderId="2" xfId="1" applyNumberFormat="1" applyFont="1" applyBorder="1"/>
    <xf numFmtId="43" fontId="0" fillId="0" borderId="2" xfId="0" applyNumberFormat="1" applyBorder="1"/>
    <xf numFmtId="168" fontId="8" fillId="0" borderId="3" xfId="2" applyNumberFormat="1" applyFont="1" applyBorder="1"/>
    <xf numFmtId="169" fontId="8" fillId="0" borderId="0" xfId="0" applyNumberFormat="1" applyFont="1" applyBorder="1"/>
    <xf numFmtId="2" fontId="8" fillId="0" borderId="0" xfId="0" applyNumberFormat="1" applyFont="1" applyBorder="1"/>
    <xf numFmtId="2" fontId="8" fillId="0" borderId="4" xfId="0" applyNumberFormat="1" applyFont="1" applyBorder="1"/>
    <xf numFmtId="43" fontId="8" fillId="0" borderId="5" xfId="1" applyNumberFormat="1" applyFont="1" applyBorder="1"/>
    <xf numFmtId="43" fontId="8" fillId="0" borderId="0" xfId="1" applyNumberFormat="1" applyFont="1" applyBorder="1"/>
    <xf numFmtId="43" fontId="8" fillId="0" borderId="4" xfId="1" applyNumberFormat="1" applyFont="1" applyBorder="1"/>
    <xf numFmtId="167" fontId="8" fillId="0" borderId="5" xfId="1" applyNumberFormat="1" applyFont="1" applyBorder="1"/>
    <xf numFmtId="167" fontId="8" fillId="0" borderId="0" xfId="1" applyNumberFormat="1" applyFont="1" applyBorder="1"/>
    <xf numFmtId="167" fontId="8" fillId="0" borderId="4" xfId="1" applyNumberFormat="1" applyFont="1" applyBorder="1"/>
    <xf numFmtId="0" fontId="3" fillId="0" borderId="0" xfId="0" quotePrefix="1" applyFont="1" applyFill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2" fontId="8" fillId="0" borderId="6" xfId="0" applyNumberFormat="1" applyFont="1" applyBorder="1"/>
    <xf numFmtId="0" fontId="0" fillId="2" borderId="6" xfId="0" applyFill="1" applyBorder="1"/>
    <xf numFmtId="170" fontId="0" fillId="0" borderId="0" xfId="1" applyNumberFormat="1" applyFont="1" applyFill="1" applyBorder="1"/>
    <xf numFmtId="167" fontId="0" fillId="0" borderId="0" xfId="1" applyNumberFormat="1" applyFont="1"/>
    <xf numFmtId="43" fontId="0" fillId="0" borderId="0" xfId="0" applyNumberFormat="1"/>
    <xf numFmtId="169" fontId="8" fillId="0" borderId="4" xfId="0" applyNumberFormat="1" applyFont="1" applyBorder="1"/>
    <xf numFmtId="169" fontId="8" fillId="0" borderId="8" xfId="0" applyNumberFormat="1" applyFont="1" applyBorder="1"/>
    <xf numFmtId="2" fontId="0" fillId="0" borderId="8" xfId="1" applyNumberFormat="1" applyFont="1" applyBorder="1" applyAlignment="1">
      <alignment horizontal="right"/>
    </xf>
    <xf numFmtId="2" fontId="0" fillId="0" borderId="9" xfId="1" applyNumberFormat="1" applyFon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43" fontId="0" fillId="0" borderId="8" xfId="1" applyNumberFormat="1" applyFont="1" applyBorder="1"/>
    <xf numFmtId="43" fontId="0" fillId="0" borderId="9" xfId="1" applyNumberFormat="1" applyFont="1" applyBorder="1"/>
    <xf numFmtId="43" fontId="0" fillId="0" borderId="10" xfId="1" applyNumberFormat="1" applyFont="1" applyBorder="1"/>
    <xf numFmtId="167" fontId="0" fillId="0" borderId="8" xfId="1" applyNumberFormat="1" applyFont="1" applyBorder="1"/>
    <xf numFmtId="167" fontId="0" fillId="0" borderId="9" xfId="1" applyNumberFormat="1" applyFont="1" applyBorder="1"/>
    <xf numFmtId="167" fontId="0" fillId="0" borderId="10" xfId="1" applyNumberFormat="1" applyFont="1" applyBorder="1"/>
    <xf numFmtId="0" fontId="2" fillId="0" borderId="9" xfId="0" quotePrefix="1" applyFont="1" applyFill="1" applyBorder="1"/>
    <xf numFmtId="171" fontId="8" fillId="0" borderId="0" xfId="2" applyNumberFormat="1" applyFont="1" applyBorder="1"/>
    <xf numFmtId="171" fontId="8" fillId="0" borderId="4" xfId="2" applyNumberFormat="1" applyFont="1" applyBorder="1"/>
    <xf numFmtId="2" fontId="8" fillId="0" borderId="0" xfId="0" applyNumberFormat="1" applyFont="1"/>
    <xf numFmtId="0" fontId="0" fillId="2" borderId="0" xfId="0" quotePrefix="1" applyFill="1" applyBorder="1"/>
    <xf numFmtId="2" fontId="0" fillId="0" borderId="5" xfId="1" applyNumberFormat="1" applyFont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2" fontId="0" fillId="0" borderId="4" xfId="1" applyNumberFormat="1" applyFont="1" applyBorder="1" applyAlignment="1">
      <alignment horizontal="right"/>
    </xf>
    <xf numFmtId="43" fontId="0" fillId="0" borderId="5" xfId="1" applyNumberFormat="1" applyFont="1" applyBorder="1"/>
    <xf numFmtId="43" fontId="0" fillId="0" borderId="0" xfId="1" applyNumberFormat="1" applyFont="1" applyBorder="1"/>
    <xf numFmtId="43" fontId="0" fillId="0" borderId="4" xfId="1" applyNumberFormat="1" applyFont="1" applyBorder="1"/>
    <xf numFmtId="167" fontId="0" fillId="0" borderId="5" xfId="1" applyNumberFormat="1" applyFont="1" applyBorder="1"/>
    <xf numFmtId="167" fontId="0" fillId="0" borderId="0" xfId="1" applyNumberFormat="1" applyFont="1" applyBorder="1"/>
    <xf numFmtId="167" fontId="0" fillId="0" borderId="4" xfId="1" applyNumberFormat="1" applyFont="1" applyBorder="1"/>
    <xf numFmtId="0" fontId="2" fillId="0" borderId="0" xfId="0" quotePrefix="1" applyFont="1" applyFill="1" applyBorder="1"/>
    <xf numFmtId="171" fontId="8" fillId="0" borderId="11" xfId="2" applyNumberFormat="1" applyFont="1" applyBorder="1"/>
    <xf numFmtId="0" fontId="8" fillId="2" borderId="0" xfId="0" quotePrefix="1" applyFont="1" applyFill="1" applyBorder="1"/>
    <xf numFmtId="0" fontId="0" fillId="0" borderId="4" xfId="0" quotePrefix="1" applyBorder="1"/>
    <xf numFmtId="0" fontId="0" fillId="0" borderId="0" xfId="0" quotePrefix="1" applyBorder="1"/>
    <xf numFmtId="0" fontId="0" fillId="0" borderId="5" xfId="0" quotePrefix="1" applyBorder="1"/>
    <xf numFmtId="0" fontId="8" fillId="0" borderId="0" xfId="0" applyFont="1"/>
    <xf numFmtId="0" fontId="3" fillId="0" borderId="12" xfId="0" applyFont="1" applyBorder="1"/>
    <xf numFmtId="0" fontId="3" fillId="0" borderId="13" xfId="0" applyFont="1" applyBorder="1"/>
    <xf numFmtId="0" fontId="0" fillId="0" borderId="12" xfId="0" applyBorder="1"/>
    <xf numFmtId="0" fontId="0" fillId="0" borderId="0" xfId="0" quotePrefix="1"/>
    <xf numFmtId="0" fontId="8" fillId="0" borderId="4" xfId="0" quotePrefix="1" applyFont="1" applyBorder="1"/>
    <xf numFmtId="0" fontId="2" fillId="0" borderId="0" xfId="0" applyFont="1" applyBorder="1"/>
    <xf numFmtId="0" fontId="0" fillId="0" borderId="4" xfId="0" applyFont="1" applyBorder="1"/>
    <xf numFmtId="165" fontId="3" fillId="0" borderId="0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/>
    <xf numFmtId="0" fontId="2" fillId="0" borderId="0" xfId="0" quotePrefix="1" applyFont="1" applyBorder="1" applyAlignment="1">
      <alignment horizontal="left" wrapText="1"/>
    </xf>
    <xf numFmtId="0" fontId="2" fillId="0" borderId="4" xfId="0" quotePrefix="1" applyFont="1" applyBorder="1" applyAlignment="1">
      <alignment horizontal="left" wrapText="1"/>
    </xf>
    <xf numFmtId="0" fontId="2" fillId="0" borderId="5" xfId="0" quotePrefix="1" applyFont="1" applyBorder="1"/>
    <xf numFmtId="0" fontId="2" fillId="0" borderId="0" xfId="0" quotePrefix="1" applyFont="1" applyBorder="1"/>
    <xf numFmtId="0" fontId="2" fillId="0" borderId="4" xfId="0" quotePrefix="1" applyFont="1" applyBorder="1"/>
    <xf numFmtId="0" fontId="2" fillId="0" borderId="0" xfId="0" applyFont="1" applyBorder="1" applyAlignment="1">
      <alignment horizontal="left" wrapText="1"/>
    </xf>
    <xf numFmtId="0" fontId="0" fillId="3" borderId="0" xfId="0" applyFill="1"/>
    <xf numFmtId="0" fontId="1" fillId="3" borderId="0" xfId="3" applyFont="1" applyFill="1"/>
    <xf numFmtId="170" fontId="0" fillId="3" borderId="0" xfId="0" applyNumberFormat="1" applyFill="1"/>
    <xf numFmtId="0" fontId="1" fillId="3" borderId="0" xfId="3" applyFont="1" applyFill="1" applyAlignment="1">
      <alignment wrapText="1"/>
    </xf>
    <xf numFmtId="0" fontId="9" fillId="3" borderId="0" xfId="3" applyFont="1" applyFill="1" applyAlignment="1">
      <alignment horizontal="left"/>
    </xf>
    <xf numFmtId="0" fontId="8" fillId="3" borderId="0" xfId="4" applyFont="1" applyFill="1"/>
    <xf numFmtId="0" fontId="11" fillId="0" borderId="0" xfId="0" applyFont="1" applyBorder="1" applyAlignment="1">
      <alignment horizontal="left" wrapText="1"/>
    </xf>
    <xf numFmtId="0" fontId="11" fillId="0" borderId="0" xfId="0" applyFont="1" applyBorder="1"/>
    <xf numFmtId="0" fontId="7" fillId="0" borderId="0" xfId="0" applyFont="1" applyBorder="1"/>
    <xf numFmtId="9" fontId="7" fillId="0" borderId="0" xfId="2" applyFont="1" applyBorder="1"/>
    <xf numFmtId="1" fontId="7" fillId="0" borderId="0" xfId="0" applyNumberFormat="1" applyFont="1" applyBorder="1"/>
    <xf numFmtId="1" fontId="1" fillId="3" borderId="0" xfId="3" applyNumberFormat="1" applyFont="1" applyFill="1"/>
    <xf numFmtId="0" fontId="7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9" fillId="3" borderId="0" xfId="3" applyFont="1" applyFill="1" applyAlignment="1">
      <alignment horizontal="left" wrapText="1"/>
    </xf>
    <xf numFmtId="172" fontId="1" fillId="3" borderId="0" xfId="3" applyNumberFormat="1" applyFont="1" applyFill="1"/>
    <xf numFmtId="172" fontId="0" fillId="3" borderId="0" xfId="0" applyNumberFormat="1" applyFont="1" applyFill="1"/>
    <xf numFmtId="172" fontId="1" fillId="3" borderId="0" xfId="3" applyNumberFormat="1" applyFont="1" applyFill="1" applyAlignment="1">
      <alignment wrapText="1"/>
    </xf>
    <xf numFmtId="172" fontId="1" fillId="3" borderId="9" xfId="3" applyNumberFormat="1" applyFont="1" applyFill="1" applyBorder="1"/>
    <xf numFmtId="172" fontId="0" fillId="3" borderId="9" xfId="0" applyNumberFormat="1" applyFill="1" applyBorder="1"/>
    <xf numFmtId="172" fontId="1" fillId="3" borderId="9" xfId="3" applyNumberFormat="1" applyFont="1" applyFill="1" applyBorder="1" applyAlignment="1">
      <alignment wrapText="1"/>
    </xf>
    <xf numFmtId="0" fontId="8" fillId="3" borderId="9" xfId="4" applyFont="1" applyFill="1" applyBorder="1"/>
    <xf numFmtId="172" fontId="0" fillId="3" borderId="0" xfId="0" applyNumberFormat="1" applyFill="1"/>
    <xf numFmtId="0" fontId="13" fillId="3" borderId="0" xfId="4" applyFont="1" applyFill="1" applyAlignment="1"/>
    <xf numFmtId="0" fontId="2" fillId="3" borderId="0" xfId="3" applyFont="1" applyFill="1"/>
    <xf numFmtId="0" fontId="2" fillId="3" borderId="0" xfId="3" applyFont="1" applyFill="1" applyAlignment="1">
      <alignment wrapText="1"/>
    </xf>
    <xf numFmtId="0" fontId="14" fillId="3" borderId="0" xfId="4" applyFont="1" applyFill="1"/>
    <xf numFmtId="0" fontId="1" fillId="3" borderId="0" xfId="3" applyFont="1" applyFill="1" applyAlignment="1"/>
    <xf numFmtId="0" fontId="8" fillId="3" borderId="0" xfId="3" applyFont="1" applyFill="1" applyBorder="1"/>
    <xf numFmtId="0" fontId="0" fillId="3" borderId="0" xfId="3" applyFont="1" applyFill="1" applyAlignment="1"/>
    <xf numFmtId="0" fontId="1" fillId="3" borderId="0" xfId="3" applyFont="1" applyFill="1" applyAlignment="1">
      <alignment horizontal="left"/>
    </xf>
    <xf numFmtId="0" fontId="0" fillId="3" borderId="0" xfId="3" applyFont="1" applyFill="1" applyAlignment="1">
      <alignment horizontal="left"/>
    </xf>
    <xf numFmtId="0" fontId="15" fillId="3" borderId="0" xfId="3" applyFont="1" applyFill="1"/>
    <xf numFmtId="0" fontId="16" fillId="3" borderId="0" xfId="3" applyFont="1" applyFill="1" applyAlignment="1">
      <alignment horizontal="left"/>
    </xf>
    <xf numFmtId="0" fontId="7" fillId="3" borderId="0" xfId="3" applyFont="1" applyFill="1"/>
    <xf numFmtId="0" fontId="13" fillId="3" borderId="0" xfId="3" applyFont="1" applyFill="1" applyBorder="1" applyAlignment="1"/>
    <xf numFmtId="0" fontId="12" fillId="3" borderId="0" xfId="5" applyFont="1" applyFill="1" applyAlignment="1"/>
    <xf numFmtId="0" fontId="13" fillId="3" borderId="0" xfId="5" applyFont="1" applyFill="1" applyAlignment="1">
      <alignment vertical="top"/>
    </xf>
  </cellXfs>
  <cellStyles count="6">
    <cellStyle name="Komma" xfId="1" builtinId="3"/>
    <cellStyle name="Link 2" xfId="4"/>
    <cellStyle name="Prozent" xfId="2" builtinId="5"/>
    <cellStyle name="Standard" xfId="0" builtinId="0"/>
    <cellStyle name="Standard 2 3" xfId="5"/>
    <cellStyle name="Standard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03188697872195"/>
          <c:y val="0.2184286964129484"/>
          <c:w val="0.39598662405175733"/>
          <c:h val="0.68842525718767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>
              <a:noFill/>
            </a:ln>
            <a:effectLst/>
          </c:spPr>
          <c:invertIfNegative val="0"/>
          <c:dLbls>
            <c:numFmt formatCode="###\ ##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f!$B$50:$B$53</c:f>
              <c:numCache>
                <c:formatCode>_ * #\ ##0_ ;_ * \-#\ ##0_ ;_ * "-"??_ ;_ @_ </c:formatCode>
                <c:ptCount val="4"/>
                <c:pt idx="0">
                  <c:v>4395.6993000000002</c:v>
                </c:pt>
                <c:pt idx="1">
                  <c:v>6038.9434000000001</c:v>
                </c:pt>
                <c:pt idx="2">
                  <c:v>8530.1376</c:v>
                </c:pt>
                <c:pt idx="3">
                  <c:v>6206.0895999999975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5-4965-A8B9-1E854A51491E}"/>
            </c:ext>
          </c:extLst>
        </c:ser>
        <c:ser>
          <c:idx val="1"/>
          <c:order val="1"/>
          <c:tx>
            <c:strRef>
              <c:f>f!$C$49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##\ ##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f!$C$50:$C$53</c:f>
              <c:numCache>
                <c:formatCode>_ * #\ ##0_ ;_ * \-#\ ##0_ ;_ * "-"??_ ;_ @_ </c:formatCode>
                <c:ptCount val="4"/>
                <c:pt idx="0">
                  <c:v>4468.4083000000001</c:v>
                </c:pt>
                <c:pt idx="1">
                  <c:v>6267.2992000000004</c:v>
                </c:pt>
                <c:pt idx="2">
                  <c:v>8756.6352999999999</c:v>
                </c:pt>
                <c:pt idx="3">
                  <c:v>5998.2583000000004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5-4965-A8B9-1E854A51491E}"/>
            </c:ext>
          </c:extLst>
        </c:ser>
        <c:ser>
          <c:idx val="2"/>
          <c:order val="2"/>
          <c:tx>
            <c:strRef>
              <c:f>f!$D$49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5-4965-A8B9-1E854A51491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5-4965-A8B9-1E854A51491E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95-4965-A8B9-1E854A51491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95-4965-A8B9-1E854A51491E}"/>
              </c:ext>
            </c:extLst>
          </c:dPt>
          <c:dLbls>
            <c:numFmt formatCode="###\ ##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f!$D$50:$D$53</c:f>
              <c:numCache>
                <c:formatCode>_ * #\ ##0_ ;_ * \-#\ ##0_ ;_ * "-"??_ ;_ @_ </c:formatCode>
                <c:ptCount val="4"/>
                <c:pt idx="0">
                  <c:v>4847.1519000000008</c:v>
                </c:pt>
                <c:pt idx="1">
                  <c:v>6831.9012999999995</c:v>
                </c:pt>
                <c:pt idx="2">
                  <c:v>9621.5491000000002</c:v>
                </c:pt>
                <c:pt idx="3">
                  <c:v>6483.9699999999984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95-4965-A8B9-1E854A51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 * #\ ##0_ ;_ * \-#\ ##0_ ;_ * &quot;-&quot;??_ ;_ @_ 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"/>
          <c:y val="0.14329912209249707"/>
          <c:w val="0.23892678208479662"/>
          <c:h val="4.474902706127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1631135415234E-4"/>
          <c:y val="5.0250509801586719E-2"/>
          <c:w val="0.85455689054804407"/>
          <c:h val="0.91336617894407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  <a:alpha val="60000"/>
              </a:schemeClr>
            </a:solidFill>
            <a:ln>
              <a:noFill/>
            </a:ln>
            <a:effectLst/>
          </c:spPr>
          <c:invertIfNegative val="0"/>
          <c:dLbls>
            <c:numFmt formatCode="###\ ###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f!$E$50:$E$53</c:f>
              <c:numCache>
                <c:formatCode>_(* #,##0.00_);_(* \(#,##0.00\);_(* "-"??_);_(@_)</c:formatCode>
                <c:ptCount val="4"/>
                <c:pt idx="0">
                  <c:v>20.581944800000002</c:v>
                </c:pt>
                <c:pt idx="1">
                  <c:v>21.579575500000001</c:v>
                </c:pt>
                <c:pt idx="2">
                  <c:v>88.836449200000004</c:v>
                </c:pt>
                <c:pt idx="3">
                  <c:v>33.211374899999988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3-4B91-AE75-3CB691F4C2A1}"/>
            </c:ext>
          </c:extLst>
        </c:ser>
        <c:ser>
          <c:idx val="1"/>
          <c:order val="1"/>
          <c:tx>
            <c:strRef>
              <c:f>f!$C$49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numFmt formatCode="###\ ###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f!$F$50:$F$53</c:f>
              <c:numCache>
                <c:formatCode>_(* #,##0.00_);_(* \(#,##0.00\);_(* "-"??_);_(@_)</c:formatCode>
                <c:ptCount val="4"/>
                <c:pt idx="0">
                  <c:v>20.987440899999999</c:v>
                </c:pt>
                <c:pt idx="1">
                  <c:v>21.862509600000003</c:v>
                </c:pt>
                <c:pt idx="2">
                  <c:v>93.4355829</c:v>
                </c:pt>
                <c:pt idx="3">
                  <c:v>33.519883199999988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3-4B91-AE75-3CB691F4C2A1}"/>
            </c:ext>
          </c:extLst>
        </c:ser>
        <c:ser>
          <c:idx val="2"/>
          <c:order val="2"/>
          <c:tx>
            <c:strRef>
              <c:f>f!$D$49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33-4B91-AE75-3CB691F4C2A1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33-4B91-AE75-3CB691F4C2A1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33-4B91-AE75-3CB691F4C2A1}"/>
              </c:ext>
            </c:extLst>
          </c:dPt>
          <c:dLbls>
            <c:numFmt formatCode="###\ ###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f!$G$50:$G$53</c:f>
              <c:numCache>
                <c:formatCode>_(* #,##0.00_);_(* \(#,##0.00\);_(* "-"??_);_(@_)</c:formatCode>
                <c:ptCount val="4"/>
                <c:pt idx="0">
                  <c:v>22.722130100000001</c:v>
                </c:pt>
                <c:pt idx="1">
                  <c:v>24.641246600000002</c:v>
                </c:pt>
                <c:pt idx="2">
                  <c:v>103.85707429999999</c:v>
                </c:pt>
                <c:pt idx="3">
                  <c:v>36.225006600000007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3-4B91-AE75-3CB691F4C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11177320"/>
        <c:axId val="811184536"/>
      </c:barChart>
      <c:catAx>
        <c:axId val="811177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1184536"/>
        <c:crosses val="autoZero"/>
        <c:auto val="1"/>
        <c:lblAlgn val="ctr"/>
        <c:lblOffset val="100"/>
        <c:noMultiLvlLbl val="0"/>
      </c:catAx>
      <c:valAx>
        <c:axId val="811184536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none"/>
        <c:minorTickMark val="none"/>
        <c:tickLblPos val="nextTo"/>
        <c:crossAx val="81117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83976654620349E-2"/>
          <c:y val="0.21006143983695041"/>
          <c:w val="3.4910052301856426E-2"/>
          <c:h val="3.762819715255683E-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f!$L$49</c:f>
              <c:strCache>
                <c:ptCount val="1"/>
                <c:pt idx="0">
                  <c:v>∆20/19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f!$N$50:$N$53</c:f>
              <c:numCache>
                <c:formatCode>\+\ 0.0;\-\ 0.0;\ \ 0.0</c:formatCode>
                <c:ptCount val="4"/>
                <c:pt idx="0">
                  <c:v>8.2653678848477519</c:v>
                </c:pt>
                <c:pt idx="1">
                  <c:v>12.710055024972977</c:v>
                </c:pt>
                <c:pt idx="2">
                  <c:v>11.153664456884327</c:v>
                </c:pt>
                <c:pt idx="3">
                  <c:v>8.070205328161828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A-46FF-B441-903E57063CA8}"/>
            </c:ext>
          </c:extLst>
        </c:ser>
        <c:ser>
          <c:idx val="0"/>
          <c:order val="1"/>
          <c:tx>
            <c:strRef>
              <c:f>f!$K$49</c:f>
              <c:strCache>
                <c:ptCount val="1"/>
                <c:pt idx="0">
                  <c:v>∆19/18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f!$M$50:$M$53</c:f>
              <c:numCache>
                <c:formatCode>\+\ 0.0;\-\ 0.0;\ \ 0.0</c:formatCode>
                <c:ptCount val="4"/>
                <c:pt idx="0">
                  <c:v>1.970154443325467</c:v>
                </c:pt>
                <c:pt idx="1">
                  <c:v>1.311119859609855</c:v>
                </c:pt>
                <c:pt idx="2">
                  <c:v>5.1770796124976037</c:v>
                </c:pt>
                <c:pt idx="3">
                  <c:v>0.92892360201564106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A-46FF-B441-903E5706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98560"/>
        <c:axId val="533101512"/>
      </c:barChart>
      <c:catAx>
        <c:axId val="53309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533101512"/>
        <c:crosses val="autoZero"/>
        <c:auto val="1"/>
        <c:lblAlgn val="ctr"/>
        <c:lblOffset val="10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5.048182845757419E-3"/>
          <c:y val="0.15037959984121624"/>
          <c:w val="0.35918448847976892"/>
          <c:h val="4.211964475095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45238448967461E-2"/>
          <c:y val="0"/>
          <c:w val="0.8221987817560541"/>
          <c:h val="0.81291731266149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f!$L$48:$L$49</c:f>
              <c:strCache>
                <c:ptCount val="2"/>
                <c:pt idx="0">
                  <c:v>en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30-4733-B210-085609011149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30-4733-B210-085609011149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30-4733-B210-08560901114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30-4733-B210-0856090111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f!$L$50:$L$53</c:f>
              <c:numCache>
                <c:formatCode>\+\ 0.0;\-\ 0.0;\ \ 0.0</c:formatCode>
                <c:ptCount val="4"/>
                <c:pt idx="0">
                  <c:v>8.4760293726963365</c:v>
                </c:pt>
                <c:pt idx="1">
                  <c:v>9.0086986751805256</c:v>
                </c:pt>
                <c:pt idx="2">
                  <c:v>9.8772390349521686</c:v>
                </c:pt>
                <c:pt idx="3">
                  <c:v>8.097545582523491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30-4733-B210-085609011149}"/>
            </c:ext>
          </c:extLst>
        </c:ser>
        <c:ser>
          <c:idx val="0"/>
          <c:order val="1"/>
          <c:tx>
            <c:strRef>
              <c:f>f!$K$48:$K$49</c:f>
              <c:strCache>
                <c:ptCount val="2"/>
                <c:pt idx="0">
                  <c:v>en %</c:v>
                </c:pt>
                <c:pt idx="1">
                  <c:v>∆19/18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f!$K$50:$K$53</c:f>
              <c:numCache>
                <c:formatCode>\+\ 0.0;\-\ 0.0;\ \ 0.0</c:formatCode>
                <c:ptCount val="4"/>
                <c:pt idx="0">
                  <c:v>1.6540940368691803</c:v>
                </c:pt>
                <c:pt idx="1">
                  <c:v>3.7813866578050748</c:v>
                </c:pt>
                <c:pt idx="2">
                  <c:v>2.6552643183622271</c:v>
                </c:pt>
                <c:pt idx="3">
                  <c:v>-3.3488285441447219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30-4733-B210-085609011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  <c:max val="15"/>
          <c:min val="-5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45238448967461E-2"/>
          <c:y val="2.1681674066155083E-2"/>
          <c:w val="0.8221987817560541"/>
          <c:h val="0.77892958656330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f!$N$48:$N$49</c:f>
              <c:strCache>
                <c:ptCount val="2"/>
                <c:pt idx="0">
                  <c:v>en %</c:v>
                </c:pt>
                <c:pt idx="1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34-47BD-9748-042299A5203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34-47BD-9748-042299A52030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34-47BD-9748-042299A5203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34-47BD-9748-042299A520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f!$N$50:$N$53</c:f>
              <c:numCache>
                <c:formatCode>\+\ 0.0;\-\ 0.0;\ \ 0.0</c:formatCode>
                <c:ptCount val="4"/>
                <c:pt idx="0">
                  <c:v>8.2653678848477519</c:v>
                </c:pt>
                <c:pt idx="1">
                  <c:v>12.710055024972977</c:v>
                </c:pt>
                <c:pt idx="2">
                  <c:v>11.153664456884327</c:v>
                </c:pt>
                <c:pt idx="3">
                  <c:v>8.070205328161828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34-47BD-9748-042299A52030}"/>
            </c:ext>
          </c:extLst>
        </c:ser>
        <c:ser>
          <c:idx val="0"/>
          <c:order val="1"/>
          <c:tx>
            <c:strRef>
              <c:f>f!$M$48:$M$49</c:f>
              <c:strCache>
                <c:ptCount val="2"/>
                <c:pt idx="0">
                  <c:v>en %</c:v>
                </c:pt>
                <c:pt idx="1">
                  <c:v>∆19/18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f!$M$50:$M$53</c:f>
              <c:numCache>
                <c:formatCode>\+\ 0.0;\-\ 0.0;\ \ 0.0</c:formatCode>
                <c:ptCount val="4"/>
                <c:pt idx="0">
                  <c:v>1.970154443325467</c:v>
                </c:pt>
                <c:pt idx="1">
                  <c:v>1.311119859609855</c:v>
                </c:pt>
                <c:pt idx="2">
                  <c:v>5.1770796124976037</c:v>
                </c:pt>
                <c:pt idx="3">
                  <c:v>0.92892360201564106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4-47BD-9748-042299A52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2"/>
        <c:axId val="533098560"/>
        <c:axId val="533101512"/>
      </c:barChart>
      <c:catAx>
        <c:axId val="5330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0" spcFirstLastPara="1" vertOverflow="ellipsis" wrap="square" anchor="t" anchorCtr="0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33101512"/>
        <c:crosses val="autoZero"/>
        <c:auto val="1"/>
        <c:lblAlgn val="ctr"/>
        <c:lblOffset val="0"/>
        <c:noMultiLvlLbl val="0"/>
      </c:catAx>
      <c:valAx>
        <c:axId val="533101512"/>
        <c:scaling>
          <c:orientation val="minMax"/>
          <c:max val="15"/>
          <c:min val="-5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out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83976654620349E-2"/>
          <c:y val="0.21006143983695041"/>
          <c:w val="3.4910052301856426E-2"/>
          <c:h val="3.762819715255683E-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f!$L$49</c:f>
              <c:strCache>
                <c:ptCount val="1"/>
                <c:pt idx="0">
                  <c:v>∆20/19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f!$N$50:$N$53</c:f>
              <c:numCache>
                <c:formatCode>\+\ 0.0;\-\ 0.0;\ \ 0.0</c:formatCode>
                <c:ptCount val="4"/>
                <c:pt idx="0">
                  <c:v>8.2653678848477519</c:v>
                </c:pt>
                <c:pt idx="1">
                  <c:v>12.710055024972977</c:v>
                </c:pt>
                <c:pt idx="2">
                  <c:v>11.153664456884327</c:v>
                </c:pt>
                <c:pt idx="3">
                  <c:v>8.070205328161828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C-49B9-AF18-08EC13ECC877}"/>
            </c:ext>
          </c:extLst>
        </c:ser>
        <c:ser>
          <c:idx val="0"/>
          <c:order val="1"/>
          <c:tx>
            <c:strRef>
              <c:f>f!$K$49</c:f>
              <c:strCache>
                <c:ptCount val="1"/>
                <c:pt idx="0">
                  <c:v>∆19/18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f!$M$50:$M$53</c:f>
              <c:numCache>
                <c:formatCode>\+\ 0.0;\-\ 0.0;\ \ 0.0</c:formatCode>
                <c:ptCount val="4"/>
                <c:pt idx="0">
                  <c:v>1.970154443325467</c:v>
                </c:pt>
                <c:pt idx="1">
                  <c:v>1.311119859609855</c:v>
                </c:pt>
                <c:pt idx="2">
                  <c:v>5.1770796124976037</c:v>
                </c:pt>
                <c:pt idx="3">
                  <c:v>0.92892360201564106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C-49B9-AF18-08EC13ECC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98560"/>
        <c:axId val="533101512"/>
      </c:barChart>
      <c:catAx>
        <c:axId val="53309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533101512"/>
        <c:crosses val="autoZero"/>
        <c:auto val="1"/>
        <c:lblAlgn val="ctr"/>
        <c:lblOffset val="100"/>
        <c:noMultiLvlLbl val="0"/>
      </c:catAx>
      <c:valAx>
        <c:axId val="5331015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\+\ 0.0;\-\ 0.0;\ \ 0.0" sourceLinked="1"/>
        <c:majorTickMark val="none"/>
        <c:minorTickMark val="none"/>
        <c:tickLblPos val="nextTo"/>
        <c:crossAx val="5330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11919098348"/>
          <c:y val="4.9162011173184354E-2"/>
          <c:w val="0.84852925737224028"/>
          <c:h val="0.950837988826815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30-4484-9739-53D474D3FEC5}"/>
              </c:ext>
            </c:extLst>
          </c:dPt>
          <c:dPt>
            <c:idx val="1"/>
            <c:bubble3D val="0"/>
            <c:spPr>
              <a:solidFill>
                <a:srgbClr val="FFC000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30-4484-9739-53D474D3FEC5}"/>
              </c:ext>
            </c:extLst>
          </c:dPt>
          <c:dPt>
            <c:idx val="2"/>
            <c:bubble3D val="0"/>
            <c:spPr>
              <a:solidFill>
                <a:srgbClr val="008000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30-4484-9739-53D474D3FEC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  <a:alpha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30-4484-9739-53D474D3FEC5}"/>
              </c:ext>
            </c:extLst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F30-4484-9739-53D474D3F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f!$Q$50:$Q$53</c:f>
              <c:numCache>
                <c:formatCode>_(* #,##0.00_);_(* \(#,##0.00\);_(* "-"??_);_(@_)</c:formatCode>
                <c:ptCount val="4"/>
                <c:pt idx="0">
                  <c:v>22.722130100000001</c:v>
                </c:pt>
                <c:pt idx="1">
                  <c:v>24.641246600000002</c:v>
                </c:pt>
                <c:pt idx="2">
                  <c:v>103.85707429999999</c:v>
                </c:pt>
                <c:pt idx="3">
                  <c:v>36.225006600000007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0-4484-9739-53D474D3F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11919098348"/>
          <c:y val="4.9162011173184354E-2"/>
          <c:w val="0.84215686274509804"/>
          <c:h val="0.95083798882681569"/>
        </c:manualLayout>
      </c:layout>
      <c:pieChart>
        <c:varyColors val="1"/>
        <c:ser>
          <c:idx val="0"/>
          <c:order val="0"/>
          <c:spPr>
            <a:solidFill>
              <a:srgbClr val="008000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  <a:alpha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D-4CFB-B789-4A85EFD0DB87}"/>
              </c:ext>
            </c:extLst>
          </c:dPt>
          <c:dPt>
            <c:idx val="1"/>
            <c:bubble3D val="0"/>
            <c:spPr>
              <a:solidFill>
                <a:srgbClr val="FFC000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D-4CFB-B789-4A85EFD0DB87}"/>
              </c:ext>
            </c:extLst>
          </c:dPt>
          <c:dPt>
            <c:idx val="2"/>
            <c:bubble3D val="0"/>
            <c:spPr>
              <a:solidFill>
                <a:srgbClr val="008000">
                  <a:alpha val="7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D-4CFB-B789-4A85EFD0DB87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  <a:alpha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CD-4CFB-B789-4A85EFD0DB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f!$A$50:$A$53</c:f>
              <c:strCache>
                <c:ptCount val="4"/>
                <c:pt idx="0">
                  <c:v>Colza</c:v>
                </c:pt>
                <c:pt idx="1">
                  <c:v>Tournesol</c:v>
                </c:pt>
                <c:pt idx="2">
                  <c:v>Huile d'olive</c:v>
                </c:pt>
                <c:pt idx="3">
                  <c:v>Autres</c:v>
                </c:pt>
              </c:strCache>
            </c:strRef>
          </c:cat>
          <c:val>
            <c:numRef>
              <c:f>f!$R$50:$R$53</c:f>
              <c:numCache>
                <c:formatCode>_ * #\ ##0_ ;_ * \-#\ ##0_ ;_ * "-"??_ ;_ @_ </c:formatCode>
                <c:ptCount val="4"/>
                <c:pt idx="0">
                  <c:v>4847.1519000000008</c:v>
                </c:pt>
                <c:pt idx="1">
                  <c:v>6831.9012999999995</c:v>
                </c:pt>
                <c:pt idx="2">
                  <c:v>9621.5491000000002</c:v>
                </c:pt>
                <c:pt idx="3">
                  <c:v>6483.9699999999984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CD-4CFB-B789-4A85EFD0DB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391812865497075E-2"/>
          <c:y val="0.24203137559716614"/>
          <c:w val="0.95321637426900585"/>
          <c:h val="0.6289557510550830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f!$A$23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f!$B$23:$K$23</c:f>
              <c:numCache>
                <c:formatCode>#\ ##0</c:formatCode>
                <c:ptCount val="10"/>
                <c:pt idx="0">
                  <c:v>3547.7999999999997</c:v>
                </c:pt>
                <c:pt idx="1">
                  <c:v>3288.7346000000002</c:v>
                </c:pt>
                <c:pt idx="2">
                  <c:v>3532.0419999999999</c:v>
                </c:pt>
                <c:pt idx="3">
                  <c:v>3925.1420000000003</c:v>
                </c:pt>
                <c:pt idx="4">
                  <c:v>3912.1102000000005</c:v>
                </c:pt>
                <c:pt idx="5">
                  <c:v>4530.7554</c:v>
                </c:pt>
                <c:pt idx="6">
                  <c:v>4855.7191000000012</c:v>
                </c:pt>
                <c:pt idx="7">
                  <c:v>5215.4862999999996</c:v>
                </c:pt>
                <c:pt idx="8">
                  <c:v>5351.4360999999999</c:v>
                </c:pt>
                <c:pt idx="9">
                  <c:v>5869.2865999999995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F-4744-80A6-27B87CFE53E7}"/>
            </c:ext>
          </c:extLst>
        </c:ser>
        <c:ser>
          <c:idx val="1"/>
          <c:order val="2"/>
          <c:tx>
            <c:strRef>
              <c:f>f!$A$22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f!$B$22:$K$22</c:f>
              <c:numCache>
                <c:formatCode>#\ ##0</c:formatCode>
                <c:ptCount val="10"/>
                <c:pt idx="0">
                  <c:v>1087.75</c:v>
                </c:pt>
                <c:pt idx="1">
                  <c:v>1123.8362999999999</c:v>
                </c:pt>
                <c:pt idx="2">
                  <c:v>1087.6986999999999</c:v>
                </c:pt>
                <c:pt idx="3">
                  <c:v>1406.5294999999999</c:v>
                </c:pt>
                <c:pt idx="4">
                  <c:v>1497.9717999999998</c:v>
                </c:pt>
                <c:pt idx="5">
                  <c:v>1729.4379999999999</c:v>
                </c:pt>
                <c:pt idx="6">
                  <c:v>1777.4259999999997</c:v>
                </c:pt>
                <c:pt idx="7">
                  <c:v>1706.6666</c:v>
                </c:pt>
                <c:pt idx="8">
                  <c:v>1816.0235</c:v>
                </c:pt>
                <c:pt idx="9">
                  <c:v>1731.434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F-4744-80A6-27B87CFE53E7}"/>
            </c:ext>
          </c:extLst>
        </c:ser>
        <c:ser>
          <c:idx val="3"/>
          <c:order val="3"/>
          <c:tx>
            <c:strRef>
              <c:f>f!$A$24</c:f>
              <c:strCache>
                <c:ptCount val="1"/>
                <c:pt idx="0">
                  <c:v>Colza</c:v>
                </c:pt>
              </c:strCache>
            </c:strRef>
          </c:tx>
          <c:spPr>
            <a:solidFill>
              <a:schemeClr val="accent2">
                <a:lumMod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f!$B$24:$K$24</c:f>
              <c:numCache>
                <c:formatCode>#\ ##0</c:formatCode>
                <c:ptCount val="10"/>
                <c:pt idx="0">
                  <c:v>20574.830000000009</c:v>
                </c:pt>
                <c:pt idx="1">
                  <c:v>21086.997500000005</c:v>
                </c:pt>
                <c:pt idx="2">
                  <c:v>21134.975000000006</c:v>
                </c:pt>
                <c:pt idx="3">
                  <c:v>21585.792999999994</c:v>
                </c:pt>
                <c:pt idx="4">
                  <c:v>22929.451600000008</c:v>
                </c:pt>
                <c:pt idx="5">
                  <c:v>23254.948500000002</c:v>
                </c:pt>
                <c:pt idx="6">
                  <c:v>20843.851699999999</c:v>
                </c:pt>
                <c:pt idx="7">
                  <c:v>20274.588299999992</c:v>
                </c:pt>
                <c:pt idx="8">
                  <c:v>22542.923699999999</c:v>
                </c:pt>
                <c:pt idx="9">
                  <c:v>22546.555000000004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F-4744-80A6-27B87CFE53E7}"/>
            </c:ext>
          </c:extLst>
        </c:ser>
        <c:ser>
          <c:idx val="0"/>
          <c:order val="4"/>
          <c:tx>
            <c:strRef>
              <c:f>f!$A$21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bg1">
                <a:lumMod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f!$B$20:$K$20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f!$B$21:$K$21</c:f>
              <c:numCache>
                <c:formatCode>#\ ##0</c:formatCode>
                <c:ptCount val="10"/>
                <c:pt idx="0">
                  <c:v>1465.9699999999975</c:v>
                </c:pt>
                <c:pt idx="1">
                  <c:v>1398.7400999999991</c:v>
                </c:pt>
                <c:pt idx="2">
                  <c:v>1242.9395999999979</c:v>
                </c:pt>
                <c:pt idx="3">
                  <c:v>996.23180000000139</c:v>
                </c:pt>
                <c:pt idx="4">
                  <c:v>533.53670000000056</c:v>
                </c:pt>
                <c:pt idx="5">
                  <c:v>446.28519999999844</c:v>
                </c:pt>
                <c:pt idx="6">
                  <c:v>433.45420000000013</c:v>
                </c:pt>
                <c:pt idx="7">
                  <c:v>471.01560000000245</c:v>
                </c:pt>
                <c:pt idx="8">
                  <c:v>613.05709999999817</c:v>
                </c:pt>
                <c:pt idx="9">
                  <c:v>496.75749999999971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F-4744-80A6-27B87CFE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616502928"/>
        <c:axId val="616505552"/>
      </c:barChart>
      <c:lineChart>
        <c:grouping val="standard"/>
        <c:varyColors val="0"/>
        <c:ser>
          <c:idx val="4"/>
          <c:order val="0"/>
          <c:tx>
            <c:strRef>
              <c:f>f!$A$25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f!$B$20:$K$20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f!$B$25:$K$25</c:f>
              <c:numCache>
                <c:formatCode>#\ ##0</c:formatCode>
                <c:ptCount val="10"/>
                <c:pt idx="0">
                  <c:v>26676.350000000006</c:v>
                </c:pt>
                <c:pt idx="1">
                  <c:v>26898.308500000003</c:v>
                </c:pt>
                <c:pt idx="2">
                  <c:v>26997.655300000006</c:v>
                </c:pt>
                <c:pt idx="3">
                  <c:v>27913.696299999996</c:v>
                </c:pt>
                <c:pt idx="4">
                  <c:v>28873.07030000001</c:v>
                </c:pt>
                <c:pt idx="5">
                  <c:v>29961.427100000001</c:v>
                </c:pt>
                <c:pt idx="6">
                  <c:v>27910.451000000001</c:v>
                </c:pt>
                <c:pt idx="7">
                  <c:v>27667.756799999992</c:v>
                </c:pt>
                <c:pt idx="8">
                  <c:v>30323.440399999999</c:v>
                </c:pt>
                <c:pt idx="9">
                  <c:v>30644.033100000004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BF-4744-80A6-27B87CFE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02928"/>
        <c:axId val="616505552"/>
      </c:lineChart>
      <c:catAx>
        <c:axId val="61650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16505552"/>
        <c:crosses val="autoZero"/>
        <c:auto val="1"/>
        <c:lblAlgn val="ctr"/>
        <c:lblOffset val="100"/>
        <c:noMultiLvlLbl val="0"/>
      </c:catAx>
      <c:valAx>
        <c:axId val="616505552"/>
        <c:scaling>
          <c:orientation val="minMax"/>
        </c:scaling>
        <c:delete val="1"/>
        <c:axPos val="l"/>
        <c:numFmt formatCode="#\ ##0" sourceLinked="1"/>
        <c:majorTickMark val="none"/>
        <c:minorTickMark val="none"/>
        <c:tickLblPos val="nextTo"/>
        <c:crossAx val="61650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23106944444444444"/>
          <c:y val="0.15442584070939724"/>
          <c:w val="0.51646098369123106"/>
          <c:h val="6.397300849165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47625</xdr:rowOff>
    </xdr:from>
    <xdr:ext cx="2059293" cy="491817"/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59293" cy="491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361951</xdr:colOff>
      <xdr:row>55</xdr:row>
      <xdr:rowOff>57151</xdr:rowOff>
    </xdr:from>
    <xdr:to>
      <xdr:col>6</xdr:col>
      <xdr:colOff>561975</xdr:colOff>
      <xdr:row>78</xdr:row>
      <xdr:rowOff>47626</xdr:rowOff>
    </xdr:to>
    <xdr:grpSp>
      <xdr:nvGrpSpPr>
        <xdr:cNvPr id="3" name="Gruppieren 2"/>
        <xdr:cNvGrpSpPr/>
      </xdr:nvGrpSpPr>
      <xdr:grpSpPr>
        <a:xfrm>
          <a:off x="361951" y="10951370"/>
          <a:ext cx="6903243" cy="4086225"/>
          <a:chOff x="266701" y="4851400"/>
          <a:chExt cx="7017271" cy="4143375"/>
        </a:xfrm>
      </xdr:grpSpPr>
      <xdr:graphicFrame macro="">
        <xdr:nvGraphicFramePr>
          <xdr:cNvPr id="4" name="Diagramm 3"/>
          <xdr:cNvGraphicFramePr/>
        </xdr:nvGraphicFramePr>
        <xdr:xfrm>
          <a:off x="266701" y="4851400"/>
          <a:ext cx="7017271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Diagramm 4"/>
          <xdr:cNvGraphicFramePr>
            <a:graphicFrameLocks/>
          </xdr:cNvGraphicFramePr>
        </xdr:nvGraphicFramePr>
        <xdr:xfrm>
          <a:off x="4280410" y="5578824"/>
          <a:ext cx="2922697" cy="31492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7</xdr:col>
      <xdr:colOff>257175</xdr:colOff>
      <xdr:row>55</xdr:row>
      <xdr:rowOff>57151</xdr:rowOff>
    </xdr:from>
    <xdr:to>
      <xdr:col>15</xdr:col>
      <xdr:colOff>571499</xdr:colOff>
      <xdr:row>78</xdr:row>
      <xdr:rowOff>146051</xdr:rowOff>
    </xdr:to>
    <xdr:grpSp>
      <xdr:nvGrpSpPr>
        <xdr:cNvPr id="6" name="Gruppieren 5"/>
        <xdr:cNvGrpSpPr/>
      </xdr:nvGrpSpPr>
      <xdr:grpSpPr>
        <a:xfrm>
          <a:off x="7865269" y="10951370"/>
          <a:ext cx="7208043" cy="4184650"/>
          <a:chOff x="8601075" y="4800600"/>
          <a:chExt cx="7246396" cy="4219575"/>
        </a:xfrm>
      </xdr:grpSpPr>
      <xdr:grpSp>
        <xdr:nvGrpSpPr>
          <xdr:cNvPr id="7" name="Gruppieren 6"/>
          <xdr:cNvGrpSpPr/>
        </xdr:nvGrpSpPr>
        <xdr:grpSpPr>
          <a:xfrm>
            <a:off x="8601075" y="4800600"/>
            <a:ext cx="7246396" cy="4219575"/>
            <a:chOff x="8601075" y="4800600"/>
            <a:chExt cx="7246396" cy="4219575"/>
          </a:xfrm>
        </xdr:grpSpPr>
        <xdr:graphicFrame macro="">
          <xdr:nvGraphicFramePr>
            <xdr:cNvPr id="10" name="Diagramm 9"/>
            <xdr:cNvGraphicFramePr/>
          </xdr:nvGraphicFramePr>
          <xdr:xfrm>
            <a:off x="8601075" y="4800600"/>
            <a:ext cx="7246396" cy="4219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1" name="Diagramm 10"/>
            <xdr:cNvGraphicFramePr>
              <a:graphicFrameLocks/>
            </xdr:cNvGraphicFramePr>
          </xdr:nvGraphicFramePr>
          <xdr:xfrm>
            <a:off x="12044974" y="5545135"/>
            <a:ext cx="3733800" cy="30797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2" name="Diagramm 11"/>
            <xdr:cNvGraphicFramePr>
              <a:graphicFrameLocks/>
            </xdr:cNvGraphicFramePr>
          </xdr:nvGraphicFramePr>
          <xdr:xfrm>
            <a:off x="8675738" y="5554611"/>
            <a:ext cx="3733800" cy="30797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sp macro="" textlink="">
        <xdr:nvSpPr>
          <xdr:cNvPr id="8" name="Textfeld 7"/>
          <xdr:cNvSpPr txBox="1"/>
        </xdr:nvSpPr>
        <xdr:spPr>
          <a:xfrm>
            <a:off x="8866264" y="5629275"/>
            <a:ext cx="992111" cy="443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sz="1200" b="1">
                <a:latin typeface="Arial" panose="020B0604020202020204" pitchFamily="34" charset="0"/>
                <a:cs typeface="Arial" panose="020B0604020202020204" pitchFamily="34" charset="0"/>
              </a:rPr>
              <a:t>Chiffre d'affaires</a:t>
            </a:r>
          </a:p>
        </xdr:txBody>
      </xdr:sp>
      <xdr:sp macro="" textlink="">
        <xdr:nvSpPr>
          <xdr:cNvPr id="9" name="Textfeld 8"/>
          <xdr:cNvSpPr txBox="1"/>
        </xdr:nvSpPr>
        <xdr:spPr>
          <a:xfrm>
            <a:off x="12075711" y="5629275"/>
            <a:ext cx="691687" cy="2679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sz="1200" b="1">
                <a:latin typeface="Arial" panose="020B0604020202020204" pitchFamily="34" charset="0"/>
                <a:cs typeface="Arial" panose="020B0604020202020204" pitchFamily="34" charset="0"/>
              </a:rPr>
              <a:t>Ventes</a:t>
            </a:r>
          </a:p>
        </xdr:txBody>
      </xdr:sp>
    </xdr:grpSp>
    <xdr:clientData/>
  </xdr:twoCellAnchor>
  <xdr:twoCellAnchor>
    <xdr:from>
      <xdr:col>15</xdr:col>
      <xdr:colOff>971551</xdr:colOff>
      <xdr:row>55</xdr:row>
      <xdr:rowOff>57151</xdr:rowOff>
    </xdr:from>
    <xdr:to>
      <xdr:col>23</xdr:col>
      <xdr:colOff>95250</xdr:colOff>
      <xdr:row>76</xdr:row>
      <xdr:rowOff>155574</xdr:rowOff>
    </xdr:to>
    <xdr:grpSp>
      <xdr:nvGrpSpPr>
        <xdr:cNvPr id="13" name="Gruppieren 12"/>
        <xdr:cNvGrpSpPr/>
      </xdr:nvGrpSpPr>
      <xdr:grpSpPr>
        <a:xfrm>
          <a:off x="15473364" y="10951370"/>
          <a:ext cx="7184230" cy="3836985"/>
          <a:chOff x="15735301" y="5048251"/>
          <a:chExt cx="7210424" cy="3889373"/>
        </a:xfrm>
      </xdr:grpSpPr>
      <xdr:grpSp>
        <xdr:nvGrpSpPr>
          <xdr:cNvPr id="14" name="Gruppieren 13"/>
          <xdr:cNvGrpSpPr/>
        </xdr:nvGrpSpPr>
        <xdr:grpSpPr>
          <a:xfrm>
            <a:off x="15735301" y="5048251"/>
            <a:ext cx="7210424" cy="3889373"/>
            <a:chOff x="8151761" y="5151180"/>
            <a:chExt cx="7236835" cy="3868995"/>
          </a:xfrm>
        </xdr:grpSpPr>
        <xdr:graphicFrame macro="">
          <xdr:nvGraphicFramePr>
            <xdr:cNvPr id="17" name="Diagramm 16"/>
            <xdr:cNvGraphicFramePr/>
          </xdr:nvGraphicFramePr>
          <xdr:xfrm>
            <a:off x="8151761" y="5151180"/>
            <a:ext cx="7236835" cy="38689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8" name="Textfeld 17"/>
            <xdr:cNvSpPr txBox="1"/>
          </xdr:nvSpPr>
          <xdr:spPr>
            <a:xfrm>
              <a:off x="8293902" y="6008280"/>
              <a:ext cx="914400" cy="267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sz="1200" b="1">
                  <a:latin typeface="Arial" panose="020B0604020202020204" pitchFamily="34" charset="0"/>
                  <a:cs typeface="Arial" panose="020B0604020202020204" pitchFamily="34" charset="0"/>
                </a:rPr>
                <a:t>Chiffre d'affaires</a:t>
              </a:r>
            </a:p>
          </xdr:txBody>
        </xdr:sp>
        <xdr:sp macro="" textlink="">
          <xdr:nvSpPr>
            <xdr:cNvPr id="19" name="Textfeld 18"/>
            <xdr:cNvSpPr txBox="1"/>
          </xdr:nvSpPr>
          <xdr:spPr>
            <a:xfrm>
              <a:off x="12075711" y="6008280"/>
              <a:ext cx="691687" cy="267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sz="1200" b="1">
                  <a:latin typeface="Arial" panose="020B0604020202020204" pitchFamily="34" charset="0"/>
                  <a:cs typeface="Arial" panose="020B0604020202020204" pitchFamily="34" charset="0"/>
                </a:rPr>
                <a:t>Ventes</a:t>
              </a:r>
            </a:p>
          </xdr:txBody>
        </xdr:sp>
      </xdr:grpSp>
      <xdr:graphicFrame macro="">
        <xdr:nvGraphicFramePr>
          <xdr:cNvPr id="15" name="Diagramm 14"/>
          <xdr:cNvGraphicFramePr/>
        </xdr:nvGraphicFramePr>
        <xdr:xfrm>
          <a:off x="15754350" y="5972175"/>
          <a:ext cx="3238500" cy="2533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6" name="Diagramm 15"/>
          <xdr:cNvGraphicFramePr>
            <a:graphicFrameLocks/>
          </xdr:cNvGraphicFramePr>
        </xdr:nvGraphicFramePr>
        <xdr:xfrm>
          <a:off x="19411950" y="5981700"/>
          <a:ext cx="3238500" cy="2533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11</xdr:col>
      <xdr:colOff>400048</xdr:colOff>
      <xdr:row>6</xdr:row>
      <xdr:rowOff>114300</xdr:rowOff>
    </xdr:from>
    <xdr:to>
      <xdr:col>19</xdr:col>
      <xdr:colOff>265798</xdr:colOff>
      <xdr:row>25</xdr:row>
      <xdr:rowOff>128587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0.9179</cdr:y>
    </cdr:from>
    <cdr:to>
      <cdr:x>0.97698</cdr:x>
      <cdr:y>0.98814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685164"/>
          <a:ext cx="6732698" cy="281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Source OFAG, secteur Analyses du marché; Nielsen Suisse, OFAG Vente au détail / panel de consommateurs, panier-type selon déf. OFAG</a:t>
          </a:r>
        </a:p>
      </cdr:txBody>
    </cdr:sp>
  </cdr:relSizeAnchor>
  <cdr:relSizeAnchor xmlns:cdr="http://schemas.openxmlformats.org/drawingml/2006/chartDrawing">
    <cdr:from>
      <cdr:x>0.1523</cdr:x>
      <cdr:y>0.16859</cdr:y>
    </cdr:from>
    <cdr:to>
      <cdr:x>0.39112</cdr:x>
      <cdr:y>0.22981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131779" y="676834"/>
          <a:ext cx="1774693" cy="24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Ventes</a:t>
          </a:r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par</a:t>
          </a:r>
          <a:r>
            <a:rPr lang="de-CH" sz="1200" b="0" baseline="0">
              <a:latin typeface="Arial" panose="020B0604020202020204" pitchFamily="34" charset="0"/>
              <a:cs typeface="Arial" panose="020B0604020202020204" pitchFamily="34" charset="0"/>
            </a:rPr>
            <a:t> 1 000 litres  </a:t>
          </a:r>
          <a:endParaRPr lang="de-CH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0.60939</cdr:x>
      <cdr:y>0.17625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4819650" cy="73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Huiles alimentaires dans le commerce de détail</a:t>
          </a:r>
          <a:endParaRPr lang="de-CH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Bilan des ventes et du chiffre d'affaires Huiles alimentaires dans le commerce suisse de détail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Chiffre d'affaires en millions de CHF, ventes en litres 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0.558</cdr:x>
      <cdr:y>0.1625</cdr:y>
    </cdr:from>
    <cdr:to>
      <cdr:x>0.92758</cdr:x>
      <cdr:y>0.22894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146548" y="652400"/>
          <a:ext cx="2746375" cy="26676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Chiffre d'affaires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de-CH" sz="1200" b="0" baseline="0">
              <a:latin typeface="Arial" panose="020B0604020202020204" pitchFamily="34" charset="0"/>
              <a:cs typeface="Arial" panose="020B0604020202020204" pitchFamily="34" charset="0"/>
            </a:rPr>
            <a:t> mio de </a:t>
          </a:r>
          <a:r>
            <a:rPr lang="de-CH" sz="1200" b="0">
              <a:latin typeface="Arial" panose="020B0604020202020204" pitchFamily="34" charset="0"/>
              <a:cs typeface="Arial" panose="020B0604020202020204" pitchFamily="34" charset="0"/>
            </a:rPr>
            <a:t>CHF </a:t>
          </a:r>
          <a:endParaRPr lang="de-CH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0.89502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681411"/>
          <a:ext cx="7108824" cy="431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Source OFAG, secteur Analyses du marché; Nielsen Suisse, OFAG Vente au détail / panel de consommateurs, panier-type selon déf. OFAG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0.7564</cdr:x>
      <cdr:y>0.15801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922240" cy="666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Huiles alimentaires dans le commerce de détail</a:t>
          </a:r>
          <a:endParaRPr lang="de-CH" sz="14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Évolution du marché Chiffre d'affaires et ventes Huiles alimentairesl 2018-2020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Évolution en %</a:t>
          </a:r>
        </a:p>
      </cdr:txBody>
    </cdr:sp>
  </cdr:relSizeAnchor>
  <cdr:relSizeAnchor xmlns:cdr="http://schemas.openxmlformats.org/drawingml/2006/chartDrawing">
    <cdr:from>
      <cdr:x>0.0073</cdr:x>
      <cdr:y>0.19865</cdr:y>
    </cdr:from>
    <cdr:to>
      <cdr:x>0.08516</cdr:x>
      <cdr:y>0.26637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57150" y="838200"/>
          <a:ext cx="60960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0.90943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857626"/>
          <a:ext cx="7219949" cy="384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Source OFAG, secteur Analyses du marché; Nielsen Suisse, OFAG Vente au détail / panel de consommateurs, panier-type selon déf. OFAG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0.7564</cdr:x>
      <cdr:y>0.23265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453964" cy="90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Huiles alimentaires dans le commerce de détail</a:t>
          </a:r>
          <a:endParaRPr lang="de-CH" sz="14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Parts de marché Huiles alimentaires selon le chiffre d'afffaires et les ventes 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Parts en %</a:t>
          </a:r>
        </a:p>
        <a:p xmlns:a="http://schemas.openxmlformats.org/drawingml/2006/main"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MAT 2020 </a:t>
          </a:r>
        </a:p>
      </cdr:txBody>
    </cdr:sp>
  </cdr:relSizeAnchor>
  <cdr:relSizeAnchor xmlns:cdr="http://schemas.openxmlformats.org/drawingml/2006/chartDrawing">
    <cdr:from>
      <cdr:x>0.0073</cdr:x>
      <cdr:y>0.19865</cdr:y>
    </cdr:from>
    <cdr:to>
      <cdr:x>0.08516</cdr:x>
      <cdr:y>0.26637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57150" y="838200"/>
          <a:ext cx="60960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0.9396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3333750"/>
          <a:ext cx="6172201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Arial" panose="020B0604020202020204" pitchFamily="34" charset="0"/>
              <a:cs typeface="Arial" panose="020B0604020202020204" pitchFamily="34" charset="0"/>
            </a:rPr>
            <a:t>Sources : OFAG, secteur Analyses du marché; SIPA (OFAG, surfaces)</a:t>
          </a:r>
          <a:r>
            <a:rPr lang="de-CH" sz="10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0.9892</cdr:x>
      <cdr:y>0.23087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0"/>
          <a:ext cx="6105526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de-CH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Culture d'oléagineux en Suisse</a:t>
          </a:r>
          <a:endParaRPr lang="de-CH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de-CH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Évolution d la production d'oléagineux pour l'obtention d'huile alimentaire selon les différentes cultures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CH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Surface en hectares</a:t>
          </a:r>
        </a:p>
        <a:p xmlns:a="http://schemas.openxmlformats.org/drawingml/2006/main">
          <a:r>
            <a:rPr lang="de-CH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2010..2019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claimer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showGridLines="0" tabSelected="1" zoomScale="80" zoomScaleNormal="80" workbookViewId="0">
      <selection activeCell="E36" sqref="E36"/>
    </sheetView>
  </sheetViews>
  <sheetFormatPr baseColWidth="10" defaultRowHeight="14.25" x14ac:dyDescent="0.2"/>
  <cols>
    <col min="1" max="1" width="22.375" customWidth="1"/>
    <col min="2" max="2" width="14.125" bestFit="1" customWidth="1"/>
    <col min="3" max="3" width="12.125" bestFit="1" customWidth="1"/>
    <col min="4" max="4" width="13.5" bestFit="1" customWidth="1"/>
    <col min="5" max="5" width="13.375" customWidth="1"/>
    <col min="6" max="6" width="12.5" customWidth="1"/>
    <col min="7" max="7" width="11.875" bestFit="1" customWidth="1"/>
    <col min="11" max="13" width="11.125" customWidth="1"/>
    <col min="14" max="15" width="12.125" customWidth="1"/>
    <col min="16" max="16" width="14.875" customWidth="1"/>
    <col min="17" max="17" width="10.625" customWidth="1"/>
    <col min="18" max="18" width="14.75" bestFit="1" customWidth="1"/>
    <col min="19" max="19" width="9.75" bestFit="1" customWidth="1"/>
    <col min="20" max="20" width="28.75" customWidth="1"/>
    <col min="21" max="23" width="9.125" customWidth="1"/>
    <col min="24" max="25" width="17" customWidth="1"/>
  </cols>
  <sheetData>
    <row r="1" spans="1:12" s="83" customFormat="1" x14ac:dyDescent="0.2">
      <c r="A1" s="118" t="s">
        <v>59</v>
      </c>
      <c r="B1" s="118"/>
      <c r="C1" s="118"/>
      <c r="E1" s="118"/>
      <c r="F1" s="118"/>
      <c r="G1" s="121" t="s">
        <v>60</v>
      </c>
      <c r="H1" s="118"/>
      <c r="I1" s="118"/>
      <c r="J1" s="118"/>
      <c r="K1" s="118"/>
    </row>
    <row r="2" spans="1:12" s="83" customFormat="1" x14ac:dyDescent="0.2">
      <c r="A2" s="118"/>
      <c r="B2" s="118"/>
      <c r="C2" s="118"/>
      <c r="E2" s="118"/>
      <c r="F2" s="118"/>
      <c r="G2" s="121" t="s">
        <v>59</v>
      </c>
      <c r="H2" s="118"/>
      <c r="I2" s="118"/>
      <c r="J2" s="118"/>
      <c r="K2" s="118"/>
    </row>
    <row r="3" spans="1:12" s="83" customFormat="1" x14ac:dyDescent="0.2">
      <c r="A3" s="118"/>
      <c r="B3" s="118"/>
      <c r="C3" s="118"/>
      <c r="E3" s="118"/>
      <c r="F3" s="118"/>
      <c r="G3" s="120" t="s">
        <v>58</v>
      </c>
      <c r="H3" s="118"/>
      <c r="I3" s="118"/>
      <c r="J3" s="118"/>
      <c r="K3" s="118"/>
    </row>
    <row r="4" spans="1:12" s="83" customFormat="1" x14ac:dyDescent="0.2">
      <c r="A4" s="118"/>
      <c r="B4" s="118"/>
      <c r="C4" s="118"/>
      <c r="E4" s="118"/>
      <c r="F4" s="118"/>
      <c r="G4" s="119" t="s">
        <v>57</v>
      </c>
      <c r="H4" s="118"/>
      <c r="I4" s="118"/>
      <c r="J4" s="118"/>
      <c r="K4" s="118"/>
      <c r="L4"/>
    </row>
    <row r="5" spans="1:12" s="83" customFormat="1" ht="18" x14ac:dyDescent="0.25">
      <c r="A5" s="117" t="s">
        <v>56</v>
      </c>
      <c r="B5" s="116"/>
      <c r="C5" s="116"/>
      <c r="E5" s="116"/>
      <c r="F5" s="116"/>
      <c r="G5" s="116"/>
      <c r="H5" s="116"/>
      <c r="I5" s="116"/>
      <c r="J5" s="116"/>
      <c r="K5" s="116"/>
    </row>
    <row r="6" spans="1:12" s="83" customFormat="1" ht="18" x14ac:dyDescent="0.25">
      <c r="A6" s="115" t="s">
        <v>55</v>
      </c>
      <c r="B6" s="116"/>
      <c r="C6" s="116"/>
      <c r="E6" s="116"/>
      <c r="F6" s="116"/>
      <c r="G6" s="116"/>
      <c r="H6" s="116"/>
      <c r="I6" s="116"/>
      <c r="J6" s="116"/>
      <c r="K6" s="116"/>
    </row>
    <row r="7" spans="1:12" s="83" customFormat="1" ht="18" x14ac:dyDescent="0.25">
      <c r="A7" s="115" t="s">
        <v>54</v>
      </c>
      <c r="B7" s="116"/>
      <c r="C7" s="116"/>
      <c r="E7" s="116"/>
      <c r="F7" s="116"/>
      <c r="G7" s="116"/>
      <c r="H7" s="116"/>
      <c r="I7" s="116"/>
      <c r="J7" s="116"/>
      <c r="K7" s="116"/>
    </row>
    <row r="8" spans="1:12" s="83" customFormat="1" x14ac:dyDescent="0.2">
      <c r="A8" s="115" t="s">
        <v>53</v>
      </c>
      <c r="B8" s="84"/>
      <c r="C8" s="84"/>
      <c r="E8" s="84"/>
      <c r="F8" s="84"/>
      <c r="G8" s="84"/>
      <c r="H8" s="84"/>
      <c r="I8" s="84"/>
      <c r="J8" s="84"/>
      <c r="K8" s="84"/>
    </row>
    <row r="9" spans="1:12" s="83" customFormat="1" x14ac:dyDescent="0.2">
      <c r="A9" s="115" t="s">
        <v>52</v>
      </c>
      <c r="B9" s="84"/>
      <c r="C9" s="84"/>
      <c r="E9" s="84"/>
      <c r="F9" s="84"/>
      <c r="G9" s="84"/>
      <c r="H9" s="84"/>
      <c r="I9" s="84"/>
      <c r="J9" s="84"/>
      <c r="K9" s="84"/>
    </row>
    <row r="10" spans="1:12" s="83" customFormat="1" x14ac:dyDescent="0.2">
      <c r="A10" s="114"/>
      <c r="B10" s="84"/>
      <c r="C10" s="84"/>
      <c r="E10" s="84"/>
      <c r="F10" s="84"/>
      <c r="G10" s="84"/>
      <c r="H10" s="84"/>
      <c r="I10" s="84"/>
      <c r="J10" s="84"/>
      <c r="K10" s="84"/>
    </row>
    <row r="11" spans="1:12" s="83" customFormat="1" x14ac:dyDescent="0.2">
      <c r="A11" s="113" t="s">
        <v>0</v>
      </c>
      <c r="B11" s="84"/>
      <c r="C11" s="84"/>
      <c r="E11" s="84"/>
      <c r="F11" s="84"/>
      <c r="G11" s="84"/>
      <c r="H11" s="84"/>
      <c r="I11" s="84"/>
      <c r="J11" s="84"/>
      <c r="K11" s="84"/>
    </row>
    <row r="12" spans="1:12" s="83" customFormat="1" x14ac:dyDescent="0.2">
      <c r="A12" s="112" t="s">
        <v>51</v>
      </c>
      <c r="B12" s="84"/>
      <c r="C12" s="84"/>
      <c r="E12" s="84"/>
      <c r="F12" s="84"/>
      <c r="G12" s="84"/>
      <c r="H12" s="84"/>
      <c r="I12" s="84"/>
      <c r="J12" s="84"/>
      <c r="K12" s="84"/>
    </row>
    <row r="13" spans="1:12" s="83" customFormat="1" x14ac:dyDescent="0.2">
      <c r="A13" s="111" t="s">
        <v>50</v>
      </c>
      <c r="B13" s="84"/>
      <c r="C13" s="84"/>
      <c r="E13" s="84"/>
      <c r="F13" s="84"/>
      <c r="G13" s="84"/>
      <c r="H13" s="84"/>
      <c r="I13" s="84"/>
      <c r="J13" s="84"/>
      <c r="K13" s="84"/>
    </row>
    <row r="14" spans="1:12" s="83" customFormat="1" x14ac:dyDescent="0.2">
      <c r="A14" s="110" t="s">
        <v>49</v>
      </c>
      <c r="B14" s="86"/>
      <c r="C14" s="84"/>
      <c r="D14" s="85"/>
      <c r="E14" s="84"/>
      <c r="F14" s="84"/>
      <c r="G14" s="84"/>
      <c r="H14" s="84"/>
      <c r="I14" s="84"/>
      <c r="J14" s="84"/>
      <c r="K14" s="84"/>
    </row>
    <row r="15" spans="1:12" s="83" customFormat="1" x14ac:dyDescent="0.2">
      <c r="A15" s="88"/>
      <c r="B15" s="86"/>
      <c r="C15" s="84"/>
      <c r="D15" s="85"/>
      <c r="E15" s="84"/>
      <c r="F15" s="84"/>
      <c r="G15" s="84"/>
      <c r="H15" s="84"/>
      <c r="I15" s="84"/>
      <c r="J15" s="84"/>
      <c r="K15" s="84"/>
    </row>
    <row r="16" spans="1:12" s="83" customFormat="1" x14ac:dyDescent="0.2">
      <c r="A16" s="88"/>
      <c r="B16" s="86"/>
      <c r="C16" s="84"/>
      <c r="D16" s="85"/>
      <c r="E16" s="84"/>
      <c r="F16" s="84"/>
      <c r="G16" s="84"/>
      <c r="H16" s="84"/>
      <c r="I16" s="84"/>
      <c r="J16" s="84"/>
      <c r="K16" s="84"/>
    </row>
    <row r="17" spans="1:11" s="83" customFormat="1" x14ac:dyDescent="0.2">
      <c r="A17" s="88"/>
      <c r="B17" s="86"/>
      <c r="C17" s="84"/>
      <c r="D17" s="85"/>
      <c r="E17" s="84"/>
      <c r="F17" s="84"/>
      <c r="G17" s="84"/>
      <c r="H17" s="84"/>
      <c r="I17" s="84"/>
      <c r="J17" s="84"/>
      <c r="K17" s="84"/>
    </row>
    <row r="18" spans="1:11" s="83" customFormat="1" ht="16.5" x14ac:dyDescent="0.25">
      <c r="A18" s="87" t="s">
        <v>48</v>
      </c>
      <c r="B18" s="86"/>
      <c r="C18" s="84"/>
      <c r="D18" s="85"/>
      <c r="E18" s="84"/>
      <c r="F18" s="84"/>
      <c r="G18" s="84"/>
      <c r="H18" s="84"/>
      <c r="I18" s="84"/>
      <c r="J18" s="84"/>
      <c r="K18" s="84"/>
    </row>
    <row r="19" spans="1:11" s="83" customFormat="1" x14ac:dyDescent="0.2">
      <c r="A19" s="88"/>
      <c r="B19" s="86"/>
      <c r="C19" s="84"/>
      <c r="D19" s="85"/>
      <c r="E19" s="84"/>
      <c r="F19" s="84"/>
      <c r="G19" s="84"/>
      <c r="H19" s="84"/>
      <c r="I19" s="84"/>
      <c r="J19" s="84"/>
      <c r="K19" s="84"/>
    </row>
    <row r="20" spans="1:11" s="83" customFormat="1" ht="15" x14ac:dyDescent="0.25">
      <c r="A20" s="88"/>
      <c r="B20" s="109">
        <v>2010</v>
      </c>
      <c r="C20" s="108">
        <v>2011</v>
      </c>
      <c r="D20" s="109">
        <v>2012</v>
      </c>
      <c r="E20" s="108">
        <v>2013</v>
      </c>
      <c r="F20" s="109">
        <v>2014</v>
      </c>
      <c r="G20" s="108">
        <v>2015</v>
      </c>
      <c r="H20" s="109">
        <v>2016</v>
      </c>
      <c r="I20" s="108">
        <v>2017</v>
      </c>
      <c r="J20" s="109">
        <v>2018</v>
      </c>
      <c r="K20" s="108">
        <v>2019</v>
      </c>
    </row>
    <row r="21" spans="1:11" s="83" customFormat="1" x14ac:dyDescent="0.2">
      <c r="A21" s="88" t="s">
        <v>3</v>
      </c>
      <c r="B21" s="101">
        <v>1465.9699999999975</v>
      </c>
      <c r="C21" s="99">
        <v>1398.7400999999991</v>
      </c>
      <c r="D21" s="106">
        <v>1242.9395999999979</v>
      </c>
      <c r="E21" s="99">
        <v>996.23180000000139</v>
      </c>
      <c r="F21" s="99">
        <v>533.53670000000056</v>
      </c>
      <c r="G21" s="99">
        <v>446.28519999999844</v>
      </c>
      <c r="H21" s="99">
        <v>433.45420000000013</v>
      </c>
      <c r="I21" s="99">
        <v>471.01560000000245</v>
      </c>
      <c r="J21" s="99">
        <v>613.05709999999817</v>
      </c>
      <c r="K21" s="99">
        <v>496.75749999999971</v>
      </c>
    </row>
    <row r="22" spans="1:11" s="83" customFormat="1" x14ac:dyDescent="0.2">
      <c r="A22" s="88" t="s">
        <v>47</v>
      </c>
      <c r="B22" s="101">
        <v>1087.75</v>
      </c>
      <c r="C22" s="99">
        <v>1123.8362999999999</v>
      </c>
      <c r="D22" s="106">
        <v>1087.6986999999999</v>
      </c>
      <c r="E22" s="99">
        <v>1406.5294999999999</v>
      </c>
      <c r="F22" s="99">
        <v>1497.9717999999998</v>
      </c>
      <c r="G22" s="99">
        <v>1729.4379999999999</v>
      </c>
      <c r="H22" s="99">
        <v>1777.4259999999997</v>
      </c>
      <c r="I22" s="99">
        <v>1706.6666</v>
      </c>
      <c r="J22" s="99">
        <v>1816.0235</v>
      </c>
      <c r="K22" s="99">
        <v>1731.434</v>
      </c>
    </row>
    <row r="23" spans="1:11" s="83" customFormat="1" x14ac:dyDescent="0.2">
      <c r="A23" s="107" t="s">
        <v>46</v>
      </c>
      <c r="B23" s="101">
        <v>3547.7999999999997</v>
      </c>
      <c r="C23" s="99">
        <v>3288.7346000000002</v>
      </c>
      <c r="D23" s="106">
        <v>3532.0419999999999</v>
      </c>
      <c r="E23" s="99">
        <v>3925.1420000000003</v>
      </c>
      <c r="F23" s="99">
        <v>3912.1102000000005</v>
      </c>
      <c r="G23" s="99">
        <v>4530.7554</v>
      </c>
      <c r="H23" s="99">
        <v>4855.7191000000012</v>
      </c>
      <c r="I23" s="99">
        <v>5215.4862999999996</v>
      </c>
      <c r="J23" s="99">
        <v>5351.4360999999999</v>
      </c>
      <c r="K23" s="99">
        <v>5869.2865999999995</v>
      </c>
    </row>
    <row r="24" spans="1:11" s="83" customFormat="1" ht="15" thickBot="1" x14ac:dyDescent="0.25">
      <c r="A24" s="105" t="s">
        <v>6</v>
      </c>
      <c r="B24" s="104">
        <v>20574.830000000009</v>
      </c>
      <c r="C24" s="102">
        <v>21086.997500000005</v>
      </c>
      <c r="D24" s="103">
        <v>21134.975000000006</v>
      </c>
      <c r="E24" s="102">
        <v>21585.792999999994</v>
      </c>
      <c r="F24" s="102">
        <v>22929.451600000008</v>
      </c>
      <c r="G24" s="102">
        <v>23254.948500000002</v>
      </c>
      <c r="H24" s="102">
        <v>20843.851699999999</v>
      </c>
      <c r="I24" s="102">
        <v>20274.588299999992</v>
      </c>
      <c r="J24" s="102">
        <v>22542.923699999999</v>
      </c>
      <c r="K24" s="102">
        <v>22546.555000000004</v>
      </c>
    </row>
    <row r="25" spans="1:11" s="83" customFormat="1" ht="15" x14ac:dyDescent="0.25">
      <c r="A25" s="25" t="s">
        <v>45</v>
      </c>
      <c r="B25" s="101">
        <v>26676.350000000006</v>
      </c>
      <c r="C25" s="99">
        <v>26898.308500000003</v>
      </c>
      <c r="D25" s="100">
        <v>26997.655300000006</v>
      </c>
      <c r="E25" s="99">
        <v>27913.696299999996</v>
      </c>
      <c r="F25" s="99">
        <v>28873.07030000001</v>
      </c>
      <c r="G25" s="99">
        <v>29961.427100000001</v>
      </c>
      <c r="H25" s="99">
        <v>27910.451000000001</v>
      </c>
      <c r="I25" s="99">
        <v>27667.756799999992</v>
      </c>
      <c r="J25" s="99">
        <v>30323.440399999999</v>
      </c>
      <c r="K25" s="99">
        <v>30644.033100000004</v>
      </c>
    </row>
    <row r="26" spans="1:11" s="83" customFormat="1" x14ac:dyDescent="0.2">
      <c r="A26" s="88"/>
      <c r="B26" s="86"/>
      <c r="C26" s="84"/>
      <c r="D26" s="85"/>
      <c r="E26" s="84"/>
      <c r="F26" s="84"/>
      <c r="G26" s="84"/>
      <c r="H26" s="84"/>
      <c r="I26" s="84"/>
      <c r="J26" s="84"/>
      <c r="K26" s="84"/>
    </row>
    <row r="27" spans="1:11" s="83" customFormat="1" ht="33.6" customHeight="1" x14ac:dyDescent="0.25">
      <c r="A27" s="98" t="s">
        <v>44</v>
      </c>
      <c r="B27" s="98"/>
      <c r="C27" s="98"/>
      <c r="D27" s="91"/>
      <c r="E27" s="91"/>
      <c r="F27" s="84"/>
      <c r="G27" s="84"/>
      <c r="H27" s="84"/>
      <c r="I27" s="84"/>
      <c r="J27" s="84"/>
      <c r="K27" s="84"/>
    </row>
    <row r="28" spans="1:11" s="83" customFormat="1" x14ac:dyDescent="0.2">
      <c r="A28" s="97" t="s">
        <v>43</v>
      </c>
      <c r="B28" s="96" t="s">
        <v>42</v>
      </c>
      <c r="C28" s="96" t="s">
        <v>41</v>
      </c>
      <c r="D28" s="91"/>
      <c r="E28" s="91"/>
      <c r="F28" s="84"/>
      <c r="G28" s="84"/>
      <c r="H28" s="84"/>
      <c r="I28" s="84"/>
      <c r="J28" s="84"/>
      <c r="K28" s="84"/>
    </row>
    <row r="29" spans="1:11" s="83" customFormat="1" x14ac:dyDescent="0.2">
      <c r="A29" s="95" t="s">
        <v>40</v>
      </c>
      <c r="B29" s="94">
        <v>8945.619999999999</v>
      </c>
      <c r="C29" s="92">
        <v>0.2919204522070562</v>
      </c>
      <c r="D29" s="91"/>
      <c r="G29" s="84"/>
      <c r="H29" s="84"/>
      <c r="I29" s="84"/>
      <c r="J29" s="84"/>
      <c r="K29" s="84"/>
    </row>
    <row r="30" spans="1:11" s="83" customFormat="1" x14ac:dyDescent="0.2">
      <c r="A30" s="95" t="s">
        <v>39</v>
      </c>
      <c r="B30" s="94">
        <v>3165.139999999999</v>
      </c>
      <c r="C30" s="92">
        <v>0.10328731827404268</v>
      </c>
      <c r="D30" s="91"/>
      <c r="G30" s="84"/>
      <c r="H30" s="84"/>
      <c r="I30" s="84"/>
      <c r="J30" s="84"/>
      <c r="K30" s="84"/>
    </row>
    <row r="31" spans="1:11" s="83" customFormat="1" x14ac:dyDescent="0.2">
      <c r="A31" s="95" t="s">
        <v>38</v>
      </c>
      <c r="B31" s="94">
        <v>3327.8147999999987</v>
      </c>
      <c r="C31" s="92">
        <v>0.10859584928460342</v>
      </c>
      <c r="D31" s="91"/>
      <c r="G31" s="84"/>
      <c r="H31" s="84"/>
      <c r="I31" s="84"/>
      <c r="J31" s="84"/>
      <c r="K31" s="84"/>
    </row>
    <row r="32" spans="1:11" s="83" customFormat="1" x14ac:dyDescent="0.2">
      <c r="A32" s="95" t="s">
        <v>37</v>
      </c>
      <c r="B32" s="94">
        <v>2770.77</v>
      </c>
      <c r="C32" s="92">
        <v>9.0417928702733324E-2</v>
      </c>
      <c r="D32" s="91"/>
      <c r="G32" s="84"/>
      <c r="H32" s="84"/>
      <c r="I32" s="84"/>
      <c r="J32" s="84"/>
      <c r="K32" s="84"/>
    </row>
    <row r="33" spans="1:25" s="83" customFormat="1" x14ac:dyDescent="0.2">
      <c r="A33" s="95" t="s">
        <v>36</v>
      </c>
      <c r="B33" s="94">
        <v>1863.5862000000002</v>
      </c>
      <c r="C33" s="92">
        <v>6.0813999055496393E-2</v>
      </c>
      <c r="D33" s="91"/>
      <c r="G33" s="84"/>
      <c r="H33" s="84"/>
      <c r="I33" s="84"/>
      <c r="J33" s="84"/>
      <c r="K33" s="84"/>
    </row>
    <row r="34" spans="1:25" s="83" customFormat="1" x14ac:dyDescent="0.2">
      <c r="A34" s="95" t="s">
        <v>35</v>
      </c>
      <c r="B34" s="94">
        <v>1802.83</v>
      </c>
      <c r="C34" s="92">
        <v>5.8831355328355914E-2</v>
      </c>
      <c r="D34" s="91"/>
      <c r="G34" s="84"/>
      <c r="H34" s="84"/>
      <c r="I34" s="84"/>
      <c r="J34" s="84"/>
      <c r="K34" s="84"/>
    </row>
    <row r="35" spans="1:25" s="83" customFormat="1" x14ac:dyDescent="0.2">
      <c r="A35" s="95" t="s">
        <v>34</v>
      </c>
      <c r="B35" s="94">
        <v>2110.6972000000001</v>
      </c>
      <c r="C35" s="92">
        <v>6.8877918030965712E-2</v>
      </c>
      <c r="D35" s="91"/>
      <c r="G35" s="84"/>
      <c r="H35" s="84"/>
      <c r="I35" s="84"/>
      <c r="J35" s="84"/>
      <c r="K35" s="84"/>
    </row>
    <row r="36" spans="1:25" s="83" customFormat="1" x14ac:dyDescent="0.2">
      <c r="A36" s="95" t="s">
        <v>33</v>
      </c>
      <c r="B36" s="94">
        <v>1663.9614999999997</v>
      </c>
      <c r="C36" s="92">
        <v>5.4299690075716556E-2</v>
      </c>
      <c r="D36" s="91"/>
      <c r="G36" s="84"/>
      <c r="H36" s="84"/>
      <c r="I36" s="84"/>
      <c r="J36" s="84"/>
      <c r="K36" s="84"/>
    </row>
    <row r="37" spans="1:25" s="83" customFormat="1" x14ac:dyDescent="0.2">
      <c r="A37" s="95" t="s">
        <v>32</v>
      </c>
      <c r="B37" s="94">
        <v>1333.3802999999998</v>
      </c>
      <c r="C37" s="92">
        <v>4.3511906401119238E-2</v>
      </c>
      <c r="D37" s="91"/>
      <c r="G37" s="84"/>
      <c r="H37" s="84"/>
      <c r="I37" s="84"/>
      <c r="J37" s="84"/>
      <c r="K37" s="84"/>
    </row>
    <row r="38" spans="1:25" s="83" customFormat="1" x14ac:dyDescent="0.2">
      <c r="A38" s="95" t="s">
        <v>31</v>
      </c>
      <c r="B38" s="94">
        <v>1143.2400000000002</v>
      </c>
      <c r="C38" s="92">
        <v>3.7307099762922534E-2</v>
      </c>
      <c r="D38" s="91"/>
      <c r="G38" s="84"/>
      <c r="H38" s="84"/>
      <c r="I38" s="84"/>
      <c r="J38" s="84"/>
      <c r="K38" s="84"/>
    </row>
    <row r="39" spans="1:25" s="83" customFormat="1" x14ac:dyDescent="0.2">
      <c r="A39" s="95" t="s">
        <v>30</v>
      </c>
      <c r="B39" s="94">
        <v>1014.2394000000003</v>
      </c>
      <c r="C39" s="92">
        <v>3.3097451523115613E-2</v>
      </c>
      <c r="D39" s="91"/>
      <c r="G39" s="84"/>
      <c r="H39" s="84"/>
      <c r="I39" s="84"/>
      <c r="J39" s="84"/>
      <c r="K39" s="84"/>
    </row>
    <row r="40" spans="1:25" s="83" customFormat="1" x14ac:dyDescent="0.2">
      <c r="A40" s="91"/>
      <c r="B40" s="93"/>
      <c r="C40" s="92"/>
      <c r="D40" s="91"/>
      <c r="E40" s="91"/>
      <c r="F40" s="84"/>
      <c r="G40" s="84"/>
      <c r="H40" s="84"/>
      <c r="I40" s="84"/>
      <c r="J40" s="84"/>
      <c r="K40" s="84"/>
    </row>
    <row r="41" spans="1:25" s="83" customFormat="1" x14ac:dyDescent="0.2">
      <c r="A41" s="90" t="s">
        <v>29</v>
      </c>
      <c r="B41" s="90"/>
      <c r="C41" s="90"/>
      <c r="D41" s="90"/>
      <c r="E41" s="90"/>
      <c r="F41" s="84"/>
      <c r="G41" s="84"/>
      <c r="H41" s="84"/>
      <c r="I41" s="84"/>
      <c r="J41" s="84"/>
      <c r="K41" s="84"/>
    </row>
    <row r="42" spans="1:25" s="83" customFormat="1" x14ac:dyDescent="0.2">
      <c r="A42" s="90" t="s">
        <v>28</v>
      </c>
      <c r="B42" s="90"/>
      <c r="C42" s="90"/>
      <c r="D42" s="90"/>
      <c r="E42" s="90"/>
      <c r="F42" s="84"/>
      <c r="G42" s="84"/>
      <c r="H42" s="84"/>
      <c r="I42" s="84"/>
      <c r="J42" s="84"/>
      <c r="K42" s="84"/>
    </row>
    <row r="43" spans="1:25" s="83" customFormat="1" ht="33.950000000000003" customHeight="1" x14ac:dyDescent="0.2">
      <c r="A43" s="89" t="s">
        <v>27</v>
      </c>
      <c r="B43" s="89"/>
      <c r="C43" s="89"/>
      <c r="D43" s="89"/>
      <c r="E43" s="89"/>
      <c r="F43" s="89"/>
      <c r="G43" s="89"/>
      <c r="H43" s="84"/>
      <c r="I43" s="84"/>
      <c r="J43" s="84"/>
      <c r="K43" s="84"/>
    </row>
    <row r="44" spans="1:25" s="83" customFormat="1" x14ac:dyDescent="0.2">
      <c r="A44" s="88"/>
      <c r="B44" s="86"/>
      <c r="C44" s="84"/>
      <c r="D44" s="85"/>
      <c r="E44" s="84"/>
      <c r="F44" s="84"/>
      <c r="G44" s="84"/>
      <c r="H44" s="84"/>
      <c r="I44" s="84"/>
      <c r="J44" s="84"/>
      <c r="K44" s="84"/>
    </row>
    <row r="45" spans="1:25" s="83" customFormat="1" ht="16.5" x14ac:dyDescent="0.25">
      <c r="A45" s="87" t="s">
        <v>26</v>
      </c>
      <c r="B45" s="86"/>
      <c r="C45" s="84"/>
      <c r="D45" s="85"/>
      <c r="E45" s="84"/>
      <c r="F45" s="84"/>
      <c r="G45" s="84"/>
      <c r="H45" s="84"/>
      <c r="I45" s="84"/>
      <c r="J45" s="84"/>
      <c r="K45" s="84"/>
    </row>
    <row r="46" spans="1:25" ht="14.1" customHeight="1" x14ac:dyDescent="0.25">
      <c r="P46" s="82"/>
    </row>
    <row r="47" spans="1:25" ht="29.25" customHeight="1" x14ac:dyDescent="0.25">
      <c r="B47" s="81" t="s">
        <v>7</v>
      </c>
      <c r="C47" s="80"/>
      <c r="D47" s="79"/>
      <c r="E47" s="81" t="s">
        <v>8</v>
      </c>
      <c r="F47" s="80"/>
      <c r="G47" s="79"/>
      <c r="H47" s="78" t="s">
        <v>25</v>
      </c>
      <c r="I47" s="77"/>
      <c r="J47" s="73"/>
      <c r="K47" s="76" t="s">
        <v>24</v>
      </c>
      <c r="L47" s="70"/>
      <c r="M47" s="75" t="s">
        <v>23</v>
      </c>
      <c r="N47" s="74"/>
      <c r="O47" s="75" t="s">
        <v>22</v>
      </c>
      <c r="P47" s="74"/>
      <c r="Q47" s="73" t="s">
        <v>21</v>
      </c>
      <c r="S47" s="30"/>
      <c r="T47" s="72" t="s">
        <v>20</v>
      </c>
      <c r="U47" t="s">
        <v>19</v>
      </c>
      <c r="X47" s="71" t="s">
        <v>18</v>
      </c>
      <c r="Y47" s="70"/>
    </row>
    <row r="48" spans="1:25" ht="15" x14ac:dyDescent="0.25">
      <c r="A48" s="64"/>
      <c r="B48" s="69" t="s">
        <v>17</v>
      </c>
      <c r="D48" s="64"/>
      <c r="E48" s="69" t="s">
        <v>16</v>
      </c>
      <c r="G48" s="64"/>
      <c r="H48" s="69" t="s">
        <v>15</v>
      </c>
      <c r="J48" s="1"/>
      <c r="K48" s="61" t="s">
        <v>14</v>
      </c>
      <c r="L48" s="62" t="s">
        <v>14</v>
      </c>
      <c r="M48" s="61" t="s">
        <v>14</v>
      </c>
      <c r="N48" s="68" t="s">
        <v>14</v>
      </c>
      <c r="O48" s="61" t="s">
        <v>14</v>
      </c>
      <c r="Q48" t="s">
        <v>13</v>
      </c>
      <c r="R48" t="s">
        <v>12</v>
      </c>
      <c r="S48" s="5"/>
      <c r="T48" s="67" t="s">
        <v>11</v>
      </c>
      <c r="U48" s="65">
        <v>2018</v>
      </c>
      <c r="V48" s="65">
        <v>2019</v>
      </c>
      <c r="W48" s="65">
        <v>2020</v>
      </c>
      <c r="X48" s="66" t="s">
        <v>10</v>
      </c>
      <c r="Y48" s="65" t="s">
        <v>9</v>
      </c>
    </row>
    <row r="49" spans="1:25" x14ac:dyDescent="0.2">
      <c r="A49" s="64"/>
      <c r="B49" s="61">
        <v>2018</v>
      </c>
      <c r="C49" s="62">
        <v>2019</v>
      </c>
      <c r="D49" s="63">
        <v>2020</v>
      </c>
      <c r="E49" s="61">
        <v>2018</v>
      </c>
      <c r="F49" s="62">
        <v>2019</v>
      </c>
      <c r="G49" s="63">
        <v>2020</v>
      </c>
      <c r="H49" s="61">
        <v>2018</v>
      </c>
      <c r="I49" s="62">
        <v>2019</v>
      </c>
      <c r="J49" s="63">
        <v>2020</v>
      </c>
      <c r="K49" s="61" t="s">
        <v>10</v>
      </c>
      <c r="L49" s="62" t="s">
        <v>9</v>
      </c>
      <c r="M49" s="61" t="s">
        <v>10</v>
      </c>
      <c r="N49" s="62" t="s">
        <v>9</v>
      </c>
      <c r="O49" s="61" t="s">
        <v>10</v>
      </c>
      <c r="P49" s="61" t="s">
        <v>9</v>
      </c>
      <c r="Q49" t="s">
        <v>8</v>
      </c>
      <c r="R49" t="s">
        <v>7</v>
      </c>
      <c r="S49" s="30"/>
      <c r="T49" s="60" t="s">
        <v>6</v>
      </c>
      <c r="U49" s="47">
        <v>4.6822913478180821</v>
      </c>
      <c r="V49" s="47">
        <v>4.6968494127987359</v>
      </c>
      <c r="W49" s="47">
        <v>4.6877280862603046</v>
      </c>
      <c r="X49" s="46">
        <f>V49/U49-1</f>
        <v>3.1091753800065458E-3</v>
      </c>
      <c r="Y49" s="59">
        <f>W49/V49-1</f>
        <v>-1.9420095763718059E-3</v>
      </c>
    </row>
    <row r="50" spans="1:25" ht="15" x14ac:dyDescent="0.25">
      <c r="A50" s="25" t="s">
        <v>6</v>
      </c>
      <c r="B50" s="57">
        <v>4395.6993000000002</v>
      </c>
      <c r="C50" s="56">
        <v>4468.4083000000001</v>
      </c>
      <c r="D50" s="55">
        <v>4847.1519000000008</v>
      </c>
      <c r="E50" s="54">
        <v>20.581944800000002</v>
      </c>
      <c r="F50" s="53">
        <v>20.987440899999999</v>
      </c>
      <c r="G50" s="52">
        <v>22.722130100000001</v>
      </c>
      <c r="H50" s="51">
        <f>E50/B50*1000</f>
        <v>4.6822913478180821</v>
      </c>
      <c r="I50" s="50">
        <f>F50/C50*1000</f>
        <v>4.6968494127987368</v>
      </c>
      <c r="J50" s="49">
        <f>G50/D50*1000</f>
        <v>4.6877280862603037</v>
      </c>
      <c r="K50" s="33">
        <f>(C50/B50-1)*100</f>
        <v>1.6540940368691803</v>
      </c>
      <c r="L50" s="16">
        <f>(D50/C50-1)*100</f>
        <v>8.4760293726963365</v>
      </c>
      <c r="M50" s="33">
        <f>(F50/E50-1)*100</f>
        <v>1.970154443325467</v>
      </c>
      <c r="N50" s="16">
        <f>(G50/F50-1)*100</f>
        <v>8.2653678848477519</v>
      </c>
      <c r="O50" s="33">
        <f>100*(I50/H50-1)</f>
        <v>0.31091753800067679</v>
      </c>
      <c r="P50" s="33">
        <f>100*(J50/I50-1)</f>
        <v>-0.1942009576372139</v>
      </c>
      <c r="Q50" s="32">
        <f>G50</f>
        <v>22.722130100000001</v>
      </c>
      <c r="R50" s="31">
        <f>D50</f>
        <v>4847.1519000000008</v>
      </c>
      <c r="S50" s="30"/>
      <c r="T50" s="48" t="s">
        <v>5</v>
      </c>
      <c r="U50" s="47">
        <v>3.5734025094522326</v>
      </c>
      <c r="V50" s="47">
        <v>3.4883462401156788</v>
      </c>
      <c r="W50" s="47">
        <v>3.6067919482384796</v>
      </c>
      <c r="X50" s="46">
        <f>V50/U50-1</f>
        <v>-2.3802599654409451E-2</v>
      </c>
      <c r="Y50" s="45">
        <f>W50/V50-1</f>
        <v>3.395468797239376E-2</v>
      </c>
    </row>
    <row r="51" spans="1:25" ht="15" x14ac:dyDescent="0.25">
      <c r="A51" s="58" t="s">
        <v>5</v>
      </c>
      <c r="B51" s="57">
        <v>6038.9434000000001</v>
      </c>
      <c r="C51" s="56">
        <v>6267.2992000000004</v>
      </c>
      <c r="D51" s="55">
        <v>6831.9012999999995</v>
      </c>
      <c r="E51" s="54">
        <v>21.579575500000001</v>
      </c>
      <c r="F51" s="53">
        <v>21.862509600000003</v>
      </c>
      <c r="G51" s="52">
        <v>24.641246600000002</v>
      </c>
      <c r="H51" s="51">
        <f>E51/B51*1000</f>
        <v>3.573402509452233</v>
      </c>
      <c r="I51" s="50">
        <f>F51/C51*1000</f>
        <v>3.4883462401156788</v>
      </c>
      <c r="J51" s="49">
        <f>G51/D51*1000</f>
        <v>3.60679194823848</v>
      </c>
      <c r="K51" s="33">
        <f>(C51/B51-1)*100</f>
        <v>3.7813866578050748</v>
      </c>
      <c r="L51" s="16">
        <f>(D51/C51-1)*100</f>
        <v>9.0086986751805256</v>
      </c>
      <c r="M51" s="33">
        <f>(F51/E51-1)*100</f>
        <v>1.311119859609855</v>
      </c>
      <c r="N51" s="16">
        <f>(G51/F51-1)*100</f>
        <v>12.710055024972977</v>
      </c>
      <c r="O51" s="33">
        <f>100*(I51/H51-1)</f>
        <v>-2.3802599654409673</v>
      </c>
      <c r="P51" s="33">
        <f>100*(J51/I51-1)</f>
        <v>3.395468797239376</v>
      </c>
      <c r="Q51" s="32">
        <f>G51</f>
        <v>24.641246600000002</v>
      </c>
      <c r="R51" s="31">
        <f>D51</f>
        <v>6831.9012999999995</v>
      </c>
      <c r="S51" s="30"/>
      <c r="T51" s="48" t="s">
        <v>4</v>
      </c>
      <c r="U51" s="47">
        <v>10.414421591511022</v>
      </c>
      <c r="V51" s="47">
        <v>10.670260859213812</v>
      </c>
      <c r="W51" s="47">
        <v>10.794215486568582</v>
      </c>
      <c r="X51" s="46">
        <f>V51/U51-1</f>
        <v>2.4565864311785646E-2</v>
      </c>
      <c r="Y51" s="45">
        <f>W51/V51-1</f>
        <v>1.1616831958492835E-2</v>
      </c>
    </row>
    <row r="52" spans="1:25" ht="15.75" thickBot="1" x14ac:dyDescent="0.3">
      <c r="A52" s="58" t="s">
        <v>4</v>
      </c>
      <c r="B52" s="57">
        <v>8530.1376</v>
      </c>
      <c r="C52" s="56">
        <v>8756.6352999999999</v>
      </c>
      <c r="D52" s="55">
        <v>9621.5491000000002</v>
      </c>
      <c r="E52" s="54">
        <v>88.836449200000004</v>
      </c>
      <c r="F52" s="53">
        <v>93.4355829</v>
      </c>
      <c r="G52" s="52">
        <v>103.85707429999999</v>
      </c>
      <c r="H52" s="51">
        <f>E52/B52*1000</f>
        <v>10.414421591511021</v>
      </c>
      <c r="I52" s="50">
        <f>F52/C52*1000</f>
        <v>10.670260859213812</v>
      </c>
      <c r="J52" s="49">
        <f>G52/D52*1000</f>
        <v>10.794215486568582</v>
      </c>
      <c r="K52" s="33">
        <f>(C52/B52-1)*100</f>
        <v>2.6552643183622271</v>
      </c>
      <c r="L52" s="16">
        <f>(D52/C52-1)*100</f>
        <v>9.8772390349521686</v>
      </c>
      <c r="M52" s="33">
        <f>(F52/E52-1)*100</f>
        <v>5.1770796124976037</v>
      </c>
      <c r="N52" s="16">
        <f>(G52/F52-1)*100</f>
        <v>11.153664456884327</v>
      </c>
      <c r="O52" s="33">
        <f>100*(I52/H52-1)</f>
        <v>2.4565864311785646</v>
      </c>
      <c r="P52" s="33">
        <f>100*(J52/I52-1)</f>
        <v>1.1616831958492835</v>
      </c>
      <c r="Q52" s="32">
        <f>G52</f>
        <v>103.85707429999999</v>
      </c>
      <c r="R52" s="31">
        <f>D52</f>
        <v>9621.5491000000002</v>
      </c>
      <c r="S52" s="30"/>
      <c r="T52" s="48" t="s">
        <v>3</v>
      </c>
      <c r="U52" s="47">
        <v>5.3514172434764724</v>
      </c>
      <c r="V52" s="47">
        <v>5.5882693814636131</v>
      </c>
      <c r="W52" s="47">
        <v>5.5868559848364532</v>
      </c>
      <c r="X52" s="46">
        <f>V52/U52-1</f>
        <v>4.4259703030233633E-2</v>
      </c>
      <c r="Y52" s="45">
        <f>W52/V52-1</f>
        <v>-2.5292206418114915E-4</v>
      </c>
    </row>
    <row r="53" spans="1:25" ht="15.75" thickBot="1" x14ac:dyDescent="0.3">
      <c r="A53" s="44" t="s">
        <v>3</v>
      </c>
      <c r="B53" s="43">
        <v>6206.0895999999975</v>
      </c>
      <c r="C53" s="42">
        <v>5998.2583000000004</v>
      </c>
      <c r="D53" s="41">
        <v>6483.9699999999984</v>
      </c>
      <c r="E53" s="40">
        <v>33.211374899999988</v>
      </c>
      <c r="F53" s="39">
        <v>33.519883199999988</v>
      </c>
      <c r="G53" s="38">
        <v>36.225006600000007</v>
      </c>
      <c r="H53" s="37">
        <f>E53/B53*1000</f>
        <v>5.3514172434764724</v>
      </c>
      <c r="I53" s="36">
        <f>F53/C53*1000</f>
        <v>5.5882693814636131</v>
      </c>
      <c r="J53" s="35">
        <f>G53/D53*1000</f>
        <v>5.5868559848364532</v>
      </c>
      <c r="K53" s="33">
        <f>(C53/B53-1)*100</f>
        <v>-3.3488285441447219</v>
      </c>
      <c r="L53" s="34">
        <f>(D53/C53-1)*100</f>
        <v>8.097545582523491</v>
      </c>
      <c r="M53" s="33">
        <f>(F53/E53-1)*100</f>
        <v>0.92892360201564106</v>
      </c>
      <c r="N53" s="34">
        <f>(G53/F53-1)*100</f>
        <v>8.070205328161828</v>
      </c>
      <c r="O53" s="33">
        <f>100*(I53/H53-1)</f>
        <v>4.4259703030233633</v>
      </c>
      <c r="P53" s="33">
        <f>100*(J53/I53-1)</f>
        <v>-2.5292206418114915E-2</v>
      </c>
      <c r="Q53" s="32">
        <f>G53</f>
        <v>36.225006600000007</v>
      </c>
      <c r="R53" s="31">
        <f>D53</f>
        <v>6483.9699999999984</v>
      </c>
      <c r="S53" s="30"/>
      <c r="T53" s="29" t="s">
        <v>2</v>
      </c>
      <c r="U53" s="28">
        <v>6.5237850361301977</v>
      </c>
      <c r="V53" s="28">
        <v>6.6614912662848109</v>
      </c>
      <c r="W53" s="28">
        <v>6.7463862886239223</v>
      </c>
      <c r="X53" s="27">
        <f>V53/U53-1</f>
        <v>2.1108333489219033E-2</v>
      </c>
      <c r="Y53" s="26">
        <f>W53/V53-1</f>
        <v>1.2744146760168107E-2</v>
      </c>
    </row>
    <row r="54" spans="1:25" ht="15.75" thickTop="1" x14ac:dyDescent="0.25">
      <c r="A54" s="25" t="s">
        <v>1</v>
      </c>
      <c r="B54" s="24">
        <v>25170.869899999994</v>
      </c>
      <c r="C54" s="23">
        <v>25490.6011</v>
      </c>
      <c r="D54" s="22">
        <v>27784.572299999996</v>
      </c>
      <c r="E54" s="21">
        <v>164.20934439999996</v>
      </c>
      <c r="F54" s="20">
        <v>169.8054166</v>
      </c>
      <c r="G54" s="19">
        <v>187.44545760000003</v>
      </c>
      <c r="H54" s="18">
        <f>E54/B54*1000</f>
        <v>6.5237850361301977</v>
      </c>
      <c r="I54" s="17">
        <f>F54/C54*1000</f>
        <v>6.6614912662848109</v>
      </c>
      <c r="J54" s="17">
        <f>G54/D54*1000</f>
        <v>6.7463862886239223</v>
      </c>
      <c r="K54" s="15">
        <f>C54/B54-1</f>
        <v>1.2702429485760725E-2</v>
      </c>
      <c r="L54" s="16">
        <f>(D54/C54-1)*100</f>
        <v>8.9992824845546604</v>
      </c>
      <c r="M54" s="15">
        <f>F54/E54-1</f>
        <v>3.4078890092688496E-2</v>
      </c>
      <c r="N54" s="16">
        <f>(G54/F54-1)*100</f>
        <v>10.388385337290828</v>
      </c>
      <c r="O54" s="15">
        <f>I54/H54-1</f>
        <v>2.1108333489219033E-2</v>
      </c>
      <c r="P54" s="15">
        <f>J54/I54-1</f>
        <v>1.2744146760168107E-2</v>
      </c>
      <c r="Q54" s="14">
        <f>G54</f>
        <v>187.44545760000003</v>
      </c>
      <c r="R54" s="13">
        <f>D54</f>
        <v>27784.572299999996</v>
      </c>
      <c r="S54" s="12"/>
      <c r="T54" s="11" t="s">
        <v>0</v>
      </c>
      <c r="U54" s="11"/>
      <c r="V54" s="11"/>
      <c r="W54" s="11"/>
      <c r="X54" s="11"/>
      <c r="Y54" s="11"/>
    </row>
    <row r="55" spans="1:25" ht="18" x14ac:dyDescent="0.25">
      <c r="A55" s="6"/>
      <c r="B55" s="10"/>
      <c r="C55" s="10"/>
      <c r="D55" s="10"/>
      <c r="E55" s="10"/>
      <c r="F55" s="10"/>
      <c r="G55" s="10"/>
      <c r="H55" s="3"/>
      <c r="I55" s="3"/>
      <c r="J55" s="1"/>
      <c r="K55" s="9"/>
      <c r="L55" s="9"/>
      <c r="M55" s="9"/>
      <c r="N55" s="9"/>
      <c r="O55" s="9"/>
      <c r="P55" s="8"/>
      <c r="T55" s="5"/>
      <c r="U55" s="5"/>
    </row>
    <row r="56" spans="1:25" ht="14.1" customHeight="1" x14ac:dyDescent="0.2">
      <c r="A56" s="7"/>
    </row>
    <row r="57" spans="1:25" ht="14.45" customHeight="1" x14ac:dyDescent="0.2">
      <c r="A57" s="7"/>
    </row>
    <row r="58" spans="1:25" x14ac:dyDescent="0.2">
      <c r="A58" s="7"/>
    </row>
    <row r="59" spans="1:25" x14ac:dyDescent="0.2">
      <c r="A59" s="7"/>
    </row>
    <row r="60" spans="1:25" x14ac:dyDescent="0.2">
      <c r="A60" s="7"/>
    </row>
    <row r="61" spans="1:25" x14ac:dyDescent="0.2">
      <c r="A61" s="7"/>
    </row>
    <row r="62" spans="1:25" x14ac:dyDescent="0.2">
      <c r="A62" s="7"/>
    </row>
    <row r="63" spans="1:25" x14ac:dyDescent="0.2">
      <c r="A63" s="7"/>
    </row>
    <row r="64" spans="1:25" x14ac:dyDescent="0.2">
      <c r="A64" s="7"/>
    </row>
    <row r="65" spans="1:13" x14ac:dyDescent="0.2">
      <c r="A65" s="7"/>
    </row>
    <row r="66" spans="1:13" x14ac:dyDescent="0.2">
      <c r="A66" s="7"/>
    </row>
    <row r="67" spans="1:13" x14ac:dyDescent="0.2">
      <c r="A67" s="7"/>
    </row>
    <row r="68" spans="1:13" x14ac:dyDescent="0.2">
      <c r="A68" s="7"/>
    </row>
    <row r="69" spans="1:13" x14ac:dyDescent="0.2">
      <c r="A69" s="7"/>
    </row>
    <row r="70" spans="1:13" x14ac:dyDescent="0.2">
      <c r="A70" s="7"/>
    </row>
    <row r="71" spans="1:13" x14ac:dyDescent="0.2">
      <c r="A71" s="7"/>
    </row>
    <row r="72" spans="1:13" x14ac:dyDescent="0.2">
      <c r="A72" s="7"/>
    </row>
    <row r="73" spans="1:13" x14ac:dyDescent="0.2">
      <c r="A73" s="7"/>
    </row>
    <row r="74" spans="1:13" x14ac:dyDescent="0.2">
      <c r="A74" s="6"/>
    </row>
    <row r="75" spans="1:13" x14ac:dyDescent="0.2">
      <c r="A75" s="6"/>
    </row>
    <row r="76" spans="1:13" x14ac:dyDescent="0.2">
      <c r="A76" s="6"/>
    </row>
    <row r="77" spans="1:13" x14ac:dyDescent="0.2">
      <c r="A77" s="6"/>
    </row>
    <row r="78" spans="1:13" x14ac:dyDescent="0.2">
      <c r="A78" s="6"/>
    </row>
    <row r="79" spans="1:13" x14ac:dyDescent="0.2">
      <c r="A79" s="6"/>
    </row>
    <row r="80" spans="1:13" ht="15" x14ac:dyDescent="0.25">
      <c r="A80" s="6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</row>
    <row r="81" spans="1:19" x14ac:dyDescent="0.2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9" x14ac:dyDescent="0.2">
      <c r="A82" s="5"/>
      <c r="B82" s="4"/>
      <c r="C82" s="4"/>
      <c r="D82" s="4"/>
      <c r="E82" s="4"/>
      <c r="F82" s="4"/>
      <c r="G82" s="4"/>
      <c r="H82" s="3"/>
      <c r="I82" s="3"/>
      <c r="J82" s="1"/>
      <c r="K82" s="1"/>
      <c r="L82" s="1"/>
      <c r="M82" s="1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9" x14ac:dyDescent="0.2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9" x14ac:dyDescent="0.2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9" x14ac:dyDescent="0.2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9" x14ac:dyDescent="0.2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9" x14ac:dyDescent="0.2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9" s="1" customFormat="1" ht="15" x14ac:dyDescent="0.25">
      <c r="N89" s="2"/>
      <c r="O89" s="2"/>
      <c r="P89" s="2"/>
      <c r="R89"/>
      <c r="S89"/>
    </row>
    <row r="90" spans="1:19" s="1" customFormat="1" x14ac:dyDescent="0.2">
      <c r="R90"/>
      <c r="S90"/>
    </row>
    <row r="91" spans="1:19" s="1" customFormat="1" x14ac:dyDescent="0.2">
      <c r="R91"/>
      <c r="S91"/>
    </row>
    <row r="92" spans="1:19" s="1" customFormat="1" x14ac:dyDescent="0.2">
      <c r="R92"/>
      <c r="S92"/>
    </row>
    <row r="93" spans="1:19" s="1" customFormat="1" x14ac:dyDescent="0.2">
      <c r="R93"/>
      <c r="S93"/>
    </row>
    <row r="94" spans="1:19" s="1" customFormat="1" x14ac:dyDescent="0.2">
      <c r="R94"/>
      <c r="S94"/>
    </row>
    <row r="95" spans="1:19" s="1" customFormat="1" x14ac:dyDescent="0.2">
      <c r="R95"/>
      <c r="S95"/>
    </row>
    <row r="96" spans="1:19" s="1" customFormat="1" x14ac:dyDescent="0.2">
      <c r="R96"/>
      <c r="S96"/>
    </row>
    <row r="97" spans="18:19" s="1" customFormat="1" x14ac:dyDescent="0.2">
      <c r="R97"/>
      <c r="S97"/>
    </row>
    <row r="98" spans="18:19" s="1" customFormat="1" x14ac:dyDescent="0.2">
      <c r="R98"/>
      <c r="S98"/>
    </row>
    <row r="99" spans="18:19" s="1" customFormat="1" x14ac:dyDescent="0.2">
      <c r="R99"/>
      <c r="S99"/>
    </row>
    <row r="100" spans="18:19" s="1" customFormat="1" x14ac:dyDescent="0.2">
      <c r="R100"/>
      <c r="S100"/>
    </row>
    <row r="101" spans="18:19" s="1" customFormat="1" x14ac:dyDescent="0.2">
      <c r="R101"/>
      <c r="S101"/>
    </row>
    <row r="102" spans="18:19" s="1" customFormat="1" x14ac:dyDescent="0.2">
      <c r="R102"/>
      <c r="S102"/>
    </row>
    <row r="103" spans="18:19" s="1" customFormat="1" x14ac:dyDescent="0.2">
      <c r="R103"/>
      <c r="S103"/>
    </row>
    <row r="104" spans="18:19" s="1" customFormat="1" x14ac:dyDescent="0.2">
      <c r="R104"/>
      <c r="S104"/>
    </row>
    <row r="105" spans="18:19" s="1" customFormat="1" ht="15.6" customHeight="1" x14ac:dyDescent="0.2"/>
    <row r="106" spans="18:19" s="1" customFormat="1" ht="14.1" customHeight="1" x14ac:dyDescent="0.2"/>
    <row r="107" spans="18:19" s="1" customFormat="1" x14ac:dyDescent="0.2"/>
    <row r="108" spans="18:19" s="1" customFormat="1" x14ac:dyDescent="0.2"/>
    <row r="109" spans="18:19" s="1" customFormat="1" x14ac:dyDescent="0.2"/>
    <row r="110" spans="18:19" s="1" customFormat="1" x14ac:dyDescent="0.2"/>
    <row r="111" spans="18:19" s="1" customFormat="1" x14ac:dyDescent="0.2"/>
    <row r="112" spans="18:19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pans="1:13" s="1" customFormat="1" x14ac:dyDescent="0.2"/>
    <row r="242" spans="1:13" s="1" customFormat="1" x14ac:dyDescent="0.2"/>
    <row r="243" spans="1:13" s="1" customFormat="1" x14ac:dyDescent="0.2"/>
    <row r="244" spans="1:13" s="1" customFormat="1" x14ac:dyDescent="0.2"/>
    <row r="245" spans="1:13" s="1" customFormat="1" x14ac:dyDescent="0.2"/>
    <row r="246" spans="1:13" s="1" customFormat="1" x14ac:dyDescent="0.2"/>
    <row r="247" spans="1:13" s="1" customFormat="1" x14ac:dyDescent="0.2"/>
    <row r="248" spans="1:13" s="1" customFormat="1" x14ac:dyDescent="0.2"/>
    <row r="249" spans="1:13" s="1" customFormat="1" x14ac:dyDescent="0.2"/>
    <row r="250" spans="1:13" s="1" customFormat="1" x14ac:dyDescent="0.2"/>
    <row r="251" spans="1:13" s="1" customFormat="1" x14ac:dyDescent="0.2"/>
    <row r="252" spans="1:13" s="1" customFormat="1" x14ac:dyDescent="0.2"/>
    <row r="253" spans="1:13" s="1" customForma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</sheetData>
  <mergeCells count="6">
    <mergeCell ref="A27:C27"/>
    <mergeCell ref="O47:P47"/>
    <mergeCell ref="T54:Y54"/>
    <mergeCell ref="A43:G43"/>
    <mergeCell ref="H47:I47"/>
    <mergeCell ref="M47:N47"/>
  </mergeCells>
  <hyperlinks>
    <hyperlink ref="A14" r:id="rId1" display="http://www.disclaimer.admin.ch/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Hostettler Daniela BLW</dc:creator>
  <cp:lastModifiedBy>Hostettler Daniela BLW</cp:lastModifiedBy>
  <dcterms:created xsi:type="dcterms:W3CDTF">2020-08-07T06:16:59Z</dcterms:created>
  <dcterms:modified xsi:type="dcterms:W3CDTF">2020-08-07T06:17:23Z</dcterms:modified>
</cp:coreProperties>
</file>