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Org\BLW_1140_MARKTB\037_Publikationen FBMB\037.5 Eier\Text, Tabellen und Bilder für Homepage\2019\02 Tabellen\"/>
    </mc:Choice>
  </mc:AlternateContent>
  <bookViews>
    <workbookView xWindow="0" yWindow="0" windowWidth="28800" windowHeight="13545" activeTab="2"/>
  </bookViews>
  <sheets>
    <sheet name="d" sheetId="1" r:id="rId1"/>
    <sheet name="f" sheetId="2" r:id="rId2"/>
    <sheet name="i" sheetId="3" r:id="rId3"/>
  </sheets>
  <externalReferences>
    <externalReference r:id="rId4"/>
    <externalReference r:id="rId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" i="3" l="1"/>
  <c r="G28" i="3" s="1"/>
  <c r="C28" i="3"/>
  <c r="F27" i="3"/>
  <c r="G27" i="3" s="1"/>
  <c r="C27" i="3"/>
  <c r="F26" i="3"/>
  <c r="G26" i="3" s="1"/>
  <c r="C26" i="3"/>
  <c r="F25" i="3"/>
  <c r="G25" i="3" s="1"/>
  <c r="C25" i="3"/>
  <c r="F24" i="3"/>
  <c r="G24" i="3" s="1"/>
  <c r="C24" i="3"/>
  <c r="G23" i="3"/>
  <c r="F23" i="3"/>
  <c r="C23" i="3"/>
  <c r="F22" i="3"/>
  <c r="G22" i="3" s="1"/>
  <c r="C22" i="3"/>
  <c r="F21" i="3"/>
  <c r="G21" i="3" s="1"/>
  <c r="C21" i="3"/>
  <c r="F20" i="3"/>
  <c r="G20" i="3" s="1"/>
  <c r="C20" i="3"/>
  <c r="F19" i="3"/>
  <c r="G19" i="3" s="1"/>
  <c r="C19" i="3"/>
  <c r="F18" i="3"/>
  <c r="G18" i="3" s="1"/>
  <c r="C18" i="3"/>
  <c r="F17" i="3"/>
  <c r="G17" i="3" s="1"/>
  <c r="C17" i="3"/>
  <c r="F16" i="3"/>
  <c r="G16" i="3" s="1"/>
  <c r="C16" i="3"/>
  <c r="F15" i="3"/>
  <c r="G15" i="3" s="1"/>
  <c r="C15" i="3"/>
  <c r="G28" i="2"/>
  <c r="F28" i="2"/>
  <c r="C28" i="2"/>
  <c r="F27" i="2"/>
  <c r="G27" i="2" s="1"/>
  <c r="C27" i="2"/>
  <c r="F26" i="2"/>
  <c r="G26" i="2" s="1"/>
  <c r="C26" i="2"/>
  <c r="G25" i="2"/>
  <c r="F25" i="2"/>
  <c r="C25" i="2"/>
  <c r="F24" i="2"/>
  <c r="G24" i="2" s="1"/>
  <c r="C24" i="2"/>
  <c r="F23" i="2"/>
  <c r="G23" i="2" s="1"/>
  <c r="C23" i="2"/>
  <c r="F22" i="2"/>
  <c r="G22" i="2" s="1"/>
  <c r="C22" i="2"/>
  <c r="G21" i="2"/>
  <c r="F21" i="2"/>
  <c r="C21" i="2"/>
  <c r="F20" i="2"/>
  <c r="G20" i="2" s="1"/>
  <c r="C20" i="2"/>
  <c r="F19" i="2"/>
  <c r="G19" i="2" s="1"/>
  <c r="C19" i="2"/>
  <c r="F18" i="2"/>
  <c r="G18" i="2" s="1"/>
  <c r="C18" i="2"/>
  <c r="G17" i="2"/>
  <c r="F17" i="2"/>
  <c r="C17" i="2"/>
  <c r="F16" i="2"/>
  <c r="G16" i="2" s="1"/>
  <c r="C16" i="2"/>
  <c r="F15" i="2"/>
  <c r="G15" i="2" s="1"/>
  <c r="C15" i="2"/>
  <c r="F15" i="1" l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C15" i="1" l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</calcChain>
</file>

<file path=xl/sharedStrings.xml><?xml version="1.0" encoding="utf-8"?>
<sst xmlns="http://schemas.openxmlformats.org/spreadsheetml/2006/main" count="57" uniqueCount="50">
  <si>
    <t>Bevölkerung</t>
  </si>
  <si>
    <t>Pro-Kopf-Konsum</t>
  </si>
  <si>
    <t>In Stück</t>
  </si>
  <si>
    <t>Total</t>
  </si>
  <si>
    <t>Eier in importieren Lebensmittelzubereitungen</t>
  </si>
  <si>
    <t>in Anzahl Personen</t>
  </si>
  <si>
    <t>importierte Lebensmittelzubereitungen</t>
  </si>
  <si>
    <t>statistisch erfasster Konsum</t>
  </si>
  <si>
    <t>in Mio. Stück</t>
  </si>
  <si>
    <t>in %</t>
  </si>
  <si>
    <t>in Stück / Kopf</t>
  </si>
  <si>
    <t>Publikationsrecht: Weiterverarbeitung und Publikation unter Quellenangabe gestattet.</t>
  </si>
  <si>
    <t xml:space="preserve">Quellen: BLW, Fachbereich Marktanalysen; EZV; SBV; Aviforum 
</t>
  </si>
  <si>
    <t>"Versteckte" Eierimporte in Lebensmittelzubereitungen</t>
  </si>
  <si>
    <t>Eidgenössisches Departement für  Wirtschaft, Bildung und Forschung WBF</t>
  </si>
  <si>
    <t>Bundesamt für Landwirtschaft BLW</t>
  </si>
  <si>
    <t>Fachbereich Marktanalysen</t>
  </si>
  <si>
    <t>Département fédéral de l’économie, de la formation et de la recherche DEFR</t>
  </si>
  <si>
    <t>Office fédéral de l’agriculture OFAG</t>
  </si>
  <si>
    <t>Secteur Analyses du marché</t>
  </si>
  <si>
    <t>Importations d'œufs "cachées" dans les préparations alimentaires</t>
  </si>
  <si>
    <t>en millions de pièces</t>
  </si>
  <si>
    <t>en %</t>
  </si>
  <si>
    <t>en pièces / personne</t>
  </si>
  <si>
    <t xml:space="preserve">Sources: OFAG, secteur Analyses du marché; AFD; USP; Aviforum </t>
  </si>
  <si>
    <t>Droit de publication: traitement et publication ultérieurs autorisés, à condition que la source soit mentionnée</t>
  </si>
  <si>
    <t>Œufs dans des préparations alimentaires importées</t>
  </si>
  <si>
    <t>Population</t>
  </si>
  <si>
    <t>Consommation par personne</t>
  </si>
  <si>
    <t>En pièces</t>
  </si>
  <si>
    <t>en nombre de personnes</t>
  </si>
  <si>
    <t>Consommation recensée statistiquement</t>
  </si>
  <si>
    <t>Préparations alimentaires importées</t>
  </si>
  <si>
    <t>Ufficio federale dell'agricoltura UFAG</t>
  </si>
  <si>
    <t>Settore Analisi del mercato</t>
  </si>
  <si>
    <t>Importazioni di uova «nascoste» nelle preparazioni alimentari</t>
  </si>
  <si>
    <t xml:space="preserve">in mio. </t>
  </si>
  <si>
    <t>in pz. / pro capite</t>
  </si>
  <si>
    <t>Fonti: UFAG, Settore Analisi del mercato; AFD; USC; Aviforum</t>
  </si>
  <si>
    <t>Diritto di pubblicazione: rielaborazione e pubblicazione consentite citando la fonte</t>
  </si>
  <si>
    <t xml:space="preserve">Uova nelle preparazioni alimentari importate </t>
  </si>
  <si>
    <t>Popolazione</t>
  </si>
  <si>
    <t>Consume pro capite</t>
  </si>
  <si>
    <t>In pz.</t>
  </si>
  <si>
    <t xml:space="preserve">in mio. pz. </t>
  </si>
  <si>
    <t xml:space="preserve">in numero di persone </t>
  </si>
  <si>
    <t>consumo registrato statisticamente</t>
  </si>
  <si>
    <t>preparazioni alimentari importate</t>
  </si>
  <si>
    <t>Totale</t>
  </si>
  <si>
    <t>Dipartimento federale dell'economia, della formazione e della ricerca DEFR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</si>
</sst>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"/>
    <numFmt numFmtId="165" formatCode="0.0%"/>
    <numFmt numFmtId="166" formatCode="#\ ###\ ###\ ##0"/>
  </numFmts>
  <fonts count="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7.5"/>
      <color theme="1"/>
      <name val="Arial"/>
      <family val="2"/>
    </font>
    <font>
      <sz val="10"/>
      <color theme="1"/>
      <name val="Arial"/>
      <family val="2"/>
    </font>
    <font>
      <b/>
      <sz val="7.5"/>
      <color theme="1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2" fillId="0" borderId="0"/>
  </cellStyleXfs>
  <cellXfs count="27">
    <xf numFmtId="0" fontId="0" fillId="0" borderId="0" xfId="0"/>
    <xf numFmtId="164" fontId="0" fillId="0" borderId="0" xfId="0" applyNumberFormat="1"/>
    <xf numFmtId="165" fontId="0" fillId="0" borderId="0" xfId="2" applyNumberFormat="1" applyFont="1"/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1" applyNumberFormat="1" applyFont="1" applyFill="1" applyBorder="1" applyAlignment="1" applyProtection="1"/>
    <xf numFmtId="0" fontId="2" fillId="0" borderId="0" xfId="0" applyFont="1"/>
    <xf numFmtId="0" fontId="2" fillId="0" borderId="0" xfId="0" applyFont="1" applyAlignment="1"/>
    <xf numFmtId="0" fontId="5" fillId="2" borderId="0" xfId="0" applyFont="1" applyFill="1" applyAlignment="1">
      <alignment vertical="center"/>
    </xf>
    <xf numFmtId="0" fontId="6" fillId="2" borderId="0" xfId="3" applyFill="1" applyAlignment="1">
      <alignment vertical="top"/>
    </xf>
    <xf numFmtId="0" fontId="7" fillId="2" borderId="0" xfId="0" applyFont="1" applyFill="1" applyAlignment="1">
      <alignment vertical="center"/>
    </xf>
    <xf numFmtId="0" fontId="8" fillId="0" borderId="0" xfId="4" applyFont="1"/>
    <xf numFmtId="0" fontId="2" fillId="0" borderId="0" xfId="4" applyFont="1"/>
    <xf numFmtId="0" fontId="2" fillId="0" borderId="0" xfId="4" quotePrefix="1" applyNumberFormat="1" applyFont="1" applyFill="1" applyAlignment="1">
      <alignment horizontal="right"/>
    </xf>
    <xf numFmtId="0" fontId="0" fillId="0" borderId="0" xfId="0" applyFill="1"/>
    <xf numFmtId="0" fontId="2" fillId="0" borderId="0" xfId="4" applyFont="1" applyFill="1"/>
    <xf numFmtId="0" fontId="2" fillId="0" borderId="0" xfId="0" applyFont="1" applyFill="1"/>
    <xf numFmtId="0" fontId="2" fillId="0" borderId="0" xfId="0" applyNumberFormat="1" applyFont="1" applyFill="1" applyBorder="1" applyAlignment="1" applyProtection="1">
      <alignment vertical="center" wrapText="1"/>
    </xf>
    <xf numFmtId="0" fontId="4" fillId="0" borderId="0" xfId="4" applyFont="1" applyAlignment="1"/>
    <xf numFmtId="0" fontId="3" fillId="3" borderId="0" xfId="0" applyFont="1" applyFill="1"/>
    <xf numFmtId="0" fontId="0" fillId="3" borderId="0" xfId="0" applyFill="1"/>
    <xf numFmtId="0" fontId="3" fillId="4" borderId="0" xfId="0" applyFont="1" applyFill="1"/>
    <xf numFmtId="0" fontId="0" fillId="4" borderId="0" xfId="0" applyFill="1"/>
    <xf numFmtId="0" fontId="4" fillId="0" borderId="0" xfId="4" applyFont="1"/>
    <xf numFmtId="0" fontId="1" fillId="0" borderId="0" xfId="0" applyFont="1"/>
    <xf numFmtId="0" fontId="5" fillId="0" borderId="0" xfId="0" applyFont="1"/>
    <xf numFmtId="0" fontId="0" fillId="0" borderId="0" xfId="0" applyFont="1"/>
    <xf numFmtId="0" fontId="0" fillId="3" borderId="0" xfId="0" applyFill="1" applyAlignment="1">
      <alignment wrapText="1"/>
    </xf>
  </cellXfs>
  <cellStyles count="5">
    <cellStyle name="Komma" xfId="1" builtinId="3"/>
    <cellStyle name="Prozent" xfId="2" builtinId="5"/>
    <cellStyle name="Standard" xfId="0" builtinId="0"/>
    <cellStyle name="Standard 2" xfId="3"/>
    <cellStyle name="Standard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728395061728394E-2"/>
          <c:y val="0.18192695553571003"/>
          <c:w val="0.95654320987654318"/>
          <c:h val="0.623857537547409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1E-4641-AE8A-4BD9508BE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d!$C$15:$C$28</c:f>
              <c:numCache>
                <c:formatCode>0.0</c:formatCode>
                <c:ptCount val="14"/>
                <c:pt idx="0">
                  <c:v>43.502523532799991</c:v>
                </c:pt>
                <c:pt idx="1">
                  <c:v>51.689138406400055</c:v>
                </c:pt>
                <c:pt idx="2">
                  <c:v>55.792985593599859</c:v>
                </c:pt>
                <c:pt idx="3">
                  <c:v>64.160817369599997</c:v>
                </c:pt>
                <c:pt idx="4">
                  <c:v>73.535152806400077</c:v>
                </c:pt>
                <c:pt idx="5">
                  <c:v>79.846416829823951</c:v>
                </c:pt>
                <c:pt idx="6">
                  <c:v>85.383471654054532</c:v>
                </c:pt>
                <c:pt idx="7">
                  <c:v>90.181772678445029</c:v>
                </c:pt>
                <c:pt idx="8">
                  <c:v>96.62110782172175</c:v>
                </c:pt>
                <c:pt idx="9">
                  <c:v>104.12902180684161</c:v>
                </c:pt>
                <c:pt idx="10">
                  <c:v>124.90083993666565</c:v>
                </c:pt>
                <c:pt idx="11">
                  <c:v>133.8339284221052</c:v>
                </c:pt>
                <c:pt idx="12">
                  <c:v>129.78978862227805</c:v>
                </c:pt>
                <c:pt idx="13">
                  <c:v>126.62415728766703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7-4081-9D1A-6942F033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-27"/>
        <c:axId val="1203047488"/>
        <c:axId val="1203049456"/>
      </c:barChart>
      <c:catAx>
        <c:axId val="1203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9456"/>
        <c:crosses val="autoZero"/>
        <c:auto val="1"/>
        <c:lblAlgn val="ctr"/>
        <c:lblOffset val="100"/>
        <c:noMultiLvlLbl val="0"/>
      </c:catAx>
      <c:valAx>
        <c:axId val="120304945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0304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728395061728394E-2"/>
          <c:y val="0.35942018047999374"/>
          <c:w val="0.95654320987654318"/>
          <c:h val="0.51312092110892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d!$E$14</c:f>
              <c:strCache>
                <c:ptCount val="1"/>
                <c:pt idx="0">
                  <c:v>statistisch erfasster Konsum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-0.173912990554835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BB8-47DE-BCAF-D6A72BF63AEB}"/>
                </c:ext>
              </c:extLst>
            </c:dLbl>
            <c:dLbl>
              <c:idx val="11"/>
              <c:layout>
                <c:manualLayout>
                  <c:x val="0"/>
                  <c:y val="-0.177777723678276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BB8-47DE-BCAF-D6A72BF63AEB}"/>
                </c:ext>
              </c:extLst>
            </c:dLbl>
            <c:dLbl>
              <c:idx val="12"/>
              <c:layout>
                <c:manualLayout>
                  <c:x val="0"/>
                  <c:y val="-0.17777772367827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BB8-47DE-BCAF-D6A72BF63AEB}"/>
                </c:ext>
              </c:extLst>
            </c:dLbl>
            <c:dLbl>
              <c:idx val="13"/>
              <c:layout>
                <c:manualLayout>
                  <c:x val="0"/>
                  <c:y val="-0.17777772367827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BB8-47DE-BCAF-D6A72BF63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d!$E$15:$E$28</c:f>
              <c:numCache>
                <c:formatCode>0.0</c:formatCode>
                <c:ptCount val="14"/>
                <c:pt idx="0">
                  <c:v>171.52553551578961</c:v>
                </c:pt>
                <c:pt idx="1">
                  <c:v>168.57440573856218</c:v>
                </c:pt>
                <c:pt idx="2">
                  <c:v>173.45326215025918</c:v>
                </c:pt>
                <c:pt idx="3">
                  <c:v>174.47385107928397</c:v>
                </c:pt>
                <c:pt idx="4">
                  <c:v>177.81094022784802</c:v>
                </c:pt>
                <c:pt idx="5">
                  <c:v>180.51352584692575</c:v>
                </c:pt>
                <c:pt idx="6">
                  <c:v>175.22146215737899</c:v>
                </c:pt>
                <c:pt idx="7">
                  <c:v>174.88783519401963</c:v>
                </c:pt>
                <c:pt idx="8">
                  <c:v>178.4350034498319</c:v>
                </c:pt>
                <c:pt idx="9">
                  <c:v>177.77248369350161</c:v>
                </c:pt>
                <c:pt idx="10">
                  <c:v>177.06149750593312</c:v>
                </c:pt>
                <c:pt idx="11">
                  <c:v>176.59363820434478</c:v>
                </c:pt>
                <c:pt idx="12">
                  <c:v>179.4651186425146</c:v>
                </c:pt>
                <c:pt idx="13">
                  <c:v>180.71213505652656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C-40F3-AE1E-AE995E017275}"/>
            </c:ext>
          </c:extLst>
        </c:ser>
        <c:ser>
          <c:idx val="1"/>
          <c:order val="1"/>
          <c:tx>
            <c:strRef>
              <c:f>d!$F$14</c:f>
              <c:strCache>
                <c:ptCount val="1"/>
                <c:pt idx="0">
                  <c:v>importierte Lebensmittelzubereitungen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7505860290670419E-3"/>
                  <c:y val="4.25120643578487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8-A3E3-434D-8DC0-C549FCBE1627}"/>
                </c:ext>
              </c:extLst>
            </c:dLbl>
            <c:dLbl>
              <c:idx val="1"/>
              <c:layout>
                <c:manualLayout>
                  <c:x val="0"/>
                  <c:y val="3.4782598110967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3E3-434D-8DC0-C549FCBE1627}"/>
                </c:ext>
              </c:extLst>
            </c:dLbl>
            <c:dLbl>
              <c:idx val="2"/>
              <c:layout>
                <c:manualLayout>
                  <c:x val="0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3E3-434D-8DC0-C549FCBE1627}"/>
                </c:ext>
              </c:extLst>
            </c:dLbl>
            <c:dLbl>
              <c:idx val="3"/>
              <c:layout>
                <c:manualLayout>
                  <c:x val="0"/>
                  <c:y val="3.0917864987526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3E3-434D-8DC0-C549FCBE1627}"/>
                </c:ext>
              </c:extLst>
            </c:dLbl>
            <c:dLbl>
              <c:idx val="4"/>
              <c:layout>
                <c:manualLayout>
                  <c:x val="-1.875293014533521E-3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3E3-434D-8DC0-C549FCBE1627}"/>
                </c:ext>
              </c:extLst>
            </c:dLbl>
            <c:dLbl>
              <c:idx val="5"/>
              <c:layout>
                <c:manualLayout>
                  <c:x val="0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3E3-434D-8DC0-C549FCBE16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d!$F$15:$F$28</c:f>
              <c:numCache>
                <c:formatCode>0.0</c:formatCode>
                <c:ptCount val="14"/>
                <c:pt idx="0">
                  <c:v>5.7240162543157878</c:v>
                </c:pt>
                <c:pt idx="1">
                  <c:v>6.7567501184836676</c:v>
                </c:pt>
                <c:pt idx="2">
                  <c:v>7.2270706727460956</c:v>
                </c:pt>
                <c:pt idx="3">
                  <c:v>8.2047081035294109</c:v>
                </c:pt>
                <c:pt idx="4">
                  <c:v>9.308247190683554</c:v>
                </c:pt>
                <c:pt idx="5">
                  <c:v>10.01837099495909</c:v>
                </c:pt>
                <c:pt idx="6">
                  <c:v>10.606642441497458</c:v>
                </c:pt>
                <c:pt idx="7">
                  <c:v>11.09246896413838</c:v>
                </c:pt>
                <c:pt idx="8">
                  <c:v>11.768709844302283</c:v>
                </c:pt>
                <c:pt idx="9">
                  <c:v>12.530568207802842</c:v>
                </c:pt>
                <c:pt idx="10">
                  <c:v>14.886870075883868</c:v>
                </c:pt>
                <c:pt idx="11">
                  <c:v>15.800936059280426</c:v>
                </c:pt>
                <c:pt idx="12">
                  <c:v>15.251444021419278</c:v>
                </c:pt>
                <c:pt idx="13">
                  <c:v>14.809842957621875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3-434D-8DC0-C549FCBE1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203047488"/>
        <c:axId val="1203049456"/>
      </c:barChart>
      <c:lineChart>
        <c:grouping val="standard"/>
        <c:varyColors val="0"/>
        <c:ser>
          <c:idx val="2"/>
          <c:order val="2"/>
          <c:tx>
            <c:strRef>
              <c:f>d!$G$14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d!$G$15:$G$28</c:f>
              <c:numCache>
                <c:formatCode>0.0</c:formatCode>
                <c:ptCount val="14"/>
                <c:pt idx="0">
                  <c:v>177.2495517701054</c:v>
                </c:pt>
                <c:pt idx="1">
                  <c:v>175.33115585704584</c:v>
                </c:pt>
                <c:pt idx="2">
                  <c:v>180.68033282300527</c:v>
                </c:pt>
                <c:pt idx="3">
                  <c:v>182.67855918281339</c:v>
                </c:pt>
                <c:pt idx="4">
                  <c:v>187.11918741853157</c:v>
                </c:pt>
                <c:pt idx="5">
                  <c:v>190.53189684188484</c:v>
                </c:pt>
                <c:pt idx="6">
                  <c:v>185.82810459887645</c:v>
                </c:pt>
                <c:pt idx="7">
                  <c:v>185.98030415815802</c:v>
                </c:pt>
                <c:pt idx="8">
                  <c:v>190.20371329413419</c:v>
                </c:pt>
                <c:pt idx="9">
                  <c:v>190.30305190130446</c:v>
                </c:pt>
                <c:pt idx="10">
                  <c:v>191.948367581817</c:v>
                </c:pt>
                <c:pt idx="11">
                  <c:v>192.3945742636252</c:v>
                </c:pt>
                <c:pt idx="12">
                  <c:v>194.71656266393387</c:v>
                </c:pt>
                <c:pt idx="13">
                  <c:v>195.52197801414843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3-434D-8DC0-C549FCBE1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690696"/>
        <c:axId val="1076983808"/>
      </c:lineChart>
      <c:catAx>
        <c:axId val="1203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9456"/>
        <c:crosses val="autoZero"/>
        <c:auto val="1"/>
        <c:lblAlgn val="ctr"/>
        <c:lblOffset val="100"/>
        <c:noMultiLvlLbl val="0"/>
      </c:catAx>
      <c:valAx>
        <c:axId val="1203049456"/>
        <c:scaling>
          <c:orientation val="minMax"/>
          <c:max val="20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7488"/>
        <c:crosses val="autoZero"/>
        <c:crossBetween val="between"/>
      </c:valAx>
      <c:valAx>
        <c:axId val="1076983808"/>
        <c:scaling>
          <c:orientation val="minMax"/>
          <c:max val="200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580690696"/>
        <c:crosses val="max"/>
        <c:crossBetween val="between"/>
      </c:valAx>
      <c:catAx>
        <c:axId val="1580690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698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</c:legendEntry>
      <c:layout>
        <c:manualLayout>
          <c:xMode val="edge"/>
          <c:yMode val="edge"/>
          <c:x val="0"/>
          <c:y val="0.22589638985236721"/>
          <c:w val="0.73901620947170632"/>
          <c:h val="6.1250542432030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728395061728394E-2"/>
          <c:y val="0.18192695553571003"/>
          <c:w val="0.95654320987654318"/>
          <c:h val="0.623857537547409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84-43DD-B53A-FB23A52BC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f!$C$15:$C$28</c:f>
              <c:numCache>
                <c:formatCode>0.0</c:formatCode>
                <c:ptCount val="14"/>
                <c:pt idx="0">
                  <c:v>43.502523532799991</c:v>
                </c:pt>
                <c:pt idx="1">
                  <c:v>51.689138406400055</c:v>
                </c:pt>
                <c:pt idx="2">
                  <c:v>55.792985593599859</c:v>
                </c:pt>
                <c:pt idx="3">
                  <c:v>64.160817369599997</c:v>
                </c:pt>
                <c:pt idx="4">
                  <c:v>73.535152806400077</c:v>
                </c:pt>
                <c:pt idx="5">
                  <c:v>79.846416829823951</c:v>
                </c:pt>
                <c:pt idx="6">
                  <c:v>85.383471654054532</c:v>
                </c:pt>
                <c:pt idx="7">
                  <c:v>90.181772678445029</c:v>
                </c:pt>
                <c:pt idx="8">
                  <c:v>96.62110782172175</c:v>
                </c:pt>
                <c:pt idx="9">
                  <c:v>104.12902180684161</c:v>
                </c:pt>
                <c:pt idx="10">
                  <c:v>124.90083993666565</c:v>
                </c:pt>
                <c:pt idx="11">
                  <c:v>133.8339284221052</c:v>
                </c:pt>
                <c:pt idx="12">
                  <c:v>129.78978862227805</c:v>
                </c:pt>
                <c:pt idx="13">
                  <c:v>126.62415728766703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4-43DD-B53A-FB23A52B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-27"/>
        <c:axId val="1203047488"/>
        <c:axId val="1203049456"/>
      </c:barChart>
      <c:catAx>
        <c:axId val="1203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9456"/>
        <c:crosses val="autoZero"/>
        <c:auto val="1"/>
        <c:lblAlgn val="ctr"/>
        <c:lblOffset val="100"/>
        <c:noMultiLvlLbl val="0"/>
      </c:catAx>
      <c:valAx>
        <c:axId val="120304945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0304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728395061728394E-2"/>
          <c:y val="0.35942018047999374"/>
          <c:w val="0.95654320987654318"/>
          <c:h val="0.51312092110892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f!$E$14</c:f>
              <c:strCache>
                <c:ptCount val="1"/>
                <c:pt idx="0">
                  <c:v>Consommation recensée statistiquement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-0.173912990554835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8E1-46EA-9B3F-FDA08AD1A063}"/>
                </c:ext>
              </c:extLst>
            </c:dLbl>
            <c:dLbl>
              <c:idx val="11"/>
              <c:layout>
                <c:manualLayout>
                  <c:x val="0"/>
                  <c:y val="-0.177777723678276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8E1-46EA-9B3F-FDA08AD1A063}"/>
                </c:ext>
              </c:extLst>
            </c:dLbl>
            <c:dLbl>
              <c:idx val="12"/>
              <c:layout>
                <c:manualLayout>
                  <c:x val="0"/>
                  <c:y val="-0.17777772367827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8E1-46EA-9B3F-FDA08AD1A063}"/>
                </c:ext>
              </c:extLst>
            </c:dLbl>
            <c:dLbl>
              <c:idx val="13"/>
              <c:layout>
                <c:manualLayout>
                  <c:x val="0"/>
                  <c:y val="-0.17777772367827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8E1-46EA-9B3F-FDA08AD1A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f!$E$15:$E$28</c:f>
              <c:numCache>
                <c:formatCode>0.0</c:formatCode>
                <c:ptCount val="14"/>
                <c:pt idx="0">
                  <c:v>171.52553551578961</c:v>
                </c:pt>
                <c:pt idx="1">
                  <c:v>168.57440573856218</c:v>
                </c:pt>
                <c:pt idx="2">
                  <c:v>173.45326215025918</c:v>
                </c:pt>
                <c:pt idx="3">
                  <c:v>174.47385107928397</c:v>
                </c:pt>
                <c:pt idx="4">
                  <c:v>177.81094022784802</c:v>
                </c:pt>
                <c:pt idx="5">
                  <c:v>180.51352584692575</c:v>
                </c:pt>
                <c:pt idx="6">
                  <c:v>175.22146215737899</c:v>
                </c:pt>
                <c:pt idx="7">
                  <c:v>174.88783519401963</c:v>
                </c:pt>
                <c:pt idx="8">
                  <c:v>178.4350034498319</c:v>
                </c:pt>
                <c:pt idx="9">
                  <c:v>177.77248369350161</c:v>
                </c:pt>
                <c:pt idx="10">
                  <c:v>177.06149750593312</c:v>
                </c:pt>
                <c:pt idx="11">
                  <c:v>176.59363820434478</c:v>
                </c:pt>
                <c:pt idx="12">
                  <c:v>179.4651186425146</c:v>
                </c:pt>
                <c:pt idx="13">
                  <c:v>180.71213505652656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1-46EA-9B3F-FDA08AD1A063}"/>
            </c:ext>
          </c:extLst>
        </c:ser>
        <c:ser>
          <c:idx val="1"/>
          <c:order val="1"/>
          <c:tx>
            <c:strRef>
              <c:f>f!$F$14</c:f>
              <c:strCache>
                <c:ptCount val="1"/>
                <c:pt idx="0">
                  <c:v>Préparations alimentaires importées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7505860290670419E-3"/>
                  <c:y val="4.25120643578487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5-C8E1-46EA-9B3F-FDA08AD1A063}"/>
                </c:ext>
              </c:extLst>
            </c:dLbl>
            <c:dLbl>
              <c:idx val="1"/>
              <c:layout>
                <c:manualLayout>
                  <c:x val="0"/>
                  <c:y val="3.4782598110967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8E1-46EA-9B3F-FDA08AD1A063}"/>
                </c:ext>
              </c:extLst>
            </c:dLbl>
            <c:dLbl>
              <c:idx val="2"/>
              <c:layout>
                <c:manualLayout>
                  <c:x val="0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8E1-46EA-9B3F-FDA08AD1A063}"/>
                </c:ext>
              </c:extLst>
            </c:dLbl>
            <c:dLbl>
              <c:idx val="3"/>
              <c:layout>
                <c:manualLayout>
                  <c:x val="0"/>
                  <c:y val="3.0917864987526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8E1-46EA-9B3F-FDA08AD1A063}"/>
                </c:ext>
              </c:extLst>
            </c:dLbl>
            <c:dLbl>
              <c:idx val="4"/>
              <c:layout>
                <c:manualLayout>
                  <c:x val="-1.875293014533521E-3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8E1-46EA-9B3F-FDA08AD1A063}"/>
                </c:ext>
              </c:extLst>
            </c:dLbl>
            <c:dLbl>
              <c:idx val="5"/>
              <c:layout>
                <c:manualLayout>
                  <c:x val="0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8E1-46EA-9B3F-FDA08AD1A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f!$F$15:$F$28</c:f>
              <c:numCache>
                <c:formatCode>0.0</c:formatCode>
                <c:ptCount val="14"/>
                <c:pt idx="0">
                  <c:v>5.7240162543157878</c:v>
                </c:pt>
                <c:pt idx="1">
                  <c:v>6.7567501184836676</c:v>
                </c:pt>
                <c:pt idx="2">
                  <c:v>7.2270706727460956</c:v>
                </c:pt>
                <c:pt idx="3">
                  <c:v>8.2047081035294109</c:v>
                </c:pt>
                <c:pt idx="4">
                  <c:v>9.308247190683554</c:v>
                </c:pt>
                <c:pt idx="5">
                  <c:v>10.01837099495909</c:v>
                </c:pt>
                <c:pt idx="6">
                  <c:v>10.606642441497458</c:v>
                </c:pt>
                <c:pt idx="7">
                  <c:v>11.09246896413838</c:v>
                </c:pt>
                <c:pt idx="8">
                  <c:v>11.768709844302283</c:v>
                </c:pt>
                <c:pt idx="9">
                  <c:v>12.530568207802842</c:v>
                </c:pt>
                <c:pt idx="10">
                  <c:v>14.886870075883868</c:v>
                </c:pt>
                <c:pt idx="11">
                  <c:v>15.800936059280426</c:v>
                </c:pt>
                <c:pt idx="12">
                  <c:v>15.251444021419278</c:v>
                </c:pt>
                <c:pt idx="13">
                  <c:v>14.809842957621875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E1-46EA-9B3F-FDA08AD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203047488"/>
        <c:axId val="1203049456"/>
      </c:barChart>
      <c:lineChart>
        <c:grouping val="standard"/>
        <c:varyColors val="0"/>
        <c:ser>
          <c:idx val="2"/>
          <c:order val="2"/>
          <c:tx>
            <c:strRef>
              <c:f>f!$G$14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f!$G$15:$G$28</c:f>
              <c:numCache>
                <c:formatCode>0.0</c:formatCode>
                <c:ptCount val="14"/>
                <c:pt idx="0">
                  <c:v>177.2495517701054</c:v>
                </c:pt>
                <c:pt idx="1">
                  <c:v>175.33115585704584</c:v>
                </c:pt>
                <c:pt idx="2">
                  <c:v>180.68033282300527</c:v>
                </c:pt>
                <c:pt idx="3">
                  <c:v>182.67855918281339</c:v>
                </c:pt>
                <c:pt idx="4">
                  <c:v>187.11918741853157</c:v>
                </c:pt>
                <c:pt idx="5">
                  <c:v>190.53189684188484</c:v>
                </c:pt>
                <c:pt idx="6">
                  <c:v>185.82810459887645</c:v>
                </c:pt>
                <c:pt idx="7">
                  <c:v>185.98030415815802</c:v>
                </c:pt>
                <c:pt idx="8">
                  <c:v>190.20371329413419</c:v>
                </c:pt>
                <c:pt idx="9">
                  <c:v>190.30305190130446</c:v>
                </c:pt>
                <c:pt idx="10">
                  <c:v>191.948367581817</c:v>
                </c:pt>
                <c:pt idx="11">
                  <c:v>192.3945742636252</c:v>
                </c:pt>
                <c:pt idx="12">
                  <c:v>194.71656266393387</c:v>
                </c:pt>
                <c:pt idx="13">
                  <c:v>195.52197801414843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E1-46EA-9B3F-FDA08AD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690696"/>
        <c:axId val="1076983808"/>
      </c:lineChart>
      <c:catAx>
        <c:axId val="1203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9456"/>
        <c:crosses val="autoZero"/>
        <c:auto val="1"/>
        <c:lblAlgn val="ctr"/>
        <c:lblOffset val="100"/>
        <c:noMultiLvlLbl val="0"/>
      </c:catAx>
      <c:valAx>
        <c:axId val="1203049456"/>
        <c:scaling>
          <c:orientation val="minMax"/>
          <c:max val="20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7488"/>
        <c:crosses val="autoZero"/>
        <c:crossBetween val="between"/>
      </c:valAx>
      <c:valAx>
        <c:axId val="1076983808"/>
        <c:scaling>
          <c:orientation val="minMax"/>
          <c:max val="200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580690696"/>
        <c:crosses val="max"/>
        <c:crossBetween val="between"/>
      </c:valAx>
      <c:catAx>
        <c:axId val="1580690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698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</c:legendEntry>
      <c:layout>
        <c:manualLayout>
          <c:xMode val="edge"/>
          <c:yMode val="edge"/>
          <c:x val="0"/>
          <c:y val="0.22589638985236721"/>
          <c:w val="0.88528906460532097"/>
          <c:h val="6.1250542432030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728395061728394E-2"/>
          <c:y val="0.18192695553571003"/>
          <c:w val="0.95654320987654318"/>
          <c:h val="0.623857537547409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9B-45B9-A1E7-BCC8530AD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i!$C$15:$C$28</c:f>
              <c:numCache>
                <c:formatCode>0.0</c:formatCode>
                <c:ptCount val="14"/>
                <c:pt idx="0">
                  <c:v>43.502523532799991</c:v>
                </c:pt>
                <c:pt idx="1">
                  <c:v>51.689138406400055</c:v>
                </c:pt>
                <c:pt idx="2">
                  <c:v>55.792985593599859</c:v>
                </c:pt>
                <c:pt idx="3">
                  <c:v>64.160817369599997</c:v>
                </c:pt>
                <c:pt idx="4">
                  <c:v>73.535152806400077</c:v>
                </c:pt>
                <c:pt idx="5">
                  <c:v>79.846416829823951</c:v>
                </c:pt>
                <c:pt idx="6">
                  <c:v>85.383471654054532</c:v>
                </c:pt>
                <c:pt idx="7">
                  <c:v>90.181772678445029</c:v>
                </c:pt>
                <c:pt idx="8">
                  <c:v>96.62110782172175</c:v>
                </c:pt>
                <c:pt idx="9">
                  <c:v>104.12902180684161</c:v>
                </c:pt>
                <c:pt idx="10">
                  <c:v>124.90083993666565</c:v>
                </c:pt>
                <c:pt idx="11">
                  <c:v>133.8339284221052</c:v>
                </c:pt>
                <c:pt idx="12">
                  <c:v>129.78978862227805</c:v>
                </c:pt>
                <c:pt idx="13">
                  <c:v>126.62415728766703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B-45B9-A1E7-BCC8530A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-27"/>
        <c:axId val="1203047488"/>
        <c:axId val="1203049456"/>
      </c:barChart>
      <c:catAx>
        <c:axId val="1203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9456"/>
        <c:crosses val="autoZero"/>
        <c:auto val="1"/>
        <c:lblAlgn val="ctr"/>
        <c:lblOffset val="100"/>
        <c:noMultiLvlLbl val="0"/>
      </c:catAx>
      <c:valAx>
        <c:axId val="120304945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0304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728395061728394E-2"/>
          <c:y val="0.35942018047999374"/>
          <c:w val="0.95654320987654318"/>
          <c:h val="0.51312092110892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i!$E$14</c:f>
              <c:strCache>
                <c:ptCount val="1"/>
                <c:pt idx="0">
                  <c:v>consumo registrato statisticamente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-0.173912990554835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F37-4816-9938-2677122EB2A9}"/>
                </c:ext>
              </c:extLst>
            </c:dLbl>
            <c:dLbl>
              <c:idx val="11"/>
              <c:layout>
                <c:manualLayout>
                  <c:x val="0"/>
                  <c:y val="-0.177777723678276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F37-4816-9938-2677122EB2A9}"/>
                </c:ext>
              </c:extLst>
            </c:dLbl>
            <c:dLbl>
              <c:idx val="12"/>
              <c:layout>
                <c:manualLayout>
                  <c:x val="0"/>
                  <c:y val="-0.17777772367827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F37-4816-9938-2677122EB2A9}"/>
                </c:ext>
              </c:extLst>
            </c:dLbl>
            <c:dLbl>
              <c:idx val="13"/>
              <c:layout>
                <c:manualLayout>
                  <c:x val="0"/>
                  <c:y val="-0.177777723678276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F37-4816-9938-2677122EB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i!$E$15:$E$28</c:f>
              <c:numCache>
                <c:formatCode>0.0</c:formatCode>
                <c:ptCount val="14"/>
                <c:pt idx="0">
                  <c:v>171.52553551578961</c:v>
                </c:pt>
                <c:pt idx="1">
                  <c:v>168.57440573856218</c:v>
                </c:pt>
                <c:pt idx="2">
                  <c:v>173.45326215025918</c:v>
                </c:pt>
                <c:pt idx="3">
                  <c:v>174.47385107928397</c:v>
                </c:pt>
                <c:pt idx="4">
                  <c:v>177.81094022784802</c:v>
                </c:pt>
                <c:pt idx="5">
                  <c:v>180.51352584692575</c:v>
                </c:pt>
                <c:pt idx="6">
                  <c:v>175.22146215737899</c:v>
                </c:pt>
                <c:pt idx="7">
                  <c:v>174.88783519401963</c:v>
                </c:pt>
                <c:pt idx="8">
                  <c:v>178.4350034498319</c:v>
                </c:pt>
                <c:pt idx="9">
                  <c:v>177.77248369350161</c:v>
                </c:pt>
                <c:pt idx="10">
                  <c:v>177.06149750593312</c:v>
                </c:pt>
                <c:pt idx="11">
                  <c:v>176.59363820434478</c:v>
                </c:pt>
                <c:pt idx="12">
                  <c:v>179.4651186425146</c:v>
                </c:pt>
                <c:pt idx="13">
                  <c:v>180.71213505652656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37-4816-9938-2677122EB2A9}"/>
            </c:ext>
          </c:extLst>
        </c:ser>
        <c:ser>
          <c:idx val="1"/>
          <c:order val="1"/>
          <c:tx>
            <c:strRef>
              <c:f>i!$F$14</c:f>
              <c:strCache>
                <c:ptCount val="1"/>
                <c:pt idx="0">
                  <c:v>preparazioni alimentari importate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7505860290670419E-3"/>
                  <c:y val="4.25120643578487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5-4F37-4816-9938-2677122EB2A9}"/>
                </c:ext>
              </c:extLst>
            </c:dLbl>
            <c:dLbl>
              <c:idx val="1"/>
              <c:layout>
                <c:manualLayout>
                  <c:x val="0"/>
                  <c:y val="3.4782598110967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F37-4816-9938-2677122EB2A9}"/>
                </c:ext>
              </c:extLst>
            </c:dLbl>
            <c:dLbl>
              <c:idx val="2"/>
              <c:layout>
                <c:manualLayout>
                  <c:x val="0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F37-4816-9938-2677122EB2A9}"/>
                </c:ext>
              </c:extLst>
            </c:dLbl>
            <c:dLbl>
              <c:idx val="3"/>
              <c:layout>
                <c:manualLayout>
                  <c:x val="0"/>
                  <c:y val="3.0917864987526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F37-4816-9938-2677122EB2A9}"/>
                </c:ext>
              </c:extLst>
            </c:dLbl>
            <c:dLbl>
              <c:idx val="4"/>
              <c:layout>
                <c:manualLayout>
                  <c:x val="-1.875293014533521E-3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F37-4816-9938-2677122EB2A9}"/>
                </c:ext>
              </c:extLst>
            </c:dLbl>
            <c:dLbl>
              <c:idx val="5"/>
              <c:layout>
                <c:manualLayout>
                  <c:x val="0"/>
                  <c:y val="3.478259811096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F37-4816-9938-2677122EB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i!$F$15:$F$28</c:f>
              <c:numCache>
                <c:formatCode>0.0</c:formatCode>
                <c:ptCount val="14"/>
                <c:pt idx="0">
                  <c:v>5.7240162543157878</c:v>
                </c:pt>
                <c:pt idx="1">
                  <c:v>6.7567501184836676</c:v>
                </c:pt>
                <c:pt idx="2">
                  <c:v>7.2270706727460956</c:v>
                </c:pt>
                <c:pt idx="3">
                  <c:v>8.2047081035294109</c:v>
                </c:pt>
                <c:pt idx="4">
                  <c:v>9.308247190683554</c:v>
                </c:pt>
                <c:pt idx="5">
                  <c:v>10.01837099495909</c:v>
                </c:pt>
                <c:pt idx="6">
                  <c:v>10.606642441497458</c:v>
                </c:pt>
                <c:pt idx="7">
                  <c:v>11.09246896413838</c:v>
                </c:pt>
                <c:pt idx="8">
                  <c:v>11.768709844302283</c:v>
                </c:pt>
                <c:pt idx="9">
                  <c:v>12.530568207802842</c:v>
                </c:pt>
                <c:pt idx="10">
                  <c:v>14.886870075883868</c:v>
                </c:pt>
                <c:pt idx="11">
                  <c:v>15.800936059280426</c:v>
                </c:pt>
                <c:pt idx="12">
                  <c:v>15.251444021419278</c:v>
                </c:pt>
                <c:pt idx="13">
                  <c:v>14.809842957621875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37-4816-9938-2677122E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203047488"/>
        <c:axId val="1203049456"/>
      </c:barChart>
      <c:lineChart>
        <c:grouping val="standard"/>
        <c:varyColors val="0"/>
        <c:ser>
          <c:idx val="2"/>
          <c:order val="2"/>
          <c:tx>
            <c:strRef>
              <c:f>i!$G$14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i!$A$15:$A$28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i!$G$15:$G$28</c:f>
              <c:numCache>
                <c:formatCode>0.0</c:formatCode>
                <c:ptCount val="14"/>
                <c:pt idx="0">
                  <c:v>177.2495517701054</c:v>
                </c:pt>
                <c:pt idx="1">
                  <c:v>175.33115585704584</c:v>
                </c:pt>
                <c:pt idx="2">
                  <c:v>180.68033282300527</c:v>
                </c:pt>
                <c:pt idx="3">
                  <c:v>182.67855918281339</c:v>
                </c:pt>
                <c:pt idx="4">
                  <c:v>187.11918741853157</c:v>
                </c:pt>
                <c:pt idx="5">
                  <c:v>190.53189684188484</c:v>
                </c:pt>
                <c:pt idx="6">
                  <c:v>185.82810459887645</c:v>
                </c:pt>
                <c:pt idx="7">
                  <c:v>185.98030415815802</c:v>
                </c:pt>
                <c:pt idx="8">
                  <c:v>190.20371329413419</c:v>
                </c:pt>
                <c:pt idx="9">
                  <c:v>190.30305190130446</c:v>
                </c:pt>
                <c:pt idx="10">
                  <c:v>191.948367581817</c:v>
                </c:pt>
                <c:pt idx="11">
                  <c:v>192.3945742636252</c:v>
                </c:pt>
                <c:pt idx="12">
                  <c:v>194.71656266393387</c:v>
                </c:pt>
                <c:pt idx="13">
                  <c:v>195.52197801414843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37-4816-9938-2677122E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690696"/>
        <c:axId val="1076983808"/>
      </c:lineChart>
      <c:catAx>
        <c:axId val="1203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9456"/>
        <c:crosses val="autoZero"/>
        <c:auto val="1"/>
        <c:lblAlgn val="ctr"/>
        <c:lblOffset val="100"/>
        <c:noMultiLvlLbl val="0"/>
      </c:catAx>
      <c:valAx>
        <c:axId val="1203049456"/>
        <c:scaling>
          <c:orientation val="minMax"/>
          <c:max val="20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03047488"/>
        <c:crosses val="autoZero"/>
        <c:crossBetween val="between"/>
      </c:valAx>
      <c:valAx>
        <c:axId val="1076983808"/>
        <c:scaling>
          <c:orientation val="minMax"/>
          <c:max val="200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580690696"/>
        <c:crosses val="max"/>
        <c:crossBetween val="between"/>
      </c:valAx>
      <c:catAx>
        <c:axId val="1580690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698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</c:legendEntry>
      <c:layout>
        <c:manualLayout>
          <c:xMode val="edge"/>
          <c:yMode val="edge"/>
          <c:x val="0"/>
          <c:y val="0.22589638985236721"/>
          <c:w val="0.73901620947170632"/>
          <c:h val="6.1250542432030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image" Target="../media/image4.png"/><Relationship Id="rId5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emf"/><Relationship Id="rId6" Type="http://schemas.openxmlformats.org/officeDocument/2006/relationships/image" Target="../media/image4.png"/><Relationship Id="rId5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emf"/><Relationship Id="rId6" Type="http://schemas.openxmlformats.org/officeDocument/2006/relationships/image" Target="../media/image4.png"/><Relationship Id="rId5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132239</xdr:colOff>
      <xdr:row>2</xdr:row>
      <xdr:rowOff>166158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3464" cy="52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123824</xdr:colOff>
      <xdr:row>30</xdr:row>
      <xdr:rowOff>119061</xdr:rowOff>
    </xdr:from>
    <xdr:to>
      <xdr:col>5</xdr:col>
      <xdr:colOff>504825</xdr:colOff>
      <xdr:row>45</xdr:row>
      <xdr:rowOff>57149</xdr:rowOff>
    </xdr:to>
    <xdr:grpSp>
      <xdr:nvGrpSpPr>
        <xdr:cNvPr id="3" name="Gruppieren 2"/>
        <xdr:cNvGrpSpPr/>
      </xdr:nvGrpSpPr>
      <xdr:grpSpPr>
        <a:xfrm>
          <a:off x="628649" y="5567361"/>
          <a:ext cx="6791326" cy="2652713"/>
          <a:chOff x="628649" y="5567361"/>
          <a:chExt cx="6791326" cy="2652713"/>
        </a:xfrm>
      </xdr:grpSpPr>
      <xdr:graphicFrame macro="">
        <xdr:nvGraphicFramePr>
          <xdr:cNvPr id="2" name="Diagramm 1"/>
          <xdr:cNvGraphicFramePr/>
        </xdr:nvGraphicFramePr>
        <xdr:xfrm>
          <a:off x="628649" y="5567361"/>
          <a:ext cx="6791326" cy="26527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9" name="Gruppieren 8"/>
          <xdr:cNvGrpSpPr>
            <a:grpSpLocks noChangeAspect="1"/>
          </xdr:cNvGrpSpPr>
        </xdr:nvGrpSpPr>
        <xdr:grpSpPr>
          <a:xfrm>
            <a:off x="5800725" y="6335879"/>
            <a:ext cx="1442243" cy="1376771"/>
            <a:chOff x="6912867" y="1828800"/>
            <a:chExt cx="1823243" cy="1740475"/>
          </a:xfrm>
        </xdr:grpSpPr>
        <xdr:pic>
          <xdr:nvPicPr>
            <xdr:cNvPr id="10" name="Grafik 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7424" r="13541"/>
            <a:stretch/>
          </xdr:blipFill>
          <xdr:spPr>
            <a:xfrm>
              <a:off x="7317754" y="2385752"/>
              <a:ext cx="1418356" cy="1183523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</xdr:spPr>
        </xdr:pic>
        <xdr:pic>
          <xdr:nvPicPr>
            <xdr:cNvPr id="11" name="Grafik 1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-125" t="25013" r="53749" b="5636"/>
            <a:stretch/>
          </xdr:blipFill>
          <xdr:spPr>
            <a:xfrm>
              <a:off x="6912867" y="1828800"/>
              <a:ext cx="1143887" cy="1148714"/>
            </a:xfrm>
            <a:prstGeom prst="ellipse">
              <a:avLst/>
            </a:prstGeom>
            <a:ln>
              <a:noFill/>
            </a:ln>
            <a:effectLst>
              <a:softEdge rad="112500"/>
            </a:effectLst>
          </xdr:spPr>
        </xdr:pic>
      </xdr:grpSp>
    </xdr:grpSp>
    <xdr:clientData/>
  </xdr:twoCellAnchor>
  <xdr:twoCellAnchor>
    <xdr:from>
      <xdr:col>5</xdr:col>
      <xdr:colOff>638175</xdr:colOff>
      <xdr:row>30</xdr:row>
      <xdr:rowOff>76199</xdr:rowOff>
    </xdr:from>
    <xdr:to>
      <xdr:col>11</xdr:col>
      <xdr:colOff>771525</xdr:colOff>
      <xdr:row>48</xdr:row>
      <xdr:rowOff>104775</xdr:rowOff>
    </xdr:to>
    <xdr:grpSp>
      <xdr:nvGrpSpPr>
        <xdr:cNvPr id="13" name="Gruppieren 12"/>
        <xdr:cNvGrpSpPr/>
      </xdr:nvGrpSpPr>
      <xdr:grpSpPr>
        <a:xfrm>
          <a:off x="7553325" y="5524499"/>
          <a:ext cx="6772275" cy="3286126"/>
          <a:chOff x="609600" y="8334374"/>
          <a:chExt cx="6772275" cy="3286126"/>
        </a:xfrm>
      </xdr:grpSpPr>
      <xdr:graphicFrame macro="">
        <xdr:nvGraphicFramePr>
          <xdr:cNvPr id="4" name="Diagramm 3"/>
          <xdr:cNvGraphicFramePr>
            <a:graphicFrameLocks/>
          </xdr:cNvGraphicFramePr>
        </xdr:nvGraphicFramePr>
        <xdr:xfrm>
          <a:off x="609600" y="8334374"/>
          <a:ext cx="6772275" cy="32861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12" name="Grafik 11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4137"/>
          <a:stretch/>
        </xdr:blipFill>
        <xdr:spPr>
          <a:xfrm>
            <a:off x="5543550" y="10210800"/>
            <a:ext cx="1310012" cy="85579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0.80593</cdr:x>
      <cdr:y>0.36566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5181600" cy="8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400" b="1">
              <a:latin typeface="Arial" panose="020B0604020202020204" pitchFamily="34" charset="0"/>
              <a:cs typeface="Arial" panose="020B0604020202020204" pitchFamily="34" charset="0"/>
            </a:rPr>
            <a:t>"Versteckte"</a:t>
          </a:r>
          <a:r>
            <a:rPr lang="de-CH" sz="1400" b="1" baseline="0">
              <a:latin typeface="Arial" panose="020B0604020202020204" pitchFamily="34" charset="0"/>
              <a:cs typeface="Arial" panose="020B0604020202020204" pitchFamily="34" charset="0"/>
            </a:rPr>
            <a:t> Eierimporte in Lebensmittelzubereitungen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Geschätzte Handelsbilanz (Importüberschuss) von Eiern aus Lebensmittelzubereitungen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In Mio. Stk.</a:t>
          </a:r>
        </a:p>
        <a:p xmlns:a="http://schemas.openxmlformats.org/drawingml/2006/main"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2005..2018</a:t>
          </a:r>
        </a:p>
      </cdr:txBody>
    </cdr:sp>
  </cdr:relSizeAnchor>
  <cdr:relSizeAnchor xmlns:cdr="http://schemas.openxmlformats.org/drawingml/2006/chartDrawing">
    <cdr:from>
      <cdr:x>0</cdr:x>
      <cdr:y>0.91742</cdr:y>
    </cdr:from>
    <cdr:to>
      <cdr:x>0.95111</cdr:x>
      <cdr:y>1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0" y="2433639"/>
          <a:ext cx="611505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Quellen: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BLW, Fachbereich Marktanalysen; EZV; SBV; Aviforum </a:t>
          </a:r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3.0431E-7</cdr:y>
    </cdr:from>
    <cdr:to>
      <cdr:x>0.99015</cdr:x>
      <cdr:y>0.23188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1"/>
          <a:ext cx="6705599" cy="76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bIns="0" rtlCol="0"/>
        <a:lstStyle xmlns:a="http://schemas.openxmlformats.org/drawingml/2006/main"/>
        <a:p xmlns:a="http://schemas.openxmlformats.org/drawingml/2006/main">
          <a:r>
            <a:rPr lang="de-CH" sz="1400" b="1">
              <a:latin typeface="Arial" panose="020B0604020202020204" pitchFamily="34" charset="0"/>
              <a:cs typeface="Arial" panose="020B0604020202020204" pitchFamily="34" charset="0"/>
            </a:rPr>
            <a:t>Pro-Kopf-Konsum Eier</a:t>
          </a:r>
          <a:endParaRPr lang="de-CH" sz="1400" b="1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Zusätzlicher geschätzter Pro-Kopf-Konsum von Eiern aus importierten Lebensmittelzubereitungen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In Stk. / Kopf</a:t>
          </a:r>
        </a:p>
        <a:p xmlns:a="http://schemas.openxmlformats.org/drawingml/2006/main"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2005..2018</a:t>
          </a:r>
        </a:p>
      </cdr:txBody>
    </cdr:sp>
  </cdr:relSizeAnchor>
  <cdr:relSizeAnchor xmlns:cdr="http://schemas.openxmlformats.org/drawingml/2006/chartDrawing">
    <cdr:from>
      <cdr:x>0</cdr:x>
      <cdr:y>0.93333</cdr:y>
    </cdr:from>
    <cdr:to>
      <cdr:x>0.90295</cdr:x>
      <cdr:y>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3067052"/>
          <a:ext cx="611505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Quellen: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BLW, Fachbereich Marktanalysen; EZV; SBV; Aviforum </a:t>
          </a:r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1808639</xdr:colOff>
      <xdr:row>2</xdr:row>
      <xdr:rowOff>166158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3464" cy="52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66674</xdr:colOff>
      <xdr:row>29</xdr:row>
      <xdr:rowOff>109536</xdr:rowOff>
    </xdr:from>
    <xdr:to>
      <xdr:col>4</xdr:col>
      <xdr:colOff>238125</xdr:colOff>
      <xdr:row>44</xdr:row>
      <xdr:rowOff>47624</xdr:rowOff>
    </xdr:to>
    <xdr:grpSp>
      <xdr:nvGrpSpPr>
        <xdr:cNvPr id="3" name="Gruppieren 2"/>
        <xdr:cNvGrpSpPr/>
      </xdr:nvGrpSpPr>
      <xdr:grpSpPr>
        <a:xfrm>
          <a:off x="571499" y="5376861"/>
          <a:ext cx="6791326" cy="2652713"/>
          <a:chOff x="628649" y="5567361"/>
          <a:chExt cx="6791326" cy="2652713"/>
        </a:xfrm>
      </xdr:grpSpPr>
      <xdr:graphicFrame macro="">
        <xdr:nvGraphicFramePr>
          <xdr:cNvPr id="4" name="Diagramm 3"/>
          <xdr:cNvGraphicFramePr/>
        </xdr:nvGraphicFramePr>
        <xdr:xfrm>
          <a:off x="628649" y="5567361"/>
          <a:ext cx="6791326" cy="26527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5" name="Gruppieren 4"/>
          <xdr:cNvGrpSpPr>
            <a:grpSpLocks noChangeAspect="1"/>
          </xdr:cNvGrpSpPr>
        </xdr:nvGrpSpPr>
        <xdr:grpSpPr>
          <a:xfrm>
            <a:off x="5800725" y="6335879"/>
            <a:ext cx="1442243" cy="1376771"/>
            <a:chOff x="6912867" y="1828800"/>
            <a:chExt cx="1823243" cy="1740475"/>
          </a:xfrm>
        </xdr:grpSpPr>
        <xdr:pic>
          <xdr:nvPicPr>
            <xdr:cNvPr id="6" name="Grafik 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7424" r="13541"/>
            <a:stretch/>
          </xdr:blipFill>
          <xdr:spPr>
            <a:xfrm>
              <a:off x="7317754" y="2385752"/>
              <a:ext cx="1418356" cy="1183523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</xdr:spPr>
        </xdr:pic>
        <xdr:pic>
          <xdr:nvPicPr>
            <xdr:cNvPr id="7" name="Grafik 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-125" t="25013" r="53749" b="5636"/>
            <a:stretch/>
          </xdr:blipFill>
          <xdr:spPr>
            <a:xfrm>
              <a:off x="6912867" y="1828800"/>
              <a:ext cx="1143887" cy="1148714"/>
            </a:xfrm>
            <a:prstGeom prst="ellipse">
              <a:avLst/>
            </a:prstGeom>
            <a:ln>
              <a:noFill/>
            </a:ln>
            <a:effectLst>
              <a:softEdge rad="112500"/>
            </a:effectLst>
          </xdr:spPr>
        </xdr:pic>
      </xdr:grpSp>
    </xdr:grpSp>
    <xdr:clientData/>
  </xdr:twoCellAnchor>
  <xdr:twoCellAnchor>
    <xdr:from>
      <xdr:col>4</xdr:col>
      <xdr:colOff>400050</xdr:colOff>
      <xdr:row>29</xdr:row>
      <xdr:rowOff>104774</xdr:rowOff>
    </xdr:from>
    <xdr:to>
      <xdr:col>8</xdr:col>
      <xdr:colOff>390525</xdr:colOff>
      <xdr:row>47</xdr:row>
      <xdr:rowOff>133350</xdr:rowOff>
    </xdr:to>
    <xdr:grpSp>
      <xdr:nvGrpSpPr>
        <xdr:cNvPr id="8" name="Gruppieren 7"/>
        <xdr:cNvGrpSpPr/>
      </xdr:nvGrpSpPr>
      <xdr:grpSpPr>
        <a:xfrm>
          <a:off x="7524750" y="5372099"/>
          <a:ext cx="6772275" cy="3286126"/>
          <a:chOff x="609600" y="8334374"/>
          <a:chExt cx="6772275" cy="3286126"/>
        </a:xfrm>
      </xdr:grpSpPr>
      <xdr:graphicFrame macro="">
        <xdr:nvGraphicFramePr>
          <xdr:cNvPr id="9" name="Diagramm 8"/>
          <xdr:cNvGraphicFramePr>
            <a:graphicFrameLocks/>
          </xdr:cNvGraphicFramePr>
        </xdr:nvGraphicFramePr>
        <xdr:xfrm>
          <a:off x="609600" y="8334374"/>
          <a:ext cx="6772275" cy="32861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10" name="Grafik 9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4137"/>
          <a:stretch/>
        </xdr:blipFill>
        <xdr:spPr>
          <a:xfrm>
            <a:off x="5543550" y="10210800"/>
            <a:ext cx="1310012" cy="855799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0.80593</cdr:x>
      <cdr:y>0.36566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5181600" cy="8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400" b="1">
              <a:latin typeface="Arial" panose="020B0604020202020204" pitchFamily="34" charset="0"/>
              <a:cs typeface="Arial" panose="020B0604020202020204" pitchFamily="34" charset="0"/>
            </a:rPr>
            <a:t>Importations d’œufs « cachées »</a:t>
          </a:r>
          <a:r>
            <a:rPr lang="de-CH" sz="1400" b="1" baseline="0">
              <a:latin typeface="Arial" panose="020B0604020202020204" pitchFamily="34" charset="0"/>
              <a:cs typeface="Arial" panose="020B0604020202020204" pitchFamily="34" charset="0"/>
            </a:rPr>
            <a:t> dans les préparations alimentaires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Estimation de la balance commerciale (excédent d'importation) des oeufs dans les préparations alimentaires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en millions de pièces</a:t>
          </a:r>
        </a:p>
        <a:p xmlns:a="http://schemas.openxmlformats.org/drawingml/2006/main"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2005..2018</a:t>
          </a:r>
        </a:p>
      </cdr:txBody>
    </cdr:sp>
  </cdr:relSizeAnchor>
  <cdr:relSizeAnchor xmlns:cdr="http://schemas.openxmlformats.org/drawingml/2006/chartDrawing">
    <cdr:from>
      <cdr:x>0</cdr:x>
      <cdr:y>0.91742</cdr:y>
    </cdr:from>
    <cdr:to>
      <cdr:x>0.95111</cdr:x>
      <cdr:y>1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0" y="2433639"/>
          <a:ext cx="611505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Sources: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OFAG, secteur Analyses du marché; AFD; USP; Aviforum </a:t>
          </a:r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3.0431E-7</cdr:y>
    </cdr:from>
    <cdr:to>
      <cdr:x>0.99015</cdr:x>
      <cdr:y>0.23188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1"/>
          <a:ext cx="6705599" cy="76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bIns="0" rtlCol="0"/>
        <a:lstStyle xmlns:a="http://schemas.openxmlformats.org/drawingml/2006/main"/>
        <a:p xmlns:a="http://schemas.openxmlformats.org/drawingml/2006/main">
          <a:r>
            <a:rPr lang="de-CH" sz="1400" b="1">
              <a:latin typeface="Arial" panose="020B0604020202020204" pitchFamily="34" charset="0"/>
              <a:cs typeface="Arial" panose="020B0604020202020204" pitchFamily="34" charset="0"/>
            </a:rPr>
            <a:t>Consommation d’œufs par personne</a:t>
          </a:r>
          <a:endParaRPr lang="de-CH" sz="1400" b="1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Estimation de la consommation supplémentaire d'oeufs par personne 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via les préparations alimentaires importées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En pièces / personne</a:t>
          </a:r>
        </a:p>
        <a:p xmlns:a="http://schemas.openxmlformats.org/drawingml/2006/main"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2005..2018</a:t>
          </a:r>
        </a:p>
      </cdr:txBody>
    </cdr:sp>
  </cdr:relSizeAnchor>
  <cdr:relSizeAnchor xmlns:cdr="http://schemas.openxmlformats.org/drawingml/2006/chartDrawing">
    <cdr:from>
      <cdr:x>0</cdr:x>
      <cdr:y>0.93333</cdr:y>
    </cdr:from>
    <cdr:to>
      <cdr:x>0.90295</cdr:x>
      <cdr:y>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3067052"/>
          <a:ext cx="611505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Sources: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OFAG, secteur Analyses du marché; AFD; USP; Aviforum </a:t>
          </a:r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2</xdr:col>
      <xdr:colOff>132239</xdr:colOff>
      <xdr:row>3</xdr:row>
      <xdr:rowOff>4233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2313464" cy="52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123824</xdr:colOff>
      <xdr:row>30</xdr:row>
      <xdr:rowOff>119061</xdr:rowOff>
    </xdr:from>
    <xdr:to>
      <xdr:col>5</xdr:col>
      <xdr:colOff>504825</xdr:colOff>
      <xdr:row>45</xdr:row>
      <xdr:rowOff>57149</xdr:rowOff>
    </xdr:to>
    <xdr:grpSp>
      <xdr:nvGrpSpPr>
        <xdr:cNvPr id="3" name="Gruppieren 2"/>
        <xdr:cNvGrpSpPr/>
      </xdr:nvGrpSpPr>
      <xdr:grpSpPr>
        <a:xfrm>
          <a:off x="628649" y="5748336"/>
          <a:ext cx="6981826" cy="2652713"/>
          <a:chOff x="628649" y="5567361"/>
          <a:chExt cx="6791326" cy="2652713"/>
        </a:xfrm>
      </xdr:grpSpPr>
      <xdr:graphicFrame macro="">
        <xdr:nvGraphicFramePr>
          <xdr:cNvPr id="4" name="Diagramm 3"/>
          <xdr:cNvGraphicFramePr/>
        </xdr:nvGraphicFramePr>
        <xdr:xfrm>
          <a:off x="628649" y="5567361"/>
          <a:ext cx="6791326" cy="26527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5" name="Gruppieren 4"/>
          <xdr:cNvGrpSpPr>
            <a:grpSpLocks noChangeAspect="1"/>
          </xdr:cNvGrpSpPr>
        </xdr:nvGrpSpPr>
        <xdr:grpSpPr>
          <a:xfrm>
            <a:off x="5800725" y="6335879"/>
            <a:ext cx="1442243" cy="1376771"/>
            <a:chOff x="6912867" y="1828800"/>
            <a:chExt cx="1823243" cy="1740475"/>
          </a:xfrm>
        </xdr:grpSpPr>
        <xdr:pic>
          <xdr:nvPicPr>
            <xdr:cNvPr id="6" name="Grafik 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7424" r="13541"/>
            <a:stretch/>
          </xdr:blipFill>
          <xdr:spPr>
            <a:xfrm>
              <a:off x="7317754" y="2385752"/>
              <a:ext cx="1418356" cy="1183523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</xdr:spPr>
        </xdr:pic>
        <xdr:pic>
          <xdr:nvPicPr>
            <xdr:cNvPr id="7" name="Grafik 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-125" t="25013" r="53749" b="5636"/>
            <a:stretch/>
          </xdr:blipFill>
          <xdr:spPr>
            <a:xfrm>
              <a:off x="6912867" y="1828800"/>
              <a:ext cx="1143887" cy="1148714"/>
            </a:xfrm>
            <a:prstGeom prst="ellipse">
              <a:avLst/>
            </a:prstGeom>
            <a:ln>
              <a:noFill/>
            </a:ln>
            <a:effectLst>
              <a:softEdge rad="112500"/>
            </a:effectLst>
          </xdr:spPr>
        </xdr:pic>
      </xdr:grpSp>
    </xdr:grpSp>
    <xdr:clientData/>
  </xdr:twoCellAnchor>
  <xdr:twoCellAnchor>
    <xdr:from>
      <xdr:col>5</xdr:col>
      <xdr:colOff>542925</xdr:colOff>
      <xdr:row>30</xdr:row>
      <xdr:rowOff>133349</xdr:rowOff>
    </xdr:from>
    <xdr:to>
      <xdr:col>12</xdr:col>
      <xdr:colOff>28575</xdr:colOff>
      <xdr:row>48</xdr:row>
      <xdr:rowOff>161925</xdr:rowOff>
    </xdr:to>
    <xdr:grpSp>
      <xdr:nvGrpSpPr>
        <xdr:cNvPr id="8" name="Gruppieren 7"/>
        <xdr:cNvGrpSpPr/>
      </xdr:nvGrpSpPr>
      <xdr:grpSpPr>
        <a:xfrm>
          <a:off x="7648575" y="5762624"/>
          <a:ext cx="6962775" cy="3286126"/>
          <a:chOff x="609600" y="8334374"/>
          <a:chExt cx="6772275" cy="3286126"/>
        </a:xfrm>
      </xdr:grpSpPr>
      <xdr:graphicFrame macro="">
        <xdr:nvGraphicFramePr>
          <xdr:cNvPr id="9" name="Diagramm 8"/>
          <xdr:cNvGraphicFramePr>
            <a:graphicFrameLocks/>
          </xdr:cNvGraphicFramePr>
        </xdr:nvGraphicFramePr>
        <xdr:xfrm>
          <a:off x="609600" y="8334374"/>
          <a:ext cx="6772275" cy="32861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10" name="Grafik 9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4137"/>
          <a:stretch/>
        </xdr:blipFill>
        <xdr:spPr>
          <a:xfrm>
            <a:off x="5543550" y="10210800"/>
            <a:ext cx="1310012" cy="855799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0.80593</cdr:x>
      <cdr:y>0.36566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5181600" cy="8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400" b="1">
              <a:latin typeface="Arial" panose="020B0604020202020204" pitchFamily="34" charset="0"/>
              <a:cs typeface="Arial" panose="020B0604020202020204" pitchFamily="34" charset="0"/>
            </a:rPr>
            <a:t>Importazioni di uova «nascoste» nelle preparazioni alimentari</a:t>
          </a:r>
          <a:endParaRPr lang="de-CH" sz="1400" b="1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Bilancia commerciale stimata (eccedenza di importazioni) di uova derivanti da preparazioni alimentari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In mio. pz.</a:t>
          </a:r>
        </a:p>
        <a:p xmlns:a="http://schemas.openxmlformats.org/drawingml/2006/main"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2005..2018</a:t>
          </a:r>
        </a:p>
      </cdr:txBody>
    </cdr:sp>
  </cdr:relSizeAnchor>
  <cdr:relSizeAnchor xmlns:cdr="http://schemas.openxmlformats.org/drawingml/2006/chartDrawing">
    <cdr:from>
      <cdr:x>0</cdr:x>
      <cdr:y>0.91742</cdr:y>
    </cdr:from>
    <cdr:to>
      <cdr:x>0.95111</cdr:x>
      <cdr:y>1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0" y="2433639"/>
          <a:ext cx="611505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Fonti: UFAG, Settore Analisi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del mercato; AFD; USC; Aviforum </a:t>
          </a:r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3.0431E-7</cdr:y>
    </cdr:from>
    <cdr:to>
      <cdr:x>0.99015</cdr:x>
      <cdr:y>0.23188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1"/>
          <a:ext cx="6705599" cy="76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bIns="0" rtlCol="0"/>
        <a:lstStyle xmlns:a="http://schemas.openxmlformats.org/drawingml/2006/main"/>
        <a:p xmlns:a="http://schemas.openxmlformats.org/drawingml/2006/main">
          <a:r>
            <a:rPr lang="de-CH" sz="1400" b="1">
              <a:latin typeface="Arial" panose="020B0604020202020204" pitchFamily="34" charset="0"/>
              <a:cs typeface="Arial" panose="020B0604020202020204" pitchFamily="34" charset="0"/>
            </a:rPr>
            <a:t>Consumo di uova pro capite</a:t>
          </a:r>
          <a:endParaRPr lang="de-CH" sz="1400" b="1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Consumo di uova pro capite supplementare stimato derivante da preparazioni alimentari importate</a:t>
          </a:r>
        </a:p>
        <a:p xmlns:a="http://schemas.openxmlformats.org/drawingml/2006/main"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In pz. / pro capite</a:t>
          </a:r>
        </a:p>
        <a:p xmlns:a="http://schemas.openxmlformats.org/drawingml/2006/main"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2005..2018 </a:t>
          </a:r>
        </a:p>
      </cdr:txBody>
    </cdr:sp>
  </cdr:relSizeAnchor>
  <cdr:relSizeAnchor xmlns:cdr="http://schemas.openxmlformats.org/drawingml/2006/chartDrawing">
    <cdr:from>
      <cdr:x>0</cdr:x>
      <cdr:y>0.93333</cdr:y>
    </cdr:from>
    <cdr:to>
      <cdr:x>0.90295</cdr:x>
      <cdr:y>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3067052"/>
          <a:ext cx="611505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Fonti: UFAG, Settore Analisi del mercato; AFD; USC;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Aviforum</a:t>
          </a:r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rg/BLW_1140_MARKTB/031_Eier/031.8%20Front%20Storys/2019/2019%2008%20Versteckte%20Eierimporte%20erh&#246;hen%20den%20Konsum/&#220;bersetzungen/Kopie%20von%20Import%20Eier%20in%20Lebensmittelzubereitungen%20-%20Daten_fr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rg/BLW_1140_MARKTB/031_Eier/031.8%20Front%20Storys/2019/2019%2008%20Versteckte%20Eierimporte%20erh&#246;hen%20den%20Konsum/&#220;bersetzungen/Import%20Eier%20in%20Lebensmittelzubereitungen%20-%20Daten_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</sheetNames>
    <sheetDataSet>
      <sheetData sheetId="0">
        <row r="14">
          <cell r="E14" t="str">
            <v>Consommation recensée statistiquement</v>
          </cell>
          <cell r="F14" t="str">
            <v>Préparations alimentaires importées</v>
          </cell>
          <cell r="G14" t="str">
            <v>Total</v>
          </cell>
        </row>
        <row r="15">
          <cell r="A15">
            <v>2005</v>
          </cell>
          <cell r="C15">
            <v>43.502523532799991</v>
          </cell>
          <cell r="E15">
            <v>171.52553551578961</v>
          </cell>
          <cell r="F15">
            <v>5.7240162543157878</v>
          </cell>
          <cell r="G15">
            <v>177.2495517701054</v>
          </cell>
        </row>
        <row r="16">
          <cell r="A16">
            <v>2006</v>
          </cell>
          <cell r="C16">
            <v>51.689138406400055</v>
          </cell>
          <cell r="E16">
            <v>168.57440573856218</v>
          </cell>
          <cell r="F16">
            <v>6.7567501184836676</v>
          </cell>
          <cell r="G16">
            <v>175.33115585704584</v>
          </cell>
        </row>
        <row r="17">
          <cell r="A17">
            <v>2007</v>
          </cell>
          <cell r="C17">
            <v>55.792985593599859</v>
          </cell>
          <cell r="E17">
            <v>173.45326215025918</v>
          </cell>
          <cell r="F17">
            <v>7.2270706727460956</v>
          </cell>
          <cell r="G17">
            <v>180.68033282300527</v>
          </cell>
        </row>
        <row r="18">
          <cell r="A18">
            <v>2008</v>
          </cell>
          <cell r="C18">
            <v>64.160817369599997</v>
          </cell>
          <cell r="E18">
            <v>174.47385107928397</v>
          </cell>
          <cell r="F18">
            <v>8.2047081035294109</v>
          </cell>
          <cell r="G18">
            <v>182.67855918281339</v>
          </cell>
        </row>
        <row r="19">
          <cell r="A19">
            <v>2009</v>
          </cell>
          <cell r="C19">
            <v>73.535152806400077</v>
          </cell>
          <cell r="E19">
            <v>177.81094022784802</v>
          </cell>
          <cell r="F19">
            <v>9.308247190683554</v>
          </cell>
          <cell r="G19">
            <v>187.11918741853157</v>
          </cell>
        </row>
        <row r="20">
          <cell r="A20">
            <v>2010</v>
          </cell>
          <cell r="C20">
            <v>79.846416829823951</v>
          </cell>
          <cell r="E20">
            <v>180.51352584692575</v>
          </cell>
          <cell r="F20">
            <v>10.01837099495909</v>
          </cell>
          <cell r="G20">
            <v>190.53189684188484</v>
          </cell>
        </row>
        <row r="21">
          <cell r="A21">
            <v>2011</v>
          </cell>
          <cell r="C21">
            <v>85.383471654054532</v>
          </cell>
          <cell r="E21">
            <v>175.22146215737899</v>
          </cell>
          <cell r="F21">
            <v>10.606642441497458</v>
          </cell>
          <cell r="G21">
            <v>185.82810459887645</v>
          </cell>
        </row>
        <row r="22">
          <cell r="A22">
            <v>2012</v>
          </cell>
          <cell r="C22">
            <v>90.181772678445029</v>
          </cell>
          <cell r="E22">
            <v>174.88783519401963</v>
          </cell>
          <cell r="F22">
            <v>11.09246896413838</v>
          </cell>
          <cell r="G22">
            <v>185.98030415815802</v>
          </cell>
        </row>
        <row r="23">
          <cell r="A23">
            <v>2013</v>
          </cell>
          <cell r="C23">
            <v>96.62110782172175</v>
          </cell>
          <cell r="E23">
            <v>178.4350034498319</v>
          </cell>
          <cell r="F23">
            <v>11.768709844302283</v>
          </cell>
          <cell r="G23">
            <v>190.20371329413419</v>
          </cell>
        </row>
        <row r="24">
          <cell r="A24">
            <v>2014</v>
          </cell>
          <cell r="C24">
            <v>104.12902180684161</v>
          </cell>
          <cell r="E24">
            <v>177.77248369350161</v>
          </cell>
          <cell r="F24">
            <v>12.530568207802842</v>
          </cell>
          <cell r="G24">
            <v>190.30305190130446</v>
          </cell>
        </row>
        <row r="25">
          <cell r="A25">
            <v>2015</v>
          </cell>
          <cell r="C25">
            <v>124.90083993666565</v>
          </cell>
          <cell r="E25">
            <v>177.06149750593312</v>
          </cell>
          <cell r="F25">
            <v>14.886870075883868</v>
          </cell>
          <cell r="G25">
            <v>191.948367581817</v>
          </cell>
        </row>
        <row r="26">
          <cell r="A26">
            <v>2016</v>
          </cell>
          <cell r="C26">
            <v>133.8339284221052</v>
          </cell>
          <cell r="E26">
            <v>176.59363820434478</v>
          </cell>
          <cell r="F26">
            <v>15.800936059280426</v>
          </cell>
          <cell r="G26">
            <v>192.3945742636252</v>
          </cell>
        </row>
        <row r="27">
          <cell r="A27">
            <v>2017</v>
          </cell>
          <cell r="C27">
            <v>129.78978862227805</v>
          </cell>
          <cell r="E27">
            <v>179.4651186425146</v>
          </cell>
          <cell r="F27">
            <v>15.251444021419278</v>
          </cell>
          <cell r="G27">
            <v>194.71656266393387</v>
          </cell>
        </row>
        <row r="28">
          <cell r="A28">
            <v>2018</v>
          </cell>
          <cell r="C28">
            <v>126.62415728766703</v>
          </cell>
          <cell r="E28">
            <v>180.71213505652656</v>
          </cell>
          <cell r="F28">
            <v>14.809842957621875</v>
          </cell>
          <cell r="G28">
            <v>195.52197801414843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</sheetNames>
    <sheetDataSet>
      <sheetData sheetId="0">
        <row r="15">
          <cell r="E15" t="str">
            <v>consumo registrato statisticamente</v>
          </cell>
          <cell r="F15" t="str">
            <v>preparazioni alimentari importate</v>
          </cell>
          <cell r="G15" t="str">
            <v>Totale</v>
          </cell>
        </row>
        <row r="16">
          <cell r="A16">
            <v>2005</v>
          </cell>
          <cell r="C16">
            <v>43.502523532799991</v>
          </cell>
          <cell r="E16">
            <v>171.52553551578961</v>
          </cell>
          <cell r="F16">
            <v>5.7240162543157878</v>
          </cell>
          <cell r="G16">
            <v>177.2495517701054</v>
          </cell>
        </row>
        <row r="17">
          <cell r="A17">
            <v>2006</v>
          </cell>
          <cell r="C17">
            <v>51.689138406400055</v>
          </cell>
          <cell r="E17">
            <v>168.57440573856218</v>
          </cell>
          <cell r="F17">
            <v>6.7567501184836676</v>
          </cell>
          <cell r="G17">
            <v>175.33115585704584</v>
          </cell>
        </row>
        <row r="18">
          <cell r="A18">
            <v>2007</v>
          </cell>
          <cell r="C18">
            <v>55.792985593599859</v>
          </cell>
          <cell r="E18">
            <v>173.45326215025918</v>
          </cell>
          <cell r="F18">
            <v>7.2270706727460956</v>
          </cell>
          <cell r="G18">
            <v>180.68033282300527</v>
          </cell>
        </row>
        <row r="19">
          <cell r="A19">
            <v>2008</v>
          </cell>
          <cell r="C19">
            <v>64.160817369599997</v>
          </cell>
          <cell r="E19">
            <v>174.47385107928397</v>
          </cell>
          <cell r="F19">
            <v>8.2047081035294109</v>
          </cell>
          <cell r="G19">
            <v>182.67855918281339</v>
          </cell>
        </row>
        <row r="20">
          <cell r="A20">
            <v>2009</v>
          </cell>
          <cell r="C20">
            <v>73.535152806400077</v>
          </cell>
          <cell r="E20">
            <v>177.81094022784802</v>
          </cell>
          <cell r="F20">
            <v>9.308247190683554</v>
          </cell>
          <cell r="G20">
            <v>187.11918741853157</v>
          </cell>
        </row>
        <row r="21">
          <cell r="A21">
            <v>2010</v>
          </cell>
          <cell r="C21">
            <v>79.846416829823951</v>
          </cell>
          <cell r="E21">
            <v>180.51352584692575</v>
          </cell>
          <cell r="F21">
            <v>10.01837099495909</v>
          </cell>
          <cell r="G21">
            <v>190.53189684188484</v>
          </cell>
        </row>
        <row r="22">
          <cell r="A22">
            <v>2011</v>
          </cell>
          <cell r="C22">
            <v>85.383471654054532</v>
          </cell>
          <cell r="E22">
            <v>175.22146215737899</v>
          </cell>
          <cell r="F22">
            <v>10.606642441497458</v>
          </cell>
          <cell r="G22">
            <v>185.82810459887645</v>
          </cell>
        </row>
        <row r="23">
          <cell r="A23">
            <v>2012</v>
          </cell>
          <cell r="C23">
            <v>90.181772678445029</v>
          </cell>
          <cell r="E23">
            <v>174.88783519401963</v>
          </cell>
          <cell r="F23">
            <v>11.09246896413838</v>
          </cell>
          <cell r="G23">
            <v>185.98030415815802</v>
          </cell>
        </row>
        <row r="24">
          <cell r="A24">
            <v>2013</v>
          </cell>
          <cell r="C24">
            <v>96.62110782172175</v>
          </cell>
          <cell r="E24">
            <v>178.4350034498319</v>
          </cell>
          <cell r="F24">
            <v>11.768709844302283</v>
          </cell>
          <cell r="G24">
            <v>190.20371329413419</v>
          </cell>
        </row>
        <row r="25">
          <cell r="A25">
            <v>2014</v>
          </cell>
          <cell r="C25">
            <v>104.12902180684161</v>
          </cell>
          <cell r="E25">
            <v>177.77248369350161</v>
          </cell>
          <cell r="F25">
            <v>12.530568207802842</v>
          </cell>
          <cell r="G25">
            <v>190.30305190130446</v>
          </cell>
        </row>
        <row r="26">
          <cell r="A26">
            <v>2015</v>
          </cell>
          <cell r="C26">
            <v>124.90083993666565</v>
          </cell>
          <cell r="E26">
            <v>177.06149750593312</v>
          </cell>
          <cell r="F26">
            <v>14.886870075883868</v>
          </cell>
          <cell r="G26">
            <v>191.948367581817</v>
          </cell>
        </row>
        <row r="27">
          <cell r="A27">
            <v>2016</v>
          </cell>
          <cell r="C27">
            <v>133.8339284221052</v>
          </cell>
          <cell r="E27">
            <v>176.59363820434478</v>
          </cell>
          <cell r="F27">
            <v>15.800936059280426</v>
          </cell>
          <cell r="G27">
            <v>192.3945742636252</v>
          </cell>
        </row>
        <row r="28">
          <cell r="A28">
            <v>2017</v>
          </cell>
          <cell r="C28">
            <v>129.78978862227805</v>
          </cell>
          <cell r="E28">
            <v>179.4651186425146</v>
          </cell>
          <cell r="F28">
            <v>15.251444021419278</v>
          </cell>
          <cell r="G28">
            <v>194.71656266393387</v>
          </cell>
        </row>
        <row r="29">
          <cell r="A29">
            <v>2018</v>
          </cell>
          <cell r="C29">
            <v>126.62415728766703</v>
          </cell>
          <cell r="E29">
            <v>180.71213505652656</v>
          </cell>
          <cell r="F29">
            <v>14.809842957621875</v>
          </cell>
          <cell r="G29">
            <v>195.52197801414843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pane xSplit="1" ySplit="14" topLeftCell="B15" activePane="bottomRight" state="frozen"/>
      <selection pane="topRight" activeCell="B1" sqref="B1"/>
      <selection pane="bottomLeft" activeCell="A16" sqref="A16"/>
      <selection pane="bottomRight" activeCell="A11" sqref="A11"/>
    </sheetView>
  </sheetViews>
  <sheetFormatPr baseColWidth="10" defaultRowHeight="14.25" x14ac:dyDescent="0.2"/>
  <cols>
    <col min="1" max="1" width="6.625" customWidth="1"/>
    <col min="2" max="2" width="22" customWidth="1"/>
    <col min="3" max="3" width="20.75" customWidth="1"/>
    <col min="4" max="4" width="16.75" customWidth="1"/>
    <col min="5" max="5" width="24.625" customWidth="1"/>
    <col min="6" max="6" width="32.125" customWidth="1"/>
  </cols>
  <sheetData>
    <row r="1" spans="1:8" x14ac:dyDescent="0.2">
      <c r="A1" s="5"/>
      <c r="B1" s="5"/>
      <c r="C1" s="5"/>
      <c r="D1" s="5"/>
      <c r="E1" s="6"/>
      <c r="F1" s="7" t="s">
        <v>14</v>
      </c>
      <c r="G1" s="8"/>
      <c r="H1" s="8"/>
    </row>
    <row r="2" spans="1:8" x14ac:dyDescent="0.2">
      <c r="A2" s="5"/>
      <c r="B2" s="5"/>
      <c r="C2" s="5"/>
      <c r="D2" s="5"/>
      <c r="E2" s="5"/>
      <c r="F2" s="9" t="s">
        <v>15</v>
      </c>
      <c r="G2" s="8"/>
      <c r="H2" s="8"/>
    </row>
    <row r="3" spans="1:8" x14ac:dyDescent="0.2">
      <c r="A3" s="5"/>
      <c r="B3" s="5"/>
      <c r="C3" s="5"/>
      <c r="D3" s="5"/>
      <c r="E3" s="5"/>
      <c r="F3" s="7" t="s">
        <v>16</v>
      </c>
      <c r="G3" s="8"/>
      <c r="H3" s="8"/>
    </row>
    <row r="4" spans="1:8" x14ac:dyDescent="0.2">
      <c r="A4" s="5"/>
      <c r="B4" s="5"/>
      <c r="C4" s="5"/>
      <c r="D4" s="5"/>
      <c r="E4" s="5"/>
      <c r="F4" s="15"/>
      <c r="G4" s="15"/>
      <c r="H4" s="15"/>
    </row>
    <row r="5" spans="1:8" ht="15" x14ac:dyDescent="0.2">
      <c r="A5" s="10" t="s">
        <v>13</v>
      </c>
      <c r="B5" s="10"/>
      <c r="C5" s="10"/>
      <c r="F5" s="15"/>
      <c r="G5" s="15"/>
      <c r="H5" s="15"/>
    </row>
    <row r="6" spans="1:8" x14ac:dyDescent="0.2">
      <c r="A6" s="22" t="s">
        <v>8</v>
      </c>
      <c r="B6" s="11"/>
      <c r="C6" s="11"/>
      <c r="F6" s="12"/>
      <c r="G6" s="13"/>
      <c r="H6" s="14"/>
    </row>
    <row r="7" spans="1:8" x14ac:dyDescent="0.2">
      <c r="A7" s="22" t="s">
        <v>9</v>
      </c>
      <c r="B7" s="11"/>
      <c r="C7" s="11"/>
      <c r="F7" s="12"/>
      <c r="G7" s="13"/>
      <c r="H7" s="14"/>
    </row>
    <row r="8" spans="1:8" x14ac:dyDescent="0.2">
      <c r="A8" s="23" t="s">
        <v>10</v>
      </c>
      <c r="B8" s="11"/>
      <c r="C8" s="11"/>
      <c r="F8" s="12"/>
      <c r="G8" s="13"/>
      <c r="H8" s="14"/>
    </row>
    <row r="9" spans="1:8" x14ac:dyDescent="0.2">
      <c r="A9" s="17" t="s">
        <v>12</v>
      </c>
      <c r="B9" s="11"/>
      <c r="C9" s="11"/>
      <c r="F9" s="12"/>
      <c r="G9" s="13"/>
      <c r="H9" s="13"/>
    </row>
    <row r="10" spans="1:8" x14ac:dyDescent="0.2">
      <c r="A10" t="s">
        <v>11</v>
      </c>
      <c r="F10" s="13"/>
      <c r="G10" s="16"/>
      <c r="H10" s="14"/>
    </row>
    <row r="12" spans="1:8" ht="15" x14ac:dyDescent="0.25">
      <c r="B12" s="18" t="s">
        <v>4</v>
      </c>
      <c r="C12" s="18"/>
      <c r="D12" s="20" t="s">
        <v>0</v>
      </c>
      <c r="E12" s="18" t="s">
        <v>1</v>
      </c>
      <c r="F12" s="19"/>
      <c r="G12" s="19"/>
    </row>
    <row r="13" spans="1:8" x14ac:dyDescent="0.2">
      <c r="B13" s="19" t="s">
        <v>2</v>
      </c>
      <c r="C13" s="19" t="s">
        <v>8</v>
      </c>
      <c r="D13" s="21" t="s">
        <v>5</v>
      </c>
      <c r="E13" s="19" t="s">
        <v>10</v>
      </c>
      <c r="F13" s="19"/>
      <c r="G13" s="19"/>
    </row>
    <row r="14" spans="1:8" x14ac:dyDescent="0.2">
      <c r="B14" s="19"/>
      <c r="C14" s="19"/>
      <c r="D14" s="21"/>
      <c r="E14" s="19" t="s">
        <v>7</v>
      </c>
      <c r="F14" s="19" t="s">
        <v>6</v>
      </c>
      <c r="G14" s="19" t="s">
        <v>3</v>
      </c>
    </row>
    <row r="15" spans="1:8" x14ac:dyDescent="0.2">
      <c r="A15">
        <v>2005</v>
      </c>
      <c r="B15" s="3">
        <v>43502523.532799989</v>
      </c>
      <c r="C15" s="1">
        <f t="shared" ref="C15:C28" si="0">B15/1000000</f>
        <v>43.502523532799991</v>
      </c>
      <c r="D15" s="3">
        <v>7600000</v>
      </c>
      <c r="E15" s="1">
        <v>171.52553551578961</v>
      </c>
      <c r="F15" s="1">
        <f t="shared" ref="F15:F28" si="1">B15/D15</f>
        <v>5.7240162543157878</v>
      </c>
      <c r="G15" s="1">
        <f t="shared" ref="G15:G28" si="2">SUM(E15:F15)</f>
        <v>177.2495517701054</v>
      </c>
    </row>
    <row r="16" spans="1:8" x14ac:dyDescent="0.2">
      <c r="A16">
        <v>2006</v>
      </c>
      <c r="B16" s="4">
        <v>51689138.406400055</v>
      </c>
      <c r="C16" s="1">
        <f t="shared" si="0"/>
        <v>51.689138406400055</v>
      </c>
      <c r="D16" s="3">
        <v>7650000</v>
      </c>
      <c r="E16" s="1">
        <v>168.57440573856218</v>
      </c>
      <c r="F16" s="1">
        <f t="shared" si="1"/>
        <v>6.7567501184836676</v>
      </c>
      <c r="G16" s="1">
        <f t="shared" si="2"/>
        <v>175.33115585704584</v>
      </c>
    </row>
    <row r="17" spans="1:9" x14ac:dyDescent="0.2">
      <c r="A17">
        <v>2007</v>
      </c>
      <c r="B17" s="4">
        <v>55792985.593599856</v>
      </c>
      <c r="C17" s="1">
        <f t="shared" si="0"/>
        <v>55.792985593599859</v>
      </c>
      <c r="D17" s="3">
        <v>7720000</v>
      </c>
      <c r="E17" s="1">
        <v>173.45326215025918</v>
      </c>
      <c r="F17" s="1">
        <f t="shared" si="1"/>
        <v>7.2270706727460956</v>
      </c>
      <c r="G17" s="1">
        <f t="shared" si="2"/>
        <v>180.68033282300527</v>
      </c>
    </row>
    <row r="18" spans="1:9" x14ac:dyDescent="0.2">
      <c r="A18">
        <v>2008</v>
      </c>
      <c r="B18" s="3">
        <v>64160817.369599991</v>
      </c>
      <c r="C18" s="1">
        <f t="shared" si="0"/>
        <v>64.160817369599997</v>
      </c>
      <c r="D18" s="3">
        <v>7820000</v>
      </c>
      <c r="E18" s="1">
        <v>174.47385107928397</v>
      </c>
      <c r="F18" s="1">
        <f t="shared" si="1"/>
        <v>8.2047081035294109</v>
      </c>
      <c r="G18" s="1">
        <f t="shared" si="2"/>
        <v>182.67855918281339</v>
      </c>
    </row>
    <row r="19" spans="1:9" x14ac:dyDescent="0.2">
      <c r="A19">
        <v>2009</v>
      </c>
      <c r="B19" s="3">
        <v>73535152.806400076</v>
      </c>
      <c r="C19" s="1">
        <f t="shared" si="0"/>
        <v>73.535152806400077</v>
      </c>
      <c r="D19" s="3">
        <v>7900000</v>
      </c>
      <c r="E19" s="1">
        <v>177.81094022784802</v>
      </c>
      <c r="F19" s="1">
        <f t="shared" si="1"/>
        <v>9.308247190683554</v>
      </c>
      <c r="G19" s="1">
        <f t="shared" si="2"/>
        <v>187.11918741853157</v>
      </c>
    </row>
    <row r="20" spans="1:9" x14ac:dyDescent="0.2">
      <c r="A20">
        <v>2010</v>
      </c>
      <c r="B20" s="3">
        <v>79846416.829823956</v>
      </c>
      <c r="C20" s="1">
        <f t="shared" si="0"/>
        <v>79.846416829823951</v>
      </c>
      <c r="D20" s="3">
        <v>7970000</v>
      </c>
      <c r="E20" s="1">
        <v>180.51352584692575</v>
      </c>
      <c r="F20" s="1">
        <f t="shared" si="1"/>
        <v>10.01837099495909</v>
      </c>
      <c r="G20" s="1">
        <f t="shared" si="2"/>
        <v>190.53189684188484</v>
      </c>
    </row>
    <row r="21" spans="1:9" x14ac:dyDescent="0.2">
      <c r="A21">
        <v>2011</v>
      </c>
      <c r="B21" s="3">
        <v>85383471.654054537</v>
      </c>
      <c r="C21" s="1">
        <f t="shared" si="0"/>
        <v>85.383471654054532</v>
      </c>
      <c r="D21" s="4">
        <v>8050000</v>
      </c>
      <c r="E21" s="1">
        <v>175.22146215737899</v>
      </c>
      <c r="F21" s="1">
        <f t="shared" si="1"/>
        <v>10.606642441497458</v>
      </c>
      <c r="G21" s="1">
        <f t="shared" si="2"/>
        <v>185.82810459887645</v>
      </c>
    </row>
    <row r="22" spans="1:9" x14ac:dyDescent="0.2">
      <c r="A22">
        <v>2012</v>
      </c>
      <c r="B22" s="4">
        <v>90181772.678445026</v>
      </c>
      <c r="C22" s="1">
        <f t="shared" si="0"/>
        <v>90.181772678445029</v>
      </c>
      <c r="D22" s="4">
        <v>8130000</v>
      </c>
      <c r="E22" s="1">
        <v>174.88783519401963</v>
      </c>
      <c r="F22" s="1">
        <f t="shared" si="1"/>
        <v>11.09246896413838</v>
      </c>
      <c r="G22" s="1">
        <f t="shared" si="2"/>
        <v>185.98030415815802</v>
      </c>
    </row>
    <row r="23" spans="1:9" x14ac:dyDescent="0.2">
      <c r="A23">
        <v>2013</v>
      </c>
      <c r="B23" s="4">
        <v>96621107.821721748</v>
      </c>
      <c r="C23" s="1">
        <f t="shared" si="0"/>
        <v>96.62110782172175</v>
      </c>
      <c r="D23" s="4">
        <v>8210000</v>
      </c>
      <c r="E23" s="1">
        <v>178.4350034498319</v>
      </c>
      <c r="F23" s="1">
        <f t="shared" si="1"/>
        <v>11.768709844302283</v>
      </c>
      <c r="G23" s="1">
        <f t="shared" si="2"/>
        <v>190.20371329413419</v>
      </c>
      <c r="I23" s="1"/>
    </row>
    <row r="24" spans="1:9" x14ac:dyDescent="0.2">
      <c r="A24">
        <v>2014</v>
      </c>
      <c r="B24" s="3">
        <v>104129021.80684161</v>
      </c>
      <c r="C24" s="1">
        <f t="shared" si="0"/>
        <v>104.12902180684161</v>
      </c>
      <c r="D24" s="4">
        <v>8310000</v>
      </c>
      <c r="E24" s="1">
        <v>177.77248369350161</v>
      </c>
      <c r="F24" s="1">
        <f t="shared" si="1"/>
        <v>12.530568207802842</v>
      </c>
      <c r="G24" s="1">
        <f t="shared" si="2"/>
        <v>190.30305190130446</v>
      </c>
      <c r="I24" s="2"/>
    </row>
    <row r="25" spans="1:9" x14ac:dyDescent="0.2">
      <c r="A25">
        <v>2015</v>
      </c>
      <c r="B25" s="3">
        <v>124900839.93666565</v>
      </c>
      <c r="C25" s="1">
        <f t="shared" si="0"/>
        <v>124.90083993666565</v>
      </c>
      <c r="D25" s="4">
        <v>8390000</v>
      </c>
      <c r="E25" s="1">
        <v>177.06149750593312</v>
      </c>
      <c r="F25" s="1">
        <f t="shared" si="1"/>
        <v>14.886870075883868</v>
      </c>
      <c r="G25" s="1">
        <f t="shared" si="2"/>
        <v>191.948367581817</v>
      </c>
    </row>
    <row r="26" spans="1:9" x14ac:dyDescent="0.2">
      <c r="A26">
        <v>2016</v>
      </c>
      <c r="B26" s="3">
        <v>133833928.42210521</v>
      </c>
      <c r="C26" s="1">
        <f t="shared" si="0"/>
        <v>133.8339284221052</v>
      </c>
      <c r="D26" s="4">
        <v>8470000</v>
      </c>
      <c r="E26" s="1">
        <v>176.59363820434478</v>
      </c>
      <c r="F26" s="1">
        <f t="shared" si="1"/>
        <v>15.800936059280426</v>
      </c>
      <c r="G26" s="1">
        <f t="shared" si="2"/>
        <v>192.3945742636252</v>
      </c>
    </row>
    <row r="27" spans="1:9" x14ac:dyDescent="0.2">
      <c r="A27">
        <v>2017</v>
      </c>
      <c r="B27" s="3">
        <v>129789788.62227805</v>
      </c>
      <c r="C27" s="1">
        <f t="shared" si="0"/>
        <v>129.78978862227805</v>
      </c>
      <c r="D27" s="4">
        <v>8510000</v>
      </c>
      <c r="E27" s="1">
        <v>179.4651186425146</v>
      </c>
      <c r="F27" s="1">
        <f t="shared" si="1"/>
        <v>15.251444021419278</v>
      </c>
      <c r="G27" s="1">
        <f t="shared" si="2"/>
        <v>194.71656266393387</v>
      </c>
    </row>
    <row r="28" spans="1:9" x14ac:dyDescent="0.2">
      <c r="A28">
        <v>2018</v>
      </c>
      <c r="B28" s="4">
        <v>126624157.28766704</v>
      </c>
      <c r="C28" s="1">
        <f t="shared" si="0"/>
        <v>126.62415728766703</v>
      </c>
      <c r="D28" s="4">
        <v>8550000</v>
      </c>
      <c r="E28" s="1">
        <v>180.71213505652656</v>
      </c>
      <c r="F28" s="1">
        <f t="shared" si="1"/>
        <v>14.809842957621875</v>
      </c>
      <c r="G28" s="1">
        <f t="shared" si="2"/>
        <v>195.52197801414843</v>
      </c>
    </row>
    <row r="29" spans="1:9" x14ac:dyDescent="0.2">
      <c r="C29" s="1"/>
    </row>
    <row r="30" spans="1:9" x14ac:dyDescent="0.2">
      <c r="C30" s="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pane xSplit="1" ySplit="14" topLeftCell="B15" activePane="bottomRight" state="frozen"/>
      <selection pane="topRight" activeCell="B1" sqref="B1"/>
      <selection pane="bottomLeft" activeCell="A16" sqref="A16"/>
      <selection pane="bottomRight" activeCell="F55" sqref="F55"/>
    </sheetView>
  </sheetViews>
  <sheetFormatPr baseColWidth="10" defaultRowHeight="14.25" x14ac:dyDescent="0.2"/>
  <cols>
    <col min="1" max="1" width="6.625" customWidth="1"/>
    <col min="2" max="2" width="47.375" bestFit="1" customWidth="1"/>
    <col min="3" max="3" width="18" bestFit="1" customWidth="1"/>
    <col min="4" max="4" width="21.5" bestFit="1" customWidth="1"/>
    <col min="5" max="5" width="34.875" bestFit="1" customWidth="1"/>
    <col min="6" max="6" width="32.125" customWidth="1"/>
  </cols>
  <sheetData>
    <row r="1" spans="1:8" x14ac:dyDescent="0.2">
      <c r="A1" s="5"/>
      <c r="B1" s="5"/>
      <c r="C1" s="5"/>
      <c r="D1" s="5"/>
      <c r="E1" s="6"/>
      <c r="F1" s="7" t="s">
        <v>17</v>
      </c>
      <c r="G1" s="8"/>
      <c r="H1" s="8"/>
    </row>
    <row r="2" spans="1:8" x14ac:dyDescent="0.2">
      <c r="A2" s="5"/>
      <c r="B2" s="5"/>
      <c r="C2" s="5"/>
      <c r="D2" s="5"/>
      <c r="E2" s="5"/>
      <c r="F2" s="9" t="s">
        <v>18</v>
      </c>
      <c r="G2" s="8"/>
      <c r="H2" s="8"/>
    </row>
    <row r="3" spans="1:8" x14ac:dyDescent="0.2">
      <c r="A3" s="5"/>
      <c r="B3" s="5"/>
      <c r="C3" s="5"/>
      <c r="D3" s="5"/>
      <c r="E3" s="5"/>
      <c r="F3" s="7" t="s">
        <v>19</v>
      </c>
      <c r="G3" s="8"/>
      <c r="H3" s="8"/>
    </row>
    <row r="4" spans="1:8" x14ac:dyDescent="0.2">
      <c r="A4" s="5"/>
      <c r="B4" s="5"/>
      <c r="C4" s="5"/>
      <c r="D4" s="5"/>
      <c r="E4" s="5"/>
      <c r="F4" s="15"/>
      <c r="G4" s="15"/>
      <c r="H4" s="15"/>
    </row>
    <row r="5" spans="1:8" ht="15" x14ac:dyDescent="0.2">
      <c r="A5" s="10" t="s">
        <v>20</v>
      </c>
      <c r="B5" s="10"/>
      <c r="C5" s="10"/>
      <c r="F5" s="15"/>
      <c r="G5" s="15"/>
      <c r="H5" s="15"/>
    </row>
    <row r="6" spans="1:8" x14ac:dyDescent="0.2">
      <c r="A6" s="22" t="s">
        <v>21</v>
      </c>
      <c r="B6" s="11"/>
      <c r="C6" s="11"/>
      <c r="F6" s="12"/>
      <c r="G6" s="13"/>
      <c r="H6" s="14"/>
    </row>
    <row r="7" spans="1:8" x14ac:dyDescent="0.2">
      <c r="A7" s="22" t="s">
        <v>22</v>
      </c>
      <c r="B7" s="11"/>
      <c r="C7" s="11"/>
      <c r="F7" s="12"/>
      <c r="G7" s="13"/>
      <c r="H7" s="14"/>
    </row>
    <row r="8" spans="1:8" x14ac:dyDescent="0.2">
      <c r="A8" s="23" t="s">
        <v>23</v>
      </c>
      <c r="B8" s="11"/>
      <c r="C8" s="11"/>
      <c r="F8" s="12"/>
      <c r="G8" s="13"/>
      <c r="H8" s="14"/>
    </row>
    <row r="9" spans="1:8" x14ac:dyDescent="0.2">
      <c r="A9" s="17" t="s">
        <v>24</v>
      </c>
      <c r="B9" s="11"/>
      <c r="C9" s="11"/>
      <c r="F9" s="12"/>
      <c r="G9" s="13"/>
      <c r="H9" s="13"/>
    </row>
    <row r="10" spans="1:8" x14ac:dyDescent="0.2">
      <c r="A10" t="s">
        <v>25</v>
      </c>
      <c r="F10" s="13"/>
      <c r="G10" s="16"/>
      <c r="H10" s="14"/>
    </row>
    <row r="12" spans="1:8" ht="15" x14ac:dyDescent="0.25">
      <c r="B12" s="18" t="s">
        <v>26</v>
      </c>
      <c r="C12" s="18"/>
      <c r="D12" s="20" t="s">
        <v>27</v>
      </c>
      <c r="E12" s="18" t="s">
        <v>28</v>
      </c>
      <c r="F12" s="19"/>
      <c r="G12" s="19"/>
    </row>
    <row r="13" spans="1:8" x14ac:dyDescent="0.2">
      <c r="B13" s="19" t="s">
        <v>29</v>
      </c>
      <c r="C13" s="19" t="s">
        <v>21</v>
      </c>
      <c r="D13" s="21" t="s">
        <v>30</v>
      </c>
      <c r="E13" s="19" t="s">
        <v>23</v>
      </c>
      <c r="F13" s="19"/>
      <c r="G13" s="19"/>
    </row>
    <row r="14" spans="1:8" x14ac:dyDescent="0.2">
      <c r="B14" s="19"/>
      <c r="C14" s="19"/>
      <c r="D14" s="21"/>
      <c r="E14" s="19" t="s">
        <v>31</v>
      </c>
      <c r="F14" s="19" t="s">
        <v>32</v>
      </c>
      <c r="G14" s="19" t="s">
        <v>3</v>
      </c>
    </row>
    <row r="15" spans="1:8" x14ac:dyDescent="0.2">
      <c r="A15">
        <v>2005</v>
      </c>
      <c r="B15" s="3">
        <v>43502523.532799989</v>
      </c>
      <c r="C15" s="1">
        <f t="shared" ref="C15:C28" si="0">B15/1000000</f>
        <v>43.502523532799991</v>
      </c>
      <c r="D15" s="3">
        <v>7600000</v>
      </c>
      <c r="E15" s="1">
        <v>171.52553551578961</v>
      </c>
      <c r="F15" s="1">
        <f t="shared" ref="F15:F28" si="1">B15/D15</f>
        <v>5.7240162543157878</v>
      </c>
      <c r="G15" s="1">
        <f t="shared" ref="G15:G28" si="2">SUM(E15:F15)</f>
        <v>177.2495517701054</v>
      </c>
    </row>
    <row r="16" spans="1:8" x14ac:dyDescent="0.2">
      <c r="A16">
        <v>2006</v>
      </c>
      <c r="B16" s="4">
        <v>51689138.406400055</v>
      </c>
      <c r="C16" s="1">
        <f t="shared" si="0"/>
        <v>51.689138406400055</v>
      </c>
      <c r="D16" s="3">
        <v>7650000</v>
      </c>
      <c r="E16" s="1">
        <v>168.57440573856218</v>
      </c>
      <c r="F16" s="1">
        <f t="shared" si="1"/>
        <v>6.7567501184836676</v>
      </c>
      <c r="G16" s="1">
        <f t="shared" si="2"/>
        <v>175.33115585704584</v>
      </c>
    </row>
    <row r="17" spans="1:9" x14ac:dyDescent="0.2">
      <c r="A17">
        <v>2007</v>
      </c>
      <c r="B17" s="4">
        <v>55792985.593599856</v>
      </c>
      <c r="C17" s="1">
        <f t="shared" si="0"/>
        <v>55.792985593599859</v>
      </c>
      <c r="D17" s="3">
        <v>7720000</v>
      </c>
      <c r="E17" s="1">
        <v>173.45326215025918</v>
      </c>
      <c r="F17" s="1">
        <f t="shared" si="1"/>
        <v>7.2270706727460956</v>
      </c>
      <c r="G17" s="1">
        <f t="shared" si="2"/>
        <v>180.68033282300527</v>
      </c>
    </row>
    <row r="18" spans="1:9" x14ac:dyDescent="0.2">
      <c r="A18">
        <v>2008</v>
      </c>
      <c r="B18" s="3">
        <v>64160817.369599991</v>
      </c>
      <c r="C18" s="1">
        <f t="shared" si="0"/>
        <v>64.160817369599997</v>
      </c>
      <c r="D18" s="3">
        <v>7820000</v>
      </c>
      <c r="E18" s="1">
        <v>174.47385107928397</v>
      </c>
      <c r="F18" s="1">
        <f t="shared" si="1"/>
        <v>8.2047081035294109</v>
      </c>
      <c r="G18" s="1">
        <f t="shared" si="2"/>
        <v>182.67855918281339</v>
      </c>
    </row>
    <row r="19" spans="1:9" x14ac:dyDescent="0.2">
      <c r="A19">
        <v>2009</v>
      </c>
      <c r="B19" s="3">
        <v>73535152.806400076</v>
      </c>
      <c r="C19" s="1">
        <f t="shared" si="0"/>
        <v>73.535152806400077</v>
      </c>
      <c r="D19" s="3">
        <v>7900000</v>
      </c>
      <c r="E19" s="1">
        <v>177.81094022784802</v>
      </c>
      <c r="F19" s="1">
        <f t="shared" si="1"/>
        <v>9.308247190683554</v>
      </c>
      <c r="G19" s="1">
        <f t="shared" si="2"/>
        <v>187.11918741853157</v>
      </c>
    </row>
    <row r="20" spans="1:9" x14ac:dyDescent="0.2">
      <c r="A20">
        <v>2010</v>
      </c>
      <c r="B20" s="3">
        <v>79846416.829823956</v>
      </c>
      <c r="C20" s="1">
        <f t="shared" si="0"/>
        <v>79.846416829823951</v>
      </c>
      <c r="D20" s="3">
        <v>7970000</v>
      </c>
      <c r="E20" s="1">
        <v>180.51352584692575</v>
      </c>
      <c r="F20" s="1">
        <f t="shared" si="1"/>
        <v>10.01837099495909</v>
      </c>
      <c r="G20" s="1">
        <f t="shared" si="2"/>
        <v>190.53189684188484</v>
      </c>
    </row>
    <row r="21" spans="1:9" x14ac:dyDescent="0.2">
      <c r="A21">
        <v>2011</v>
      </c>
      <c r="B21" s="3">
        <v>85383471.654054537</v>
      </c>
      <c r="C21" s="1">
        <f t="shared" si="0"/>
        <v>85.383471654054532</v>
      </c>
      <c r="D21" s="4">
        <v>8050000</v>
      </c>
      <c r="E21" s="1">
        <v>175.22146215737899</v>
      </c>
      <c r="F21" s="1">
        <f t="shared" si="1"/>
        <v>10.606642441497458</v>
      </c>
      <c r="G21" s="1">
        <f t="shared" si="2"/>
        <v>185.82810459887645</v>
      </c>
    </row>
    <row r="22" spans="1:9" x14ac:dyDescent="0.2">
      <c r="A22">
        <v>2012</v>
      </c>
      <c r="B22" s="4">
        <v>90181772.678445026</v>
      </c>
      <c r="C22" s="1">
        <f t="shared" si="0"/>
        <v>90.181772678445029</v>
      </c>
      <c r="D22" s="4">
        <v>8130000</v>
      </c>
      <c r="E22" s="1">
        <v>174.88783519401963</v>
      </c>
      <c r="F22" s="1">
        <f t="shared" si="1"/>
        <v>11.09246896413838</v>
      </c>
      <c r="G22" s="1">
        <f t="shared" si="2"/>
        <v>185.98030415815802</v>
      </c>
    </row>
    <row r="23" spans="1:9" x14ac:dyDescent="0.2">
      <c r="A23">
        <v>2013</v>
      </c>
      <c r="B23" s="4">
        <v>96621107.821721748</v>
      </c>
      <c r="C23" s="1">
        <f t="shared" si="0"/>
        <v>96.62110782172175</v>
      </c>
      <c r="D23" s="4">
        <v>8210000</v>
      </c>
      <c r="E23" s="1">
        <v>178.4350034498319</v>
      </c>
      <c r="F23" s="1">
        <f t="shared" si="1"/>
        <v>11.768709844302283</v>
      </c>
      <c r="G23" s="1">
        <f t="shared" si="2"/>
        <v>190.20371329413419</v>
      </c>
      <c r="I23" s="1"/>
    </row>
    <row r="24" spans="1:9" x14ac:dyDescent="0.2">
      <c r="A24">
        <v>2014</v>
      </c>
      <c r="B24" s="3">
        <v>104129021.80684161</v>
      </c>
      <c r="C24" s="1">
        <f t="shared" si="0"/>
        <v>104.12902180684161</v>
      </c>
      <c r="D24" s="4">
        <v>8310000</v>
      </c>
      <c r="E24" s="1">
        <v>177.77248369350161</v>
      </c>
      <c r="F24" s="1">
        <f t="shared" si="1"/>
        <v>12.530568207802842</v>
      </c>
      <c r="G24" s="1">
        <f t="shared" si="2"/>
        <v>190.30305190130446</v>
      </c>
      <c r="I24" s="2"/>
    </row>
    <row r="25" spans="1:9" x14ac:dyDescent="0.2">
      <c r="A25">
        <v>2015</v>
      </c>
      <c r="B25" s="3">
        <v>124900839.93666565</v>
      </c>
      <c r="C25" s="1">
        <f t="shared" si="0"/>
        <v>124.90083993666565</v>
      </c>
      <c r="D25" s="4">
        <v>8390000</v>
      </c>
      <c r="E25" s="1">
        <v>177.06149750593312</v>
      </c>
      <c r="F25" s="1">
        <f t="shared" si="1"/>
        <v>14.886870075883868</v>
      </c>
      <c r="G25" s="1">
        <f t="shared" si="2"/>
        <v>191.948367581817</v>
      </c>
    </row>
    <row r="26" spans="1:9" x14ac:dyDescent="0.2">
      <c r="A26">
        <v>2016</v>
      </c>
      <c r="B26" s="3">
        <v>133833928.42210521</v>
      </c>
      <c r="C26" s="1">
        <f t="shared" si="0"/>
        <v>133.8339284221052</v>
      </c>
      <c r="D26" s="4">
        <v>8470000</v>
      </c>
      <c r="E26" s="1">
        <v>176.59363820434478</v>
      </c>
      <c r="F26" s="1">
        <f t="shared" si="1"/>
        <v>15.800936059280426</v>
      </c>
      <c r="G26" s="1">
        <f t="shared" si="2"/>
        <v>192.3945742636252</v>
      </c>
    </row>
    <row r="27" spans="1:9" x14ac:dyDescent="0.2">
      <c r="A27">
        <v>2017</v>
      </c>
      <c r="B27" s="3">
        <v>129789788.62227805</v>
      </c>
      <c r="C27" s="1">
        <f t="shared" si="0"/>
        <v>129.78978862227805</v>
      </c>
      <c r="D27" s="4">
        <v>8510000</v>
      </c>
      <c r="E27" s="1">
        <v>179.4651186425146</v>
      </c>
      <c r="F27" s="1">
        <f t="shared" si="1"/>
        <v>15.251444021419278</v>
      </c>
      <c r="G27" s="1">
        <f t="shared" si="2"/>
        <v>194.71656266393387</v>
      </c>
    </row>
    <row r="28" spans="1:9" x14ac:dyDescent="0.2">
      <c r="A28">
        <v>2018</v>
      </c>
      <c r="B28" s="4">
        <v>126624157.28766704</v>
      </c>
      <c r="C28" s="1">
        <f t="shared" si="0"/>
        <v>126.62415728766703</v>
      </c>
      <c r="D28" s="4">
        <v>8550000</v>
      </c>
      <c r="E28" s="1">
        <v>180.71213505652656</v>
      </c>
      <c r="F28" s="1">
        <f t="shared" si="1"/>
        <v>14.809842957621875</v>
      </c>
      <c r="G28" s="1">
        <f t="shared" si="2"/>
        <v>195.52197801414843</v>
      </c>
    </row>
    <row r="29" spans="1:9" x14ac:dyDescent="0.2">
      <c r="C29" s="1"/>
    </row>
    <row r="30" spans="1:9" x14ac:dyDescent="0.2">
      <c r="C30" s="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tabSelected="1" workbookViewId="0">
      <pane xSplit="1" ySplit="14" topLeftCell="B15" activePane="bottomRight" state="frozen"/>
      <selection pane="topRight" activeCell="B1" sqref="B1"/>
      <selection pane="bottomLeft" activeCell="A16" sqref="A16"/>
      <selection pane="bottomRight" activeCell="A11" sqref="A11"/>
    </sheetView>
  </sheetViews>
  <sheetFormatPr baseColWidth="10" defaultColWidth="11" defaultRowHeight="14.25" x14ac:dyDescent="0.2"/>
  <cols>
    <col min="1" max="1" width="6.625" customWidth="1"/>
    <col min="2" max="2" width="22" customWidth="1"/>
    <col min="3" max="3" width="20.75" customWidth="1"/>
    <col min="4" max="4" width="19.25" customWidth="1"/>
    <col min="5" max="5" width="24.625" customWidth="1"/>
    <col min="6" max="6" width="32.125" customWidth="1"/>
  </cols>
  <sheetData>
    <row r="1" spans="1:8" x14ac:dyDescent="0.2">
      <c r="A1" s="5"/>
      <c r="B1" s="5"/>
      <c r="C1" s="5"/>
      <c r="D1" s="5"/>
      <c r="E1" s="6"/>
      <c r="F1" s="24" t="s">
        <v>49</v>
      </c>
      <c r="G1" s="8"/>
      <c r="H1" s="8"/>
    </row>
    <row r="2" spans="1:8" x14ac:dyDescent="0.2">
      <c r="A2" s="5"/>
      <c r="B2" s="5"/>
      <c r="C2" s="5"/>
      <c r="D2" s="5"/>
      <c r="E2" s="5"/>
      <c r="F2" s="9" t="s">
        <v>33</v>
      </c>
      <c r="G2" s="8"/>
      <c r="H2" s="8"/>
    </row>
    <row r="3" spans="1:8" x14ac:dyDescent="0.2">
      <c r="A3" s="5"/>
      <c r="B3" s="5"/>
      <c r="C3" s="5"/>
      <c r="D3" s="5"/>
      <c r="E3" s="5"/>
      <c r="F3" s="7" t="s">
        <v>34</v>
      </c>
      <c r="G3" s="8"/>
      <c r="H3" s="8"/>
    </row>
    <row r="4" spans="1:8" x14ac:dyDescent="0.2">
      <c r="A4" s="5"/>
      <c r="B4" s="5"/>
      <c r="C4" s="5"/>
      <c r="D4" s="5"/>
      <c r="E4" s="5"/>
      <c r="F4" s="15"/>
      <c r="G4" s="15"/>
      <c r="H4" s="15"/>
    </row>
    <row r="5" spans="1:8" ht="15" x14ac:dyDescent="0.2">
      <c r="A5" s="10" t="s">
        <v>35</v>
      </c>
      <c r="B5" s="10"/>
      <c r="C5" s="10"/>
      <c r="F5" s="15"/>
      <c r="G5" s="15"/>
      <c r="H5" s="15"/>
    </row>
    <row r="6" spans="1:8" x14ac:dyDescent="0.2">
      <c r="A6" s="22" t="s">
        <v>36</v>
      </c>
      <c r="B6" s="11"/>
      <c r="C6" s="11"/>
      <c r="F6" s="12"/>
      <c r="G6" s="13"/>
      <c r="H6" s="14"/>
    </row>
    <row r="7" spans="1:8" x14ac:dyDescent="0.2">
      <c r="A7" s="22" t="s">
        <v>9</v>
      </c>
      <c r="B7" s="11"/>
      <c r="C7" s="11"/>
      <c r="F7" s="12"/>
      <c r="G7" s="13"/>
      <c r="H7" s="14"/>
    </row>
    <row r="8" spans="1:8" x14ac:dyDescent="0.2">
      <c r="A8" s="25" t="s">
        <v>37</v>
      </c>
      <c r="B8" s="11"/>
      <c r="C8" s="11"/>
      <c r="F8" s="12"/>
      <c r="G8" s="13"/>
      <c r="H8" s="14"/>
    </row>
    <row r="9" spans="1:8" x14ac:dyDescent="0.2">
      <c r="A9" s="17" t="s">
        <v>38</v>
      </c>
      <c r="B9" s="11"/>
      <c r="C9" s="11"/>
      <c r="F9" s="12"/>
      <c r="G9" s="13"/>
      <c r="H9" s="13"/>
    </row>
    <row r="10" spans="1:8" x14ac:dyDescent="0.2">
      <c r="A10" t="s">
        <v>39</v>
      </c>
      <c r="F10" s="13"/>
      <c r="G10" s="16"/>
      <c r="H10" s="14"/>
    </row>
    <row r="12" spans="1:8" ht="15" x14ac:dyDescent="0.25">
      <c r="B12" s="18" t="s">
        <v>40</v>
      </c>
      <c r="C12" s="18"/>
      <c r="D12" s="20" t="s">
        <v>41</v>
      </c>
      <c r="E12" s="18" t="s">
        <v>42</v>
      </c>
      <c r="F12" s="19"/>
      <c r="G12" s="19"/>
    </row>
    <row r="13" spans="1:8" x14ac:dyDescent="0.2">
      <c r="B13" s="19" t="s">
        <v>43</v>
      </c>
      <c r="C13" s="19" t="s">
        <v>44</v>
      </c>
      <c r="D13" s="21" t="s">
        <v>45</v>
      </c>
      <c r="E13" s="19" t="s">
        <v>37</v>
      </c>
      <c r="F13" s="19"/>
      <c r="G13" s="19"/>
    </row>
    <row r="14" spans="1:8" ht="28.5" x14ac:dyDescent="0.2">
      <c r="B14" s="19"/>
      <c r="C14" s="19"/>
      <c r="D14" s="21"/>
      <c r="E14" s="26" t="s">
        <v>46</v>
      </c>
      <c r="F14" s="19" t="s">
        <v>47</v>
      </c>
      <c r="G14" s="19" t="s">
        <v>48</v>
      </c>
    </row>
    <row r="15" spans="1:8" x14ac:dyDescent="0.2">
      <c r="A15">
        <v>2005</v>
      </c>
      <c r="B15" s="3">
        <v>43502523.532799989</v>
      </c>
      <c r="C15" s="1">
        <f t="shared" ref="C15:C28" si="0">B15/1000000</f>
        <v>43.502523532799991</v>
      </c>
      <c r="D15" s="3">
        <v>7600000</v>
      </c>
      <c r="E15" s="1">
        <v>171.52553551578961</v>
      </c>
      <c r="F15" s="1">
        <f t="shared" ref="F15:F28" si="1">B15/D15</f>
        <v>5.7240162543157878</v>
      </c>
      <c r="G15" s="1">
        <f t="shared" ref="G15:G28" si="2">SUM(E15:F15)</f>
        <v>177.2495517701054</v>
      </c>
    </row>
    <row r="16" spans="1:8" x14ac:dyDescent="0.2">
      <c r="A16">
        <v>2006</v>
      </c>
      <c r="B16" s="4">
        <v>51689138.406400055</v>
      </c>
      <c r="C16" s="1">
        <f t="shared" si="0"/>
        <v>51.689138406400055</v>
      </c>
      <c r="D16" s="3">
        <v>7650000</v>
      </c>
      <c r="E16" s="1">
        <v>168.57440573856218</v>
      </c>
      <c r="F16" s="1">
        <f t="shared" si="1"/>
        <v>6.7567501184836676</v>
      </c>
      <c r="G16" s="1">
        <f t="shared" si="2"/>
        <v>175.33115585704584</v>
      </c>
    </row>
    <row r="17" spans="1:9" x14ac:dyDescent="0.2">
      <c r="A17">
        <v>2007</v>
      </c>
      <c r="B17" s="4">
        <v>55792985.593599856</v>
      </c>
      <c r="C17" s="1">
        <f t="shared" si="0"/>
        <v>55.792985593599859</v>
      </c>
      <c r="D17" s="3">
        <v>7720000</v>
      </c>
      <c r="E17" s="1">
        <v>173.45326215025918</v>
      </c>
      <c r="F17" s="1">
        <f t="shared" si="1"/>
        <v>7.2270706727460956</v>
      </c>
      <c r="G17" s="1">
        <f t="shared" si="2"/>
        <v>180.68033282300527</v>
      </c>
    </row>
    <row r="18" spans="1:9" x14ac:dyDescent="0.2">
      <c r="A18">
        <v>2008</v>
      </c>
      <c r="B18" s="3">
        <v>64160817.369599991</v>
      </c>
      <c r="C18" s="1">
        <f t="shared" si="0"/>
        <v>64.160817369599997</v>
      </c>
      <c r="D18" s="3">
        <v>7820000</v>
      </c>
      <c r="E18" s="1">
        <v>174.47385107928397</v>
      </c>
      <c r="F18" s="1">
        <f t="shared" si="1"/>
        <v>8.2047081035294109</v>
      </c>
      <c r="G18" s="1">
        <f t="shared" si="2"/>
        <v>182.67855918281339</v>
      </c>
    </row>
    <row r="19" spans="1:9" x14ac:dyDescent="0.2">
      <c r="A19">
        <v>2009</v>
      </c>
      <c r="B19" s="3">
        <v>73535152.806400076</v>
      </c>
      <c r="C19" s="1">
        <f t="shared" si="0"/>
        <v>73.535152806400077</v>
      </c>
      <c r="D19" s="3">
        <v>7900000</v>
      </c>
      <c r="E19" s="1">
        <v>177.81094022784802</v>
      </c>
      <c r="F19" s="1">
        <f t="shared" si="1"/>
        <v>9.308247190683554</v>
      </c>
      <c r="G19" s="1">
        <f t="shared" si="2"/>
        <v>187.11918741853157</v>
      </c>
    </row>
    <row r="20" spans="1:9" x14ac:dyDescent="0.2">
      <c r="A20">
        <v>2010</v>
      </c>
      <c r="B20" s="3">
        <v>79846416.829823956</v>
      </c>
      <c r="C20" s="1">
        <f t="shared" si="0"/>
        <v>79.846416829823951</v>
      </c>
      <c r="D20" s="3">
        <v>7970000</v>
      </c>
      <c r="E20" s="1">
        <v>180.51352584692575</v>
      </c>
      <c r="F20" s="1">
        <f t="shared" si="1"/>
        <v>10.01837099495909</v>
      </c>
      <c r="G20" s="1">
        <f t="shared" si="2"/>
        <v>190.53189684188484</v>
      </c>
    </row>
    <row r="21" spans="1:9" x14ac:dyDescent="0.2">
      <c r="A21">
        <v>2011</v>
      </c>
      <c r="B21" s="3">
        <v>85383471.654054537</v>
      </c>
      <c r="C21" s="1">
        <f t="shared" si="0"/>
        <v>85.383471654054532</v>
      </c>
      <c r="D21" s="4">
        <v>8050000</v>
      </c>
      <c r="E21" s="1">
        <v>175.22146215737899</v>
      </c>
      <c r="F21" s="1">
        <f t="shared" si="1"/>
        <v>10.606642441497458</v>
      </c>
      <c r="G21" s="1">
        <f t="shared" si="2"/>
        <v>185.82810459887645</v>
      </c>
    </row>
    <row r="22" spans="1:9" x14ac:dyDescent="0.2">
      <c r="A22">
        <v>2012</v>
      </c>
      <c r="B22" s="4">
        <v>90181772.678445026</v>
      </c>
      <c r="C22" s="1">
        <f t="shared" si="0"/>
        <v>90.181772678445029</v>
      </c>
      <c r="D22" s="4">
        <v>8130000</v>
      </c>
      <c r="E22" s="1">
        <v>174.88783519401963</v>
      </c>
      <c r="F22" s="1">
        <f t="shared" si="1"/>
        <v>11.09246896413838</v>
      </c>
      <c r="G22" s="1">
        <f t="shared" si="2"/>
        <v>185.98030415815802</v>
      </c>
    </row>
    <row r="23" spans="1:9" x14ac:dyDescent="0.2">
      <c r="A23">
        <v>2013</v>
      </c>
      <c r="B23" s="4">
        <v>96621107.821721748</v>
      </c>
      <c r="C23" s="1">
        <f t="shared" si="0"/>
        <v>96.62110782172175</v>
      </c>
      <c r="D23" s="4">
        <v>8210000</v>
      </c>
      <c r="E23" s="1">
        <v>178.4350034498319</v>
      </c>
      <c r="F23" s="1">
        <f t="shared" si="1"/>
        <v>11.768709844302283</v>
      </c>
      <c r="G23" s="1">
        <f t="shared" si="2"/>
        <v>190.20371329413419</v>
      </c>
      <c r="I23" s="1"/>
    </row>
    <row r="24" spans="1:9" x14ac:dyDescent="0.2">
      <c r="A24">
        <v>2014</v>
      </c>
      <c r="B24" s="3">
        <v>104129021.80684161</v>
      </c>
      <c r="C24" s="1">
        <f t="shared" si="0"/>
        <v>104.12902180684161</v>
      </c>
      <c r="D24" s="4">
        <v>8310000</v>
      </c>
      <c r="E24" s="1">
        <v>177.77248369350161</v>
      </c>
      <c r="F24" s="1">
        <f t="shared" si="1"/>
        <v>12.530568207802842</v>
      </c>
      <c r="G24" s="1">
        <f t="shared" si="2"/>
        <v>190.30305190130446</v>
      </c>
      <c r="I24" s="2"/>
    </row>
    <row r="25" spans="1:9" x14ac:dyDescent="0.2">
      <c r="A25">
        <v>2015</v>
      </c>
      <c r="B25" s="3">
        <v>124900839.93666565</v>
      </c>
      <c r="C25" s="1">
        <f t="shared" si="0"/>
        <v>124.90083993666565</v>
      </c>
      <c r="D25" s="4">
        <v>8390000</v>
      </c>
      <c r="E25" s="1">
        <v>177.06149750593312</v>
      </c>
      <c r="F25" s="1">
        <f t="shared" si="1"/>
        <v>14.886870075883868</v>
      </c>
      <c r="G25" s="1">
        <f t="shared" si="2"/>
        <v>191.948367581817</v>
      </c>
    </row>
    <row r="26" spans="1:9" x14ac:dyDescent="0.2">
      <c r="A26">
        <v>2016</v>
      </c>
      <c r="B26" s="3">
        <v>133833928.42210521</v>
      </c>
      <c r="C26" s="1">
        <f t="shared" si="0"/>
        <v>133.8339284221052</v>
      </c>
      <c r="D26" s="4">
        <v>8470000</v>
      </c>
      <c r="E26" s="1">
        <v>176.59363820434478</v>
      </c>
      <c r="F26" s="1">
        <f t="shared" si="1"/>
        <v>15.800936059280426</v>
      </c>
      <c r="G26" s="1">
        <f t="shared" si="2"/>
        <v>192.3945742636252</v>
      </c>
    </row>
    <row r="27" spans="1:9" x14ac:dyDescent="0.2">
      <c r="A27">
        <v>2017</v>
      </c>
      <c r="B27" s="3">
        <v>129789788.62227805</v>
      </c>
      <c r="C27" s="1">
        <f t="shared" si="0"/>
        <v>129.78978862227805</v>
      </c>
      <c r="D27" s="4">
        <v>8510000</v>
      </c>
      <c r="E27" s="1">
        <v>179.4651186425146</v>
      </c>
      <c r="F27" s="1">
        <f t="shared" si="1"/>
        <v>15.251444021419278</v>
      </c>
      <c r="G27" s="1">
        <f t="shared" si="2"/>
        <v>194.71656266393387</v>
      </c>
    </row>
    <row r="28" spans="1:9" x14ac:dyDescent="0.2">
      <c r="A28">
        <v>2018</v>
      </c>
      <c r="B28" s="4">
        <v>126624157.28766704</v>
      </c>
      <c r="C28" s="1">
        <f t="shared" si="0"/>
        <v>126.62415728766703</v>
      </c>
      <c r="D28" s="4">
        <v>8550000</v>
      </c>
      <c r="E28" s="1">
        <v>180.71213505652656</v>
      </c>
      <c r="F28" s="1">
        <f t="shared" si="1"/>
        <v>14.809842957621875</v>
      </c>
      <c r="G28" s="1">
        <f t="shared" si="2"/>
        <v>195.52197801414843</v>
      </c>
    </row>
    <row r="29" spans="1:9" x14ac:dyDescent="0.2">
      <c r="C29" s="1"/>
    </row>
    <row r="30" spans="1:9" x14ac:dyDescent="0.2">
      <c r="C30" s="1"/>
    </row>
  </sheetData>
  <pageMargins left="0.7" right="0.7" top="0.78740157499999996" bottom="0.78740157499999996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</vt:lpstr>
      <vt:lpstr>f</vt:lpstr>
      <vt:lpstr>i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Herrmann Cornel BLW</dc:creator>
  <cp:lastModifiedBy>Herrmann Cornel BLW</cp:lastModifiedBy>
  <dcterms:created xsi:type="dcterms:W3CDTF">2019-03-27T13:31:32Z</dcterms:created>
  <dcterms:modified xsi:type="dcterms:W3CDTF">2019-07-23T08:52:43Z</dcterms:modified>
</cp:coreProperties>
</file>