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BLW_1140_MARKTB\035_Ackerkulturen\035.3 Oelsaaten\04 Publikation\Marktberichte\2020\Web\Excel Begleittabelle für Grafiken\"/>
    </mc:Choice>
  </mc:AlternateContent>
  <bookViews>
    <workbookView xWindow="0" yWindow="0" windowWidth="28800" windowHeight="11745"/>
  </bookViews>
  <sheets>
    <sheet name="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2" i="1" l="1"/>
  <c r="Y52" i="1"/>
  <c r="H53" i="1"/>
  <c r="I53" i="1"/>
  <c r="J53" i="1"/>
  <c r="P53" i="1" s="1"/>
  <c r="K53" i="1"/>
  <c r="L53" i="1"/>
  <c r="M53" i="1"/>
  <c r="N53" i="1"/>
  <c r="O53" i="1"/>
  <c r="Q53" i="1"/>
  <c r="R53" i="1"/>
  <c r="X53" i="1"/>
  <c r="Y53" i="1"/>
  <c r="H54" i="1"/>
  <c r="I54" i="1"/>
  <c r="O54" i="1" s="1"/>
  <c r="J54" i="1"/>
  <c r="P54" i="1" s="1"/>
  <c r="K54" i="1"/>
  <c r="L54" i="1"/>
  <c r="M54" i="1"/>
  <c r="N54" i="1"/>
  <c r="Q54" i="1"/>
  <c r="R54" i="1"/>
  <c r="X54" i="1"/>
  <c r="Y54" i="1"/>
  <c r="H55" i="1"/>
  <c r="I55" i="1"/>
  <c r="O55" i="1" s="1"/>
  <c r="J55" i="1"/>
  <c r="K55" i="1"/>
  <c r="L55" i="1"/>
  <c r="M55" i="1"/>
  <c r="N55" i="1"/>
  <c r="Q55" i="1"/>
  <c r="R55" i="1"/>
  <c r="X55" i="1"/>
  <c r="Y55" i="1"/>
  <c r="H56" i="1"/>
  <c r="O56" i="1" s="1"/>
  <c r="I56" i="1"/>
  <c r="J56" i="1"/>
  <c r="K56" i="1"/>
  <c r="L56" i="1"/>
  <c r="M56" i="1"/>
  <c r="N56" i="1"/>
  <c r="P56" i="1"/>
  <c r="Q56" i="1"/>
  <c r="R56" i="1"/>
  <c r="X56" i="1"/>
  <c r="Y56" i="1"/>
  <c r="H57" i="1"/>
  <c r="I57" i="1"/>
  <c r="J57" i="1"/>
  <c r="P57" i="1" s="1"/>
  <c r="K57" i="1"/>
  <c r="L57" i="1"/>
  <c r="M57" i="1"/>
  <c r="N57" i="1"/>
  <c r="O57" i="1"/>
  <c r="Q57" i="1"/>
  <c r="R57" i="1"/>
  <c r="P55" i="1" l="1"/>
</calcChain>
</file>

<file path=xl/sharedStrings.xml><?xml version="1.0" encoding="utf-8"?>
<sst xmlns="http://schemas.openxmlformats.org/spreadsheetml/2006/main" count="81" uniqueCount="62">
  <si>
    <t>Fonte: UFAG, Analisi del mercato; Nielsen Svizzera, Panel dei consumatori/del commercio al dettaglio, paniere secondo la definizione UFAG</t>
  </si>
  <si>
    <t>TOTALE</t>
  </si>
  <si>
    <t>TOTALE oli commestibili</t>
  </si>
  <si>
    <t>Altri</t>
  </si>
  <si>
    <t>Olio d'oliva</t>
  </si>
  <si>
    <t>Olio di girasole</t>
  </si>
  <si>
    <t>Olio di colza</t>
  </si>
  <si>
    <t>Vendite</t>
  </si>
  <si>
    <t>C. affari</t>
  </si>
  <si>
    <t>∆20/19</t>
  </si>
  <si>
    <t>∆19/18</t>
  </si>
  <si>
    <t>2018..2020 MAT maggio</t>
  </si>
  <si>
    <t>in 1000 l</t>
  </si>
  <si>
    <t>in mio. fr.</t>
  </si>
  <si>
    <t>in %</t>
  </si>
  <si>
    <t>in fr./l</t>
  </si>
  <si>
    <t>Evoluzione
del valore di vendita medio</t>
  </si>
  <si>
    <t>Prezzi in fr./l</t>
  </si>
  <si>
    <t>Valore di vendita medio di oli commestibili</t>
  </si>
  <si>
    <t>Quote di mercato 2020 MAT</t>
  </si>
  <si>
    <t>Evoluzione
della cifra d'affari</t>
  </si>
  <si>
    <t>Evoluzione delle vendite</t>
  </si>
  <si>
    <t>Valore di vendita medio</t>
  </si>
  <si>
    <t>Cifra d'affari</t>
  </si>
  <si>
    <t>Olio commestibile nel commercio al dettaglio svizzero</t>
  </si>
  <si>
    <t>I dati comprendono tutti i gestori che gestiscono un’azienda con almeno 1 ha SAU oppure 30 are di colture speciali oppure 8 scrofe riproduttrici oppure 80 suini da ingrasso oppure 80 poste per suini da ingrasso oppure 300 capi di pollame o che richiedono pagamenti diretti oppure contributi per singole colture nonché tutte le aziende che soggiacciono all’obbligo di registrazione giusta l’OPPrim. Se il Cantone hastabilito limiti di rilevazione inferiori (istruzioni cantonali) ci si atterrà a questi ultimi.</t>
  </si>
  <si>
    <t>Anno del raccolto = Iuglio dell'anno del raccolto fino a giugno dell'anno seguente</t>
  </si>
  <si>
    <t>Fonti: Settore Analisi del mercato (UFAG), AGIS (UFAG, superficie)</t>
  </si>
  <si>
    <t>SO</t>
  </si>
  <si>
    <t>JU</t>
  </si>
  <si>
    <t>LU</t>
  </si>
  <si>
    <t>TG</t>
  </si>
  <si>
    <t>FR</t>
  </si>
  <si>
    <t>GE</t>
  </si>
  <si>
    <t>SH</t>
  </si>
  <si>
    <t>AG</t>
  </si>
  <si>
    <t>BE</t>
  </si>
  <si>
    <t>ZH</t>
  </si>
  <si>
    <t>VD</t>
  </si>
  <si>
    <t>Quota</t>
  </si>
  <si>
    <t>Superficie</t>
  </si>
  <si>
    <t>Cantone</t>
  </si>
  <si>
    <t>Superfici destinate alla coltivazione di semi oleosi per Cantone</t>
  </si>
  <si>
    <t>Totale</t>
  </si>
  <si>
    <t>Colza</t>
  </si>
  <si>
    <t>Girasoli</t>
  </si>
  <si>
    <t>Soia</t>
  </si>
  <si>
    <t>Resto</t>
  </si>
  <si>
    <t>Coltivazione di semi oleosi per l'estrazione di olio commestibile</t>
  </si>
  <si>
    <t>www.disclaimer.admin.ch</t>
  </si>
  <si>
    <t>Per responsabilità, protezione dei dati, copyright e altro vedasi:</t>
  </si>
  <si>
    <t>Diritto di pubblicazione: rielaborazione e pubblicazione consentite citando la fonte.</t>
  </si>
  <si>
    <t>Produzione: 2010..2019; Commercio al dettaglio: 2018 06..2020 05 (anno di riferimento "Moving Annual Total" MAT)</t>
  </si>
  <si>
    <t>Superfici coltive in ha; cifra d'affari in fr., vendite in l; quote di mercato in %; evoluzione del mercato in %; prezzi in fr./l</t>
  </si>
  <si>
    <t>Bilancio delle vendite e della cifra d'affari di olio commestibile nel commercio al dettaglio svizzero</t>
  </si>
  <si>
    <t>Evoluzione della produzione di olio commestibile in Svizzera</t>
  </si>
  <si>
    <t>Mercato degli oli commestibili in Svizzera</t>
  </si>
  <si>
    <t>Settore Analisi del mercato</t>
  </si>
  <si>
    <t>Ufficio federale dell'agricoltura UFAG</t>
  </si>
  <si>
    <t>della formazione e della ricerca DEFR</t>
  </si>
  <si>
    <t>Dipartimento federale dell'economia,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</si>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</sst>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 0.0\ %;\-\ 0.0\ %;\ \ 0.0\ %"/>
    <numFmt numFmtId="165" formatCode="0.0"/>
    <numFmt numFmtId="166" formatCode="###\ ###\ ##0"/>
    <numFmt numFmtId="167" formatCode="_ * #\ ##0_ ;_ * \-#\ ##0_ ;_ * &quot;-&quot;??_ ;_ @_ "/>
    <numFmt numFmtId="168" formatCode="0.0%"/>
    <numFmt numFmtId="169" formatCode="\+\ 0.0;\-\ 0.0;\ \ 0.0"/>
    <numFmt numFmtId="170" formatCode="_ * #,##0_ ;_ * \-#,##0_ ;_ * &quot;-&quot;??_ ;_ @_ "/>
    <numFmt numFmtId="171" formatCode="\+\ 0.00\ %;\-\ 0.00\ %;\ \ 0.00\ %"/>
    <numFmt numFmtId="172" formatCode="#\ ##0"/>
  </numFmts>
  <fonts count="18" x14ac:knownFonts="1">
    <font>
      <sz val="11"/>
      <color theme="1"/>
      <name val="Arial"/>
      <family val="2"/>
    </font>
    <font>
      <sz val="11"/>
      <color theme="1"/>
      <name val="Arial"/>
      <family val="2"/>
    </font>
    <font>
      <b/>
      <sz val="11"/>
      <color theme="1"/>
      <name val="Arial"/>
      <family val="2"/>
    </font>
    <font>
      <b/>
      <sz val="11"/>
      <name val="Arial"/>
      <family val="2"/>
    </font>
    <font>
      <sz val="11"/>
      <color rgb="FF00B0F0"/>
      <name val="Arial"/>
      <family val="2"/>
    </font>
    <font>
      <sz val="10"/>
      <color theme="1"/>
      <name val="Arial"/>
      <family val="2"/>
    </font>
    <font>
      <b/>
      <sz val="14"/>
      <color theme="0"/>
      <name val="Arial"/>
      <family val="2"/>
    </font>
    <font>
      <b/>
      <sz val="14"/>
      <name val="Arial"/>
      <family val="2"/>
    </font>
    <font>
      <sz val="11"/>
      <name val="Arial"/>
      <family val="2"/>
    </font>
    <font>
      <b/>
      <sz val="13"/>
      <color theme="1"/>
      <name val="Arial"/>
      <family val="2"/>
    </font>
    <font>
      <u/>
      <sz val="10"/>
      <color theme="10"/>
      <name val="Arial"/>
      <family val="2"/>
    </font>
    <font>
      <sz val="8"/>
      <color theme="1"/>
      <name val="Arial"/>
      <family val="2"/>
    </font>
    <font>
      <b/>
      <sz val="10"/>
      <name val="Arial"/>
      <family val="2"/>
    </font>
    <font>
      <u/>
      <sz val="11"/>
      <color theme="10"/>
      <name val="Arial"/>
      <family val="2"/>
    </font>
    <font>
      <u/>
      <sz val="11"/>
      <name val="Arial"/>
      <family val="2"/>
    </font>
    <font>
      <sz val="14"/>
      <color theme="1"/>
      <name val="Arial"/>
      <family val="2"/>
    </font>
    <font>
      <b/>
      <sz val="14"/>
      <color theme="1"/>
      <name val="Arial"/>
      <family val="2"/>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style="double">
        <color indexed="64"/>
      </top>
      <bottom/>
      <diagonal/>
    </border>
    <border>
      <left/>
      <right/>
      <top style="medium">
        <color auto="1"/>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3" fillId="0" borderId="0" applyNumberFormat="0" applyFill="0" applyBorder="0" applyAlignment="0" applyProtection="0"/>
    <xf numFmtId="0" fontId="5" fillId="0" borderId="0"/>
  </cellStyleXfs>
  <cellXfs count="124">
    <xf numFmtId="0" fontId="0" fillId="0" borderId="0" xfId="0"/>
    <xf numFmtId="0" fontId="0" fillId="0" borderId="0" xfId="0" applyBorder="1"/>
    <xf numFmtId="164" fontId="3" fillId="0" borderId="0" xfId="0" applyNumberFormat="1" applyFont="1" applyBorder="1"/>
    <xf numFmtId="165" fontId="4" fillId="0" borderId="0" xfId="0" applyNumberFormat="1" applyFont="1" applyBorder="1"/>
    <xf numFmtId="166" fontId="0" fillId="0" borderId="0" xfId="0" applyNumberFormat="1" applyBorder="1"/>
    <xf numFmtId="0" fontId="0" fillId="0" borderId="0" xfId="0" applyFill="1" applyBorder="1"/>
    <xf numFmtId="0" fontId="0" fillId="0" borderId="0" xfId="0" quotePrefix="1" applyFill="1" applyBorder="1"/>
    <xf numFmtId="0" fontId="0" fillId="0" borderId="0" xfId="0" applyFill="1"/>
    <xf numFmtId="0" fontId="5" fillId="0" borderId="0" xfId="0" applyFont="1" applyBorder="1" applyAlignment="1">
      <alignment horizontal="left" vertical="top" wrapText="1"/>
    </xf>
    <xf numFmtId="164" fontId="6" fillId="0" borderId="0" xfId="0" applyNumberFormat="1" applyFont="1" applyBorder="1"/>
    <xf numFmtId="164" fontId="7" fillId="0" borderId="0" xfId="0" applyNumberFormat="1" applyFont="1" applyBorder="1"/>
    <xf numFmtId="2" fontId="0" fillId="0" borderId="0" xfId="0" applyNumberFormat="1" applyBorder="1"/>
    <xf numFmtId="0" fontId="5" fillId="0" borderId="1" xfId="0" applyFont="1" applyBorder="1" applyAlignment="1">
      <alignment horizontal="left" vertical="top" wrapText="1"/>
    </xf>
    <xf numFmtId="43" fontId="0" fillId="0" borderId="0" xfId="0" applyNumberFormat="1" applyFill="1" applyBorder="1"/>
    <xf numFmtId="167" fontId="0" fillId="0" borderId="2" xfId="1" applyNumberFormat="1" applyFont="1" applyBorder="1"/>
    <xf numFmtId="43" fontId="0" fillId="0" borderId="2" xfId="0" applyNumberFormat="1" applyBorder="1"/>
    <xf numFmtId="168" fontId="8" fillId="0" borderId="3" xfId="2" applyNumberFormat="1" applyFont="1" applyBorder="1"/>
    <xf numFmtId="169" fontId="8" fillId="0" borderId="0" xfId="0" applyNumberFormat="1" applyFont="1" applyBorder="1"/>
    <xf numFmtId="2" fontId="8" fillId="0" borderId="0" xfId="0" applyNumberFormat="1" applyFont="1" applyBorder="1"/>
    <xf numFmtId="2" fontId="8" fillId="0" borderId="4" xfId="0" applyNumberFormat="1" applyFont="1" applyBorder="1"/>
    <xf numFmtId="43" fontId="8" fillId="0" borderId="5" xfId="1" applyNumberFormat="1" applyFont="1" applyBorder="1"/>
    <xf numFmtId="43" fontId="8" fillId="0" borderId="0" xfId="1" applyNumberFormat="1" applyFont="1" applyBorder="1"/>
    <xf numFmtId="43" fontId="8" fillId="0" borderId="4" xfId="1" applyNumberFormat="1" applyFont="1" applyBorder="1"/>
    <xf numFmtId="167" fontId="8" fillId="0" borderId="5" xfId="1" applyNumberFormat="1" applyFont="1" applyBorder="1"/>
    <xf numFmtId="167" fontId="8" fillId="0" borderId="0" xfId="1" applyNumberFormat="1" applyFont="1" applyBorder="1"/>
    <xf numFmtId="167" fontId="8" fillId="0" borderId="4" xfId="1" applyNumberFormat="1" applyFont="1" applyBorder="1"/>
    <xf numFmtId="0" fontId="3" fillId="0" borderId="0" xfId="0" quotePrefix="1" applyFont="1" applyFill="1" applyBorder="1"/>
    <xf numFmtId="164" fontId="8" fillId="0" borderId="6" xfId="2" applyNumberFormat="1" applyFont="1" applyBorder="1"/>
    <xf numFmtId="164" fontId="8" fillId="0" borderId="7" xfId="2" applyNumberFormat="1" applyFont="1" applyBorder="1"/>
    <xf numFmtId="2" fontId="8" fillId="0" borderId="6" xfId="0" applyNumberFormat="1" applyFont="1" applyBorder="1"/>
    <xf numFmtId="0" fontId="0" fillId="2" borderId="6" xfId="0" applyFill="1" applyBorder="1"/>
    <xf numFmtId="170" fontId="0" fillId="0" borderId="0" xfId="1" applyNumberFormat="1" applyFont="1" applyFill="1" applyBorder="1"/>
    <xf numFmtId="167" fontId="0" fillId="0" borderId="0" xfId="1" applyNumberFormat="1" applyFont="1"/>
    <xf numFmtId="43" fontId="0" fillId="0" borderId="0" xfId="0" applyNumberFormat="1"/>
    <xf numFmtId="169" fontId="8" fillId="0" borderId="4" xfId="0" applyNumberFormat="1" applyFont="1" applyBorder="1"/>
    <xf numFmtId="169" fontId="8" fillId="0" borderId="8" xfId="0" applyNumberFormat="1" applyFont="1" applyBorder="1"/>
    <xf numFmtId="2" fontId="0" fillId="0" borderId="8" xfId="1" applyNumberFormat="1" applyFont="1" applyBorder="1" applyAlignment="1">
      <alignment horizontal="right"/>
    </xf>
    <xf numFmtId="2" fontId="0" fillId="0" borderId="9" xfId="1" applyNumberFormat="1" applyFont="1" applyBorder="1" applyAlignment="1">
      <alignment horizontal="right"/>
    </xf>
    <xf numFmtId="2" fontId="0" fillId="0" borderId="10" xfId="1" applyNumberFormat="1" applyFont="1" applyBorder="1" applyAlignment="1">
      <alignment horizontal="right"/>
    </xf>
    <xf numFmtId="43" fontId="0" fillId="0" borderId="8" xfId="1" applyNumberFormat="1" applyFont="1" applyBorder="1"/>
    <xf numFmtId="43" fontId="0" fillId="0" borderId="9" xfId="1" applyNumberFormat="1" applyFont="1" applyBorder="1"/>
    <xf numFmtId="43" fontId="0" fillId="0" borderId="10" xfId="1" applyNumberFormat="1" applyFont="1" applyBorder="1"/>
    <xf numFmtId="167" fontId="0" fillId="0" borderId="8" xfId="1" applyNumberFormat="1" applyFont="1" applyBorder="1"/>
    <xf numFmtId="167" fontId="0" fillId="0" borderId="9" xfId="1" applyNumberFormat="1" applyFont="1" applyBorder="1"/>
    <xf numFmtId="167" fontId="0" fillId="0" borderId="10" xfId="1" applyNumberFormat="1" applyFont="1" applyBorder="1"/>
    <xf numFmtId="0" fontId="2" fillId="0" borderId="9" xfId="0" quotePrefix="1" applyFont="1" applyFill="1" applyBorder="1"/>
    <xf numFmtId="171" fontId="8" fillId="0" borderId="0" xfId="2" applyNumberFormat="1" applyFont="1" applyBorder="1"/>
    <xf numFmtId="171" fontId="8" fillId="0" borderId="4" xfId="2" applyNumberFormat="1" applyFont="1" applyBorder="1"/>
    <xf numFmtId="2" fontId="8" fillId="0" borderId="0" xfId="0" applyNumberFormat="1" applyFont="1"/>
    <xf numFmtId="0" fontId="0" fillId="2" borderId="0" xfId="0" quotePrefix="1" applyFill="1" applyBorder="1"/>
    <xf numFmtId="2" fontId="0" fillId="0" borderId="5" xfId="1" applyNumberFormat="1" applyFont="1" applyBorder="1" applyAlignment="1">
      <alignment horizontal="right"/>
    </xf>
    <xf numFmtId="2" fontId="0" fillId="0" borderId="0" xfId="1" applyNumberFormat="1" applyFont="1" applyBorder="1" applyAlignment="1">
      <alignment horizontal="right"/>
    </xf>
    <xf numFmtId="2" fontId="0" fillId="0" borderId="4" xfId="1" applyNumberFormat="1" applyFont="1" applyBorder="1" applyAlignment="1">
      <alignment horizontal="right"/>
    </xf>
    <xf numFmtId="43" fontId="0" fillId="0" borderId="5" xfId="1" applyNumberFormat="1" applyFont="1" applyBorder="1"/>
    <xf numFmtId="43" fontId="0" fillId="0" borderId="0" xfId="1" applyNumberFormat="1" applyFont="1" applyBorder="1"/>
    <xf numFmtId="43" fontId="0" fillId="0" borderId="4" xfId="1" applyNumberFormat="1" applyFont="1" applyBorder="1"/>
    <xf numFmtId="167" fontId="0" fillId="0" borderId="5" xfId="1" applyNumberFormat="1" applyFont="1" applyBorder="1"/>
    <xf numFmtId="167" fontId="0" fillId="0" borderId="0" xfId="1" applyNumberFormat="1" applyFont="1" applyBorder="1"/>
    <xf numFmtId="167" fontId="0" fillId="0" borderId="4" xfId="1" applyNumberFormat="1" applyFont="1" applyBorder="1"/>
    <xf numFmtId="0" fontId="2" fillId="0" borderId="0" xfId="0" quotePrefix="1" applyFont="1" applyFill="1" applyBorder="1"/>
    <xf numFmtId="171" fontId="8" fillId="0" borderId="11" xfId="2" applyNumberFormat="1" applyFont="1" applyBorder="1"/>
    <xf numFmtId="0" fontId="8" fillId="2" borderId="0" xfId="0" quotePrefix="1" applyFont="1" applyFill="1" applyBorder="1"/>
    <xf numFmtId="0" fontId="0" fillId="0" borderId="4" xfId="0" quotePrefix="1" applyBorder="1"/>
    <xf numFmtId="0" fontId="0" fillId="0" borderId="0" xfId="0" quotePrefix="1" applyBorder="1"/>
    <xf numFmtId="0" fontId="0" fillId="0" borderId="5" xfId="0" quotePrefix="1" applyBorder="1"/>
    <xf numFmtId="0" fontId="8" fillId="0" borderId="0" xfId="0" applyFont="1"/>
    <xf numFmtId="0" fontId="3" fillId="0" borderId="12" xfId="0" applyFont="1" applyBorder="1"/>
    <xf numFmtId="0" fontId="3" fillId="0" borderId="13" xfId="0" applyFont="1" applyBorder="1"/>
    <xf numFmtId="0" fontId="0" fillId="0" borderId="12" xfId="0" applyBorder="1"/>
    <xf numFmtId="0" fontId="0" fillId="0" borderId="0" xfId="0" quotePrefix="1"/>
    <xf numFmtId="0" fontId="8" fillId="0" borderId="4" xfId="0" quotePrefix="1" applyFont="1" applyBorder="1"/>
    <xf numFmtId="0" fontId="0" fillId="0" borderId="0" xfId="0" applyFont="1" applyBorder="1" applyAlignment="1">
      <alignment horizontal="left" wrapText="1"/>
    </xf>
    <xf numFmtId="0" fontId="0" fillId="0" borderId="4" xfId="0" applyFont="1" applyBorder="1" applyAlignment="1">
      <alignment horizontal="left" wrapText="1"/>
    </xf>
    <xf numFmtId="165" fontId="3" fillId="0" borderId="0" xfId="0" applyNumberFormat="1" applyFont="1" applyBorder="1" applyAlignment="1">
      <alignment wrapText="1"/>
    </xf>
    <xf numFmtId="0" fontId="2" fillId="0" borderId="0" xfId="0" applyFont="1"/>
    <xf numFmtId="0" fontId="2" fillId="0" borderId="0"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0" xfId="0" applyFont="1" applyBorder="1"/>
    <xf numFmtId="0" fontId="2" fillId="0" borderId="4" xfId="0" applyFont="1" applyBorder="1" applyAlignment="1"/>
    <xf numFmtId="0" fontId="2" fillId="0" borderId="0" xfId="0" quotePrefix="1" applyFont="1" applyBorder="1"/>
    <xf numFmtId="0" fontId="2" fillId="0" borderId="4" xfId="0" quotePrefix="1" applyFont="1" applyBorder="1"/>
    <xf numFmtId="0" fontId="2" fillId="0" borderId="5" xfId="0" quotePrefix="1" applyFont="1" applyBorder="1"/>
    <xf numFmtId="0" fontId="0" fillId="3" borderId="0" xfId="0" applyFill="1"/>
    <xf numFmtId="0" fontId="1" fillId="3" borderId="0" xfId="3" applyFont="1" applyFill="1"/>
    <xf numFmtId="170" fontId="0" fillId="3" borderId="0" xfId="0" applyNumberFormat="1" applyFill="1"/>
    <xf numFmtId="0" fontId="1" fillId="3" borderId="0" xfId="3" applyFont="1" applyFill="1" applyAlignment="1">
      <alignment wrapText="1"/>
    </xf>
    <xf numFmtId="0" fontId="9" fillId="3" borderId="0" xfId="3" applyFont="1" applyFill="1" applyAlignment="1">
      <alignment horizontal="left"/>
    </xf>
    <xf numFmtId="0" fontId="8" fillId="3" borderId="0" xfId="4" applyFont="1" applyFill="1"/>
    <xf numFmtId="0" fontId="11" fillId="0" borderId="0" xfId="0" applyFont="1" applyBorder="1" applyAlignment="1">
      <alignment horizontal="left" wrapText="1"/>
    </xf>
    <xf numFmtId="0" fontId="11" fillId="0" borderId="0" xfId="0" applyFont="1" applyBorder="1"/>
    <xf numFmtId="0" fontId="5" fillId="0" borderId="0" xfId="0" applyFont="1" applyBorder="1"/>
    <xf numFmtId="9" fontId="5" fillId="0" borderId="0" xfId="2" applyFont="1" applyBorder="1"/>
    <xf numFmtId="1" fontId="5" fillId="0" borderId="0" xfId="0" applyNumberFormat="1" applyFont="1" applyBorder="1"/>
    <xf numFmtId="170" fontId="1" fillId="3" borderId="0" xfId="1" applyNumberFormat="1" applyFont="1" applyFill="1" applyAlignment="1">
      <alignment horizontal="left" vertical="top"/>
    </xf>
    <xf numFmtId="0" fontId="5" fillId="0" borderId="0" xfId="0" applyFont="1" applyBorder="1" applyAlignment="1">
      <alignment horizontal="left"/>
    </xf>
    <xf numFmtId="0" fontId="12" fillId="0" borderId="0" xfId="0" applyFont="1" applyBorder="1"/>
    <xf numFmtId="0" fontId="12" fillId="0" borderId="0" xfId="0" applyFont="1" applyBorder="1" applyAlignment="1">
      <alignment horizontal="left"/>
    </xf>
    <xf numFmtId="0" fontId="0" fillId="3" borderId="0" xfId="0" applyFill="1" applyAlignment="1">
      <alignment horizontal="left" wrapText="1"/>
    </xf>
    <xf numFmtId="0" fontId="1" fillId="3" borderId="0" xfId="3" applyFont="1" applyFill="1" applyAlignment="1">
      <alignment horizontal="left" wrapText="1"/>
    </xf>
    <xf numFmtId="0" fontId="5" fillId="0" borderId="0" xfId="0" applyFont="1" applyBorder="1" applyAlignment="1">
      <alignment horizontal="left" wrapText="1"/>
    </xf>
    <xf numFmtId="0" fontId="9" fillId="3" borderId="0" xfId="3" applyFont="1" applyFill="1" applyAlignment="1">
      <alignment horizontal="left" wrapText="1"/>
    </xf>
    <xf numFmtId="172" fontId="1" fillId="3" borderId="0" xfId="3" applyNumberFormat="1" applyFont="1" applyFill="1"/>
    <xf numFmtId="172" fontId="0" fillId="3" borderId="0" xfId="0" applyNumberFormat="1" applyFont="1" applyFill="1"/>
    <xf numFmtId="172" fontId="1" fillId="3" borderId="0" xfId="3" applyNumberFormat="1" applyFont="1" applyFill="1" applyAlignment="1">
      <alignment wrapText="1"/>
    </xf>
    <xf numFmtId="172" fontId="1" fillId="3" borderId="9" xfId="3" applyNumberFormat="1" applyFont="1" applyFill="1" applyBorder="1"/>
    <xf numFmtId="172" fontId="0" fillId="3" borderId="9" xfId="0" applyNumberFormat="1" applyFill="1" applyBorder="1"/>
    <xf numFmtId="172" fontId="1" fillId="3" borderId="9" xfId="3" applyNumberFormat="1" applyFont="1" applyFill="1" applyBorder="1" applyAlignment="1">
      <alignment wrapText="1"/>
    </xf>
    <xf numFmtId="0" fontId="8" fillId="3" borderId="9" xfId="4" applyFont="1" applyFill="1" applyBorder="1"/>
    <xf numFmtId="172" fontId="0" fillId="3" borderId="0" xfId="0" applyNumberFormat="1" applyFill="1"/>
    <xf numFmtId="0" fontId="8" fillId="3" borderId="0" xfId="4" applyFont="1" applyFill="1" applyAlignment="1"/>
    <xf numFmtId="0" fontId="2" fillId="3" borderId="0" xfId="3" applyFont="1" applyFill="1"/>
    <xf numFmtId="0" fontId="2" fillId="3" borderId="0" xfId="3" applyFont="1" applyFill="1" applyAlignment="1">
      <alignment wrapText="1"/>
    </xf>
    <xf numFmtId="0" fontId="14" fillId="3" borderId="0" xfId="5" applyFont="1" applyFill="1"/>
    <xf numFmtId="0" fontId="0" fillId="3" borderId="0" xfId="3" applyFont="1" applyFill="1" applyAlignment="1"/>
    <xf numFmtId="0" fontId="8" fillId="3" borderId="0" xfId="3" applyFont="1" applyFill="1" applyBorder="1"/>
    <xf numFmtId="0" fontId="1" fillId="3" borderId="0" xfId="3" applyFont="1" applyFill="1" applyAlignment="1">
      <alignment horizontal="left"/>
    </xf>
    <xf numFmtId="0" fontId="0" fillId="3" borderId="0" xfId="3" applyFont="1" applyFill="1" applyAlignment="1">
      <alignment horizontal="left"/>
    </xf>
    <xf numFmtId="0" fontId="15" fillId="3" borderId="0" xfId="3" applyFont="1" applyFill="1"/>
    <xf numFmtId="0" fontId="16" fillId="3" borderId="0" xfId="3" applyFont="1" applyFill="1" applyAlignment="1">
      <alignment horizontal="left"/>
    </xf>
    <xf numFmtId="0" fontId="5" fillId="3" borderId="0" xfId="3" applyFont="1" applyFill="1"/>
    <xf numFmtId="0" fontId="17" fillId="3" borderId="0" xfId="3" applyFont="1" applyFill="1" applyBorder="1" applyAlignment="1"/>
    <xf numFmtId="0" fontId="12" fillId="3" borderId="0" xfId="6" applyFont="1" applyFill="1" applyAlignment="1"/>
    <xf numFmtId="0" fontId="17" fillId="3" borderId="0" xfId="6" applyFont="1" applyFill="1" applyAlignment="1">
      <alignment vertical="top"/>
    </xf>
  </cellXfs>
  <cellStyles count="7">
    <cellStyle name="Komma" xfId="1" builtinId="3"/>
    <cellStyle name="Link" xfId="5" builtinId="8"/>
    <cellStyle name="Link 2" xfId="4"/>
    <cellStyle name="Prozent" xfId="2" builtinId="5"/>
    <cellStyle name="Standard" xfId="0" builtinId="0"/>
    <cellStyle name="Standard 2 3" xfId="6"/>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03188697872195"/>
          <c:y val="0.2184286964129484"/>
          <c:w val="0.39598662405175733"/>
          <c:h val="0.68842525718767911"/>
        </c:manualLayout>
      </c:layout>
      <c:barChart>
        <c:barDir val="bar"/>
        <c:grouping val="clustered"/>
        <c:varyColors val="0"/>
        <c:ser>
          <c:idx val="0"/>
          <c:order val="0"/>
          <c:tx>
            <c:strRef>
              <c:f>i!$B$52</c:f>
              <c:strCache>
                <c:ptCount val="1"/>
                <c:pt idx="0">
                  <c:v>2018</c:v>
                </c:pt>
              </c:strCache>
            </c:strRef>
          </c:tx>
          <c:spPr>
            <a:solidFill>
              <a:schemeClr val="bg1">
                <a:lumMod val="85000"/>
                <a:alpha val="60000"/>
              </a:schemeClr>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i!$B$53:$B$56</c:f>
              <c:numCache>
                <c:formatCode>_ * #\ ##0_ ;_ * \-#\ ##0_ ;_ * "-"??_ ;_ @_ </c:formatCode>
                <c:ptCount val="4"/>
                <c:pt idx="0">
                  <c:v>4395.6993000000002</c:v>
                </c:pt>
                <c:pt idx="1">
                  <c:v>6038.9434000000001</c:v>
                </c:pt>
                <c:pt idx="2">
                  <c:v>8530.1376</c:v>
                </c:pt>
                <c:pt idx="3">
                  <c:v>6206.0895999999975</c:v>
                </c:pt>
              </c:numCache>
            </c:numRef>
          </c:val>
          <c:extLst>
            <c:ext xmlns:c16="http://schemas.microsoft.com/office/drawing/2014/chart" uri="{C3380CC4-5D6E-409C-BE32-E72D297353CC}">
              <c16:uniqueId val="{00000000-EDB4-4957-9E4F-29B271C2B4A1}"/>
            </c:ext>
          </c:extLst>
        </c:ser>
        <c:ser>
          <c:idx val="1"/>
          <c:order val="1"/>
          <c:tx>
            <c:strRef>
              <c:f>i!$C$52</c:f>
              <c:strCache>
                <c:ptCount val="1"/>
                <c:pt idx="0">
                  <c:v>2019</c:v>
                </c:pt>
              </c:strCache>
            </c:strRef>
          </c:tx>
          <c:spPr>
            <a:solidFill>
              <a:schemeClr val="bg1">
                <a:lumMod val="85000"/>
              </a:schemeClr>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i!$C$53:$C$56</c:f>
              <c:numCache>
                <c:formatCode>_ * #\ ##0_ ;_ * \-#\ ##0_ ;_ * "-"??_ ;_ @_ </c:formatCode>
                <c:ptCount val="4"/>
                <c:pt idx="0">
                  <c:v>4468.4083000000001</c:v>
                </c:pt>
                <c:pt idx="1">
                  <c:v>6267.2992000000004</c:v>
                </c:pt>
                <c:pt idx="2">
                  <c:v>8756.6352999999999</c:v>
                </c:pt>
                <c:pt idx="3">
                  <c:v>5998.2583000000004</c:v>
                </c:pt>
              </c:numCache>
            </c:numRef>
          </c:val>
          <c:extLst>
            <c:ext xmlns:c16="http://schemas.microsoft.com/office/drawing/2014/chart" uri="{C3380CC4-5D6E-409C-BE32-E72D297353CC}">
              <c16:uniqueId val="{00000001-EDB4-4957-9E4F-29B271C2B4A1}"/>
            </c:ext>
          </c:extLst>
        </c:ser>
        <c:ser>
          <c:idx val="2"/>
          <c:order val="2"/>
          <c:tx>
            <c:strRef>
              <c:f>i!$D$52</c:f>
              <c:strCache>
                <c:ptCount val="1"/>
                <c:pt idx="0">
                  <c:v>2020</c:v>
                </c:pt>
              </c:strCache>
            </c:strRef>
          </c:tx>
          <c:spPr>
            <a:solidFill>
              <a:schemeClr val="accent3"/>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3-EDB4-4957-9E4F-29B271C2B4A1}"/>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5-EDB4-4957-9E4F-29B271C2B4A1}"/>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7-EDB4-4957-9E4F-29B271C2B4A1}"/>
              </c:ext>
            </c:extLst>
          </c:dPt>
          <c:dPt>
            <c:idx val="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9-EDB4-4957-9E4F-29B271C2B4A1}"/>
              </c:ext>
            </c:extLst>
          </c:dPt>
          <c:dLbls>
            <c:numFmt formatCode="###\ ###"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i!$D$53:$D$56</c:f>
              <c:numCache>
                <c:formatCode>_ * #\ ##0_ ;_ * \-#\ ##0_ ;_ * "-"??_ ;_ @_ </c:formatCode>
                <c:ptCount val="4"/>
                <c:pt idx="0">
                  <c:v>4847.1519000000008</c:v>
                </c:pt>
                <c:pt idx="1">
                  <c:v>6831.9012999999995</c:v>
                </c:pt>
                <c:pt idx="2">
                  <c:v>9621.5491000000002</c:v>
                </c:pt>
                <c:pt idx="3">
                  <c:v>6483.9699999999984</c:v>
                </c:pt>
              </c:numCache>
            </c:numRef>
          </c:val>
          <c:extLst>
            <c:ext xmlns:c16="http://schemas.microsoft.com/office/drawing/2014/chart" uri="{C3380CC4-5D6E-409C-BE32-E72D297353CC}">
              <c16:uniqueId val="{0000000A-EDB4-4957-9E4F-29B271C2B4A1}"/>
            </c:ext>
          </c:extLst>
        </c:ser>
        <c:dLbls>
          <c:showLegendKey val="0"/>
          <c:showVal val="0"/>
          <c:showCatName val="0"/>
          <c:showSerName val="0"/>
          <c:showPercent val="0"/>
          <c:showBubbleSize val="0"/>
        </c:dLbls>
        <c:gapWidth val="70"/>
        <c:axId val="811177320"/>
        <c:axId val="811184536"/>
      </c:barChart>
      <c:catAx>
        <c:axId val="811177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11184536"/>
        <c:crosses val="autoZero"/>
        <c:auto val="1"/>
        <c:lblAlgn val="ctr"/>
        <c:lblOffset val="100"/>
        <c:noMultiLvlLbl val="0"/>
      </c:catAx>
      <c:valAx>
        <c:axId val="811184536"/>
        <c:scaling>
          <c:orientation val="minMax"/>
        </c:scaling>
        <c:delete val="1"/>
        <c:axPos val="b"/>
        <c:numFmt formatCode="_ * #\ ##0_ ;_ * \-#\ ##0_ ;_ * &quot;-&quot;??_ ;_ @_ " sourceLinked="1"/>
        <c:majorTickMark val="none"/>
        <c:minorTickMark val="none"/>
        <c:tickLblPos val="nextTo"/>
        <c:crossAx val="81117732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0"/>
          <c:y val="0.14329912209249707"/>
          <c:w val="0.23892678208479662"/>
          <c:h val="4.474902706127251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1631135415234E-4"/>
          <c:y val="5.0250509801586719E-2"/>
          <c:w val="0.85455689054804407"/>
          <c:h val="0.91336617894407812"/>
        </c:manualLayout>
      </c:layout>
      <c:barChart>
        <c:barDir val="bar"/>
        <c:grouping val="clustered"/>
        <c:varyColors val="0"/>
        <c:ser>
          <c:idx val="0"/>
          <c:order val="0"/>
          <c:tx>
            <c:strRef>
              <c:f>i!$B$52</c:f>
              <c:strCache>
                <c:ptCount val="1"/>
                <c:pt idx="0">
                  <c:v>2018</c:v>
                </c:pt>
              </c:strCache>
            </c:strRef>
          </c:tx>
          <c:spPr>
            <a:solidFill>
              <a:schemeClr val="bg1">
                <a:lumMod val="85000"/>
                <a:alpha val="60000"/>
              </a:schemeClr>
            </a:solidFill>
            <a:ln>
              <a:noFill/>
            </a:ln>
            <a:effectLst/>
          </c:spPr>
          <c:invertIfNegative val="0"/>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i!$E$53:$E$56</c:f>
              <c:numCache>
                <c:formatCode>_(* #,##0.00_);_(* \(#,##0.00\);_(* "-"??_);_(@_)</c:formatCode>
                <c:ptCount val="4"/>
                <c:pt idx="0">
                  <c:v>20.581944800000002</c:v>
                </c:pt>
                <c:pt idx="1">
                  <c:v>21.579575500000001</c:v>
                </c:pt>
                <c:pt idx="2">
                  <c:v>88.836449200000004</c:v>
                </c:pt>
                <c:pt idx="3">
                  <c:v>33.211374899999988</c:v>
                </c:pt>
              </c:numCache>
            </c:numRef>
          </c:val>
          <c:extLst>
            <c:ext xmlns:c16="http://schemas.microsoft.com/office/drawing/2014/chart" uri="{C3380CC4-5D6E-409C-BE32-E72D297353CC}">
              <c16:uniqueId val="{00000000-9BB8-4D22-A5A5-F3843EDA70A6}"/>
            </c:ext>
          </c:extLst>
        </c:ser>
        <c:ser>
          <c:idx val="1"/>
          <c:order val="1"/>
          <c:tx>
            <c:strRef>
              <c:f>i!$C$52</c:f>
              <c:strCache>
                <c:ptCount val="1"/>
                <c:pt idx="0">
                  <c:v>2019</c:v>
                </c:pt>
              </c:strCache>
            </c:strRef>
          </c:tx>
          <c:spPr>
            <a:solidFill>
              <a:schemeClr val="bg1">
                <a:lumMod val="85000"/>
              </a:schemeClr>
            </a:solidFill>
            <a:ln>
              <a:noFill/>
            </a:ln>
            <a:effectLst/>
          </c:spPr>
          <c:invertIfNegative val="0"/>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i!$F$53:$F$56</c:f>
              <c:numCache>
                <c:formatCode>_(* #,##0.00_);_(* \(#,##0.00\);_(* "-"??_);_(@_)</c:formatCode>
                <c:ptCount val="4"/>
                <c:pt idx="0">
                  <c:v>20.987440899999999</c:v>
                </c:pt>
                <c:pt idx="1">
                  <c:v>21.862509600000003</c:v>
                </c:pt>
                <c:pt idx="2">
                  <c:v>93.4355829</c:v>
                </c:pt>
                <c:pt idx="3">
                  <c:v>33.519883199999988</c:v>
                </c:pt>
              </c:numCache>
            </c:numRef>
          </c:val>
          <c:extLst>
            <c:ext xmlns:c16="http://schemas.microsoft.com/office/drawing/2014/chart" uri="{C3380CC4-5D6E-409C-BE32-E72D297353CC}">
              <c16:uniqueId val="{00000001-9BB8-4D22-A5A5-F3843EDA70A6}"/>
            </c:ext>
          </c:extLst>
        </c:ser>
        <c:ser>
          <c:idx val="2"/>
          <c:order val="2"/>
          <c:tx>
            <c:strRef>
              <c:f>i!$D$52</c:f>
              <c:strCache>
                <c:ptCount val="1"/>
                <c:pt idx="0">
                  <c:v>2020</c:v>
                </c:pt>
              </c:strCache>
            </c:strRef>
          </c:tx>
          <c:spPr>
            <a:solidFill>
              <a:schemeClr val="bg1">
                <a:lumMod val="65000"/>
                <a:alpha val="70000"/>
              </a:schemeClr>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3-9BB8-4D22-A5A5-F3843EDA70A6}"/>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5-9BB8-4D22-A5A5-F3843EDA70A6}"/>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7-9BB8-4D22-A5A5-F3843EDA70A6}"/>
              </c:ext>
            </c:extLst>
          </c:dPt>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i!$G$53:$G$56</c:f>
              <c:numCache>
                <c:formatCode>_(* #,##0.00_);_(* \(#,##0.00\);_(* "-"??_);_(@_)</c:formatCode>
                <c:ptCount val="4"/>
                <c:pt idx="0">
                  <c:v>22.722130100000001</c:v>
                </c:pt>
                <c:pt idx="1">
                  <c:v>24.641246600000002</c:v>
                </c:pt>
                <c:pt idx="2">
                  <c:v>103.85707429999999</c:v>
                </c:pt>
                <c:pt idx="3">
                  <c:v>36.225006600000007</c:v>
                </c:pt>
              </c:numCache>
            </c:numRef>
          </c:val>
          <c:extLst>
            <c:ext xmlns:c16="http://schemas.microsoft.com/office/drawing/2014/chart" uri="{C3380CC4-5D6E-409C-BE32-E72D297353CC}">
              <c16:uniqueId val="{00000008-9BB8-4D22-A5A5-F3843EDA70A6}"/>
            </c:ext>
          </c:extLst>
        </c:ser>
        <c:dLbls>
          <c:showLegendKey val="0"/>
          <c:showVal val="0"/>
          <c:showCatName val="0"/>
          <c:showSerName val="0"/>
          <c:showPercent val="0"/>
          <c:showBubbleSize val="0"/>
        </c:dLbls>
        <c:gapWidth val="70"/>
        <c:axId val="811177320"/>
        <c:axId val="811184536"/>
      </c:barChart>
      <c:catAx>
        <c:axId val="811177320"/>
        <c:scaling>
          <c:orientation val="minMax"/>
        </c:scaling>
        <c:delete val="1"/>
        <c:axPos val="l"/>
        <c:numFmt formatCode="General" sourceLinked="1"/>
        <c:majorTickMark val="none"/>
        <c:minorTickMark val="none"/>
        <c:tickLblPos val="nextTo"/>
        <c:crossAx val="811184536"/>
        <c:crosses val="autoZero"/>
        <c:auto val="1"/>
        <c:lblAlgn val="ctr"/>
        <c:lblOffset val="100"/>
        <c:noMultiLvlLbl val="0"/>
      </c:catAx>
      <c:valAx>
        <c:axId val="811184536"/>
        <c:scaling>
          <c:orientation val="minMax"/>
        </c:scaling>
        <c:delete val="1"/>
        <c:axPos val="b"/>
        <c:numFmt formatCode="_(* #,##0.00_);_(* \(#,##0.00\);_(* &quot;-&quot;??_);_(@_)" sourceLinked="1"/>
        <c:majorTickMark val="none"/>
        <c:minorTickMark val="none"/>
        <c:tickLblPos val="nextTo"/>
        <c:crossAx val="8111773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83976654620349E-2"/>
          <c:y val="0.21006143983695041"/>
          <c:w val="3.4910052301856426E-2"/>
          <c:h val="3.762819715255683E-2"/>
        </c:manualLayout>
      </c:layout>
      <c:barChart>
        <c:barDir val="col"/>
        <c:grouping val="clustered"/>
        <c:varyColors val="0"/>
        <c:ser>
          <c:idx val="1"/>
          <c:order val="0"/>
          <c:tx>
            <c:strRef>
              <c:f>i!$L$52</c:f>
              <c:strCache>
                <c:ptCount val="1"/>
                <c:pt idx="0">
                  <c:v>∆20/19</c:v>
                </c:pt>
              </c:strCache>
            </c:strRef>
          </c:tx>
          <c:spPr>
            <a:solidFill>
              <a:schemeClr val="bg1">
                <a:lumMod val="65000"/>
                <a:alpha val="70000"/>
              </a:schemeClr>
            </a:solidFill>
            <a:ln>
              <a:noFill/>
            </a:ln>
            <a:effectLst/>
          </c:spPr>
          <c:invertIfNegative val="0"/>
          <c:val>
            <c:numRef>
              <c:f>i!$N$53:$N$56</c:f>
              <c:numCache>
                <c:formatCode>\+\ 0.0;\-\ 0.0;\ \ 0.0</c:formatCode>
                <c:ptCount val="4"/>
                <c:pt idx="0">
                  <c:v>8.2653678848477519</c:v>
                </c:pt>
                <c:pt idx="1">
                  <c:v>12.710055024972977</c:v>
                </c:pt>
                <c:pt idx="2">
                  <c:v>11.153664456884327</c:v>
                </c:pt>
                <c:pt idx="3">
                  <c:v>8.070205328161828</c:v>
                </c:pt>
              </c:numCache>
            </c:numRef>
          </c:val>
          <c:extLst>
            <c:ext xmlns:c16="http://schemas.microsoft.com/office/drawing/2014/chart" uri="{C3380CC4-5D6E-409C-BE32-E72D297353CC}">
              <c16:uniqueId val="{00000000-CE9D-4B4D-A689-C065C92F4451}"/>
            </c:ext>
          </c:extLst>
        </c:ser>
        <c:ser>
          <c:idx val="0"/>
          <c:order val="1"/>
          <c:tx>
            <c:strRef>
              <c:f>i!$K$52</c:f>
              <c:strCache>
                <c:ptCount val="1"/>
                <c:pt idx="0">
                  <c:v>∆19/18</c:v>
                </c:pt>
              </c:strCache>
            </c:strRef>
          </c:tx>
          <c:spPr>
            <a:solidFill>
              <a:schemeClr val="bg1">
                <a:lumMod val="85000"/>
              </a:schemeClr>
            </a:solidFill>
            <a:ln>
              <a:noFill/>
            </a:ln>
            <a:effectLst/>
          </c:spPr>
          <c:invertIfNegative val="0"/>
          <c:cat>
            <c:strRef>
              <c:f>i!$A$53:$A$56</c:f>
              <c:strCache>
                <c:ptCount val="4"/>
                <c:pt idx="0">
                  <c:v>Olio di colza</c:v>
                </c:pt>
                <c:pt idx="1">
                  <c:v>Olio di girasole</c:v>
                </c:pt>
                <c:pt idx="2">
                  <c:v>Olio d'oliva</c:v>
                </c:pt>
                <c:pt idx="3">
                  <c:v>Altri</c:v>
                </c:pt>
              </c:strCache>
            </c:strRef>
          </c:cat>
          <c:val>
            <c:numRef>
              <c:f>i!$M$53:$M$56</c:f>
              <c:numCache>
                <c:formatCode>\+\ 0.0;\-\ 0.0;\ \ 0.0</c:formatCode>
                <c:ptCount val="4"/>
                <c:pt idx="0">
                  <c:v>1.970154443325467</c:v>
                </c:pt>
                <c:pt idx="1">
                  <c:v>1.311119859609855</c:v>
                </c:pt>
                <c:pt idx="2">
                  <c:v>5.1770796124976037</c:v>
                </c:pt>
                <c:pt idx="3">
                  <c:v>0.92892360201564106</c:v>
                </c:pt>
              </c:numCache>
            </c:numRef>
          </c:val>
          <c:extLst>
            <c:ext xmlns:c16="http://schemas.microsoft.com/office/drawing/2014/chart" uri="{C3380CC4-5D6E-409C-BE32-E72D297353CC}">
              <c16:uniqueId val="{00000001-CE9D-4B4D-A689-C065C92F4451}"/>
            </c:ext>
          </c:extLst>
        </c:ser>
        <c:dLbls>
          <c:showLegendKey val="0"/>
          <c:showVal val="0"/>
          <c:showCatName val="0"/>
          <c:showSerName val="0"/>
          <c:showPercent val="0"/>
          <c:showBubbleSize val="0"/>
        </c:dLbls>
        <c:gapWidth val="219"/>
        <c:axId val="533098560"/>
        <c:axId val="533101512"/>
      </c:barChart>
      <c:catAx>
        <c:axId val="533098560"/>
        <c:scaling>
          <c:orientation val="minMax"/>
        </c:scaling>
        <c:delete val="1"/>
        <c:axPos val="b"/>
        <c:numFmt formatCode="General" sourceLinked="1"/>
        <c:majorTickMark val="none"/>
        <c:minorTickMark val="none"/>
        <c:tickLblPos val="low"/>
        <c:crossAx val="533101512"/>
        <c:crosses val="autoZero"/>
        <c:auto val="1"/>
        <c:lblAlgn val="ctr"/>
        <c:lblOffset val="100"/>
        <c:noMultiLvlLbl val="0"/>
      </c:catAx>
      <c:valAx>
        <c:axId val="533101512"/>
        <c:scaling>
          <c:orientation val="minMax"/>
        </c:scaling>
        <c:delete val="1"/>
        <c:axPos val="l"/>
        <c:majorGridlines>
          <c:spPr>
            <a:ln w="9525" cap="flat" cmpd="sng" algn="ctr">
              <a:noFill/>
              <a:round/>
            </a:ln>
            <a:effectLst/>
          </c:spPr>
        </c:majorGridlines>
        <c:numFmt formatCode="\+\ 0.0;\-\ 0.0;\ \ 0.0" sourceLinked="1"/>
        <c:majorTickMark val="none"/>
        <c:minorTickMark val="none"/>
        <c:tickLblPos val="nextTo"/>
        <c:crossAx val="533098560"/>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5.048182845757419E-3"/>
          <c:y val="0.15037959984121624"/>
          <c:w val="0.35918448847976892"/>
          <c:h val="4.211964475095241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45238448967461E-2"/>
          <c:y val="0"/>
          <c:w val="0.8221987817560541"/>
          <c:h val="0.81291731266149869"/>
        </c:manualLayout>
      </c:layout>
      <c:barChart>
        <c:barDir val="col"/>
        <c:grouping val="clustered"/>
        <c:varyColors val="0"/>
        <c:ser>
          <c:idx val="1"/>
          <c:order val="0"/>
          <c:tx>
            <c:strRef>
              <c:f>i!$L$51:$L$52</c:f>
              <c:strCache>
                <c:ptCount val="2"/>
                <c:pt idx="0">
                  <c:v>in %</c:v>
                </c:pt>
                <c:pt idx="1">
                  <c:v>∆20/19</c:v>
                </c:pt>
              </c:strCache>
            </c:strRef>
          </c:tx>
          <c:spPr>
            <a:solidFill>
              <a:schemeClr val="bg1">
                <a:lumMod val="75000"/>
              </a:schemeClr>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1-C8D6-4FF0-8FFD-3AC82901A2F6}"/>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3-C8D6-4FF0-8FFD-3AC82901A2F6}"/>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5-C8D6-4FF0-8FFD-3AC82901A2F6}"/>
              </c:ext>
            </c:extLst>
          </c:dPt>
          <c:dPt>
            <c:idx val="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7-C8D6-4FF0-8FFD-3AC82901A2F6}"/>
              </c:ext>
            </c:extLst>
          </c:dPt>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i!$L$53:$L$56</c:f>
              <c:numCache>
                <c:formatCode>\+\ 0.0;\-\ 0.0;\ \ 0.0</c:formatCode>
                <c:ptCount val="4"/>
                <c:pt idx="0">
                  <c:v>8.4760293726963365</c:v>
                </c:pt>
                <c:pt idx="1">
                  <c:v>9.0086986751805256</c:v>
                </c:pt>
                <c:pt idx="2">
                  <c:v>9.8772390349521686</c:v>
                </c:pt>
                <c:pt idx="3">
                  <c:v>8.097545582523491</c:v>
                </c:pt>
              </c:numCache>
            </c:numRef>
          </c:val>
          <c:extLst>
            <c:ext xmlns:c16="http://schemas.microsoft.com/office/drawing/2014/chart" uri="{C3380CC4-5D6E-409C-BE32-E72D297353CC}">
              <c16:uniqueId val="{00000008-C8D6-4FF0-8FFD-3AC82901A2F6}"/>
            </c:ext>
          </c:extLst>
        </c:ser>
        <c:ser>
          <c:idx val="0"/>
          <c:order val="1"/>
          <c:tx>
            <c:strRef>
              <c:f>i!$K$51:$K$52</c:f>
              <c:strCache>
                <c:ptCount val="2"/>
                <c:pt idx="0">
                  <c:v>in %</c:v>
                </c:pt>
                <c:pt idx="1">
                  <c:v>∆19/18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i!$K$53:$K$56</c:f>
              <c:numCache>
                <c:formatCode>\+\ 0.0;\-\ 0.0;\ \ 0.0</c:formatCode>
                <c:ptCount val="4"/>
                <c:pt idx="0">
                  <c:v>1.6540940368691803</c:v>
                </c:pt>
                <c:pt idx="1">
                  <c:v>3.7813866578050748</c:v>
                </c:pt>
                <c:pt idx="2">
                  <c:v>2.6552643183622271</c:v>
                </c:pt>
                <c:pt idx="3">
                  <c:v>-3.3488285441447219</c:v>
                </c:pt>
              </c:numCache>
            </c:numRef>
          </c:val>
          <c:extLst>
            <c:ext xmlns:c16="http://schemas.microsoft.com/office/drawing/2014/chart" uri="{C3380CC4-5D6E-409C-BE32-E72D297353CC}">
              <c16:uniqueId val="{00000009-C8D6-4FF0-8FFD-3AC82901A2F6}"/>
            </c:ext>
          </c:extLst>
        </c:ser>
        <c:dLbls>
          <c:showLegendKey val="0"/>
          <c:showVal val="0"/>
          <c:showCatName val="0"/>
          <c:showSerName val="0"/>
          <c:showPercent val="0"/>
          <c:showBubbleSize val="0"/>
        </c:dLbls>
        <c:gapWidth val="75"/>
        <c:overlap val="-22"/>
        <c:axId val="533098560"/>
        <c:axId val="533101512"/>
      </c:barChart>
      <c:catAx>
        <c:axId val="533098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1200000" spcFirstLastPara="1" vertOverflow="ellipsis" wrap="square" anchor="t"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33101512"/>
        <c:crosses val="autoZero"/>
        <c:auto val="1"/>
        <c:lblAlgn val="ctr"/>
        <c:lblOffset val="0"/>
        <c:noMultiLvlLbl val="0"/>
      </c:catAx>
      <c:valAx>
        <c:axId val="533101512"/>
        <c:scaling>
          <c:orientation val="minMax"/>
          <c:max val="15"/>
          <c:min val="-5"/>
        </c:scaling>
        <c:delete val="1"/>
        <c:axPos val="l"/>
        <c:majorGridlines>
          <c:spPr>
            <a:ln w="9525" cap="flat" cmpd="sng" algn="ctr">
              <a:noFill/>
              <a:round/>
            </a:ln>
            <a:effectLst/>
          </c:spPr>
        </c:majorGridlines>
        <c:numFmt formatCode="\+\ 0.0;\-\ 0.0;\ \ 0.0" sourceLinked="1"/>
        <c:majorTickMark val="out"/>
        <c:minorTickMark val="none"/>
        <c:tickLblPos val="nextTo"/>
        <c:crossAx val="5330985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45238448967461E-2"/>
          <c:y val="2.1681674066155083E-2"/>
          <c:w val="0.8221987817560541"/>
          <c:h val="0.77892958656330746"/>
        </c:manualLayout>
      </c:layout>
      <c:barChart>
        <c:barDir val="col"/>
        <c:grouping val="clustered"/>
        <c:varyColors val="0"/>
        <c:ser>
          <c:idx val="1"/>
          <c:order val="0"/>
          <c:tx>
            <c:strRef>
              <c:f>i!$N$51:$N$52</c:f>
              <c:strCache>
                <c:ptCount val="2"/>
                <c:pt idx="0">
                  <c:v>in %</c:v>
                </c:pt>
                <c:pt idx="1">
                  <c:v>∆20/19</c:v>
                </c:pt>
              </c:strCache>
            </c:strRef>
          </c:tx>
          <c:spPr>
            <a:solidFill>
              <a:schemeClr val="bg1">
                <a:lumMod val="75000"/>
              </a:schemeClr>
            </a:solidFill>
            <a:ln>
              <a:noFill/>
            </a:ln>
            <a:effectLst/>
          </c:spPr>
          <c:invertIfNegative val="0"/>
          <c:dPt>
            <c:idx val="0"/>
            <c:invertIfNegative val="0"/>
            <c:bubble3D val="0"/>
            <c:spPr>
              <a:solidFill>
                <a:schemeClr val="accent2">
                  <a:lumMod val="50000"/>
                  <a:alpha val="70000"/>
                </a:schemeClr>
              </a:solidFill>
              <a:ln>
                <a:noFill/>
              </a:ln>
              <a:effectLst/>
            </c:spPr>
            <c:extLst>
              <c:ext xmlns:c16="http://schemas.microsoft.com/office/drawing/2014/chart" uri="{C3380CC4-5D6E-409C-BE32-E72D297353CC}">
                <c16:uniqueId val="{00000001-5BDA-4D3F-AD67-A0221E1C87AB}"/>
              </c:ext>
            </c:extLst>
          </c:dPt>
          <c:dPt>
            <c:idx val="1"/>
            <c:invertIfNegative val="0"/>
            <c:bubble3D val="0"/>
            <c:spPr>
              <a:solidFill>
                <a:srgbClr val="FFC000">
                  <a:alpha val="70000"/>
                </a:srgbClr>
              </a:solidFill>
              <a:ln>
                <a:noFill/>
              </a:ln>
              <a:effectLst/>
            </c:spPr>
            <c:extLst>
              <c:ext xmlns:c16="http://schemas.microsoft.com/office/drawing/2014/chart" uri="{C3380CC4-5D6E-409C-BE32-E72D297353CC}">
                <c16:uniqueId val="{00000003-5BDA-4D3F-AD67-A0221E1C87AB}"/>
              </c:ext>
            </c:extLst>
          </c:dPt>
          <c:dPt>
            <c:idx val="2"/>
            <c:invertIfNegative val="0"/>
            <c:bubble3D val="0"/>
            <c:spPr>
              <a:solidFill>
                <a:srgbClr val="008000">
                  <a:alpha val="70000"/>
                </a:srgbClr>
              </a:solidFill>
              <a:ln>
                <a:noFill/>
              </a:ln>
              <a:effectLst/>
            </c:spPr>
            <c:extLst>
              <c:ext xmlns:c16="http://schemas.microsoft.com/office/drawing/2014/chart" uri="{C3380CC4-5D6E-409C-BE32-E72D297353CC}">
                <c16:uniqueId val="{00000005-5BDA-4D3F-AD67-A0221E1C87AB}"/>
              </c:ext>
            </c:extLst>
          </c:dPt>
          <c:dPt>
            <c:idx val="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7-5BDA-4D3F-AD67-A0221E1C87A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i!$N$53:$N$56</c:f>
              <c:numCache>
                <c:formatCode>\+\ 0.0;\-\ 0.0;\ \ 0.0</c:formatCode>
                <c:ptCount val="4"/>
                <c:pt idx="0">
                  <c:v>8.2653678848477519</c:v>
                </c:pt>
                <c:pt idx="1">
                  <c:v>12.710055024972977</c:v>
                </c:pt>
                <c:pt idx="2">
                  <c:v>11.153664456884327</c:v>
                </c:pt>
                <c:pt idx="3">
                  <c:v>8.070205328161828</c:v>
                </c:pt>
              </c:numCache>
            </c:numRef>
          </c:val>
          <c:extLst>
            <c:ext xmlns:c16="http://schemas.microsoft.com/office/drawing/2014/chart" uri="{C3380CC4-5D6E-409C-BE32-E72D297353CC}">
              <c16:uniqueId val="{00000008-5BDA-4D3F-AD67-A0221E1C87AB}"/>
            </c:ext>
          </c:extLst>
        </c:ser>
        <c:ser>
          <c:idx val="0"/>
          <c:order val="1"/>
          <c:tx>
            <c:strRef>
              <c:f>i!$M$51:$M$52</c:f>
              <c:strCache>
                <c:ptCount val="2"/>
                <c:pt idx="0">
                  <c:v>in %</c:v>
                </c:pt>
                <c:pt idx="1">
                  <c:v>∆19/18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i!$A$53:$A$56</c:f>
              <c:strCache>
                <c:ptCount val="4"/>
                <c:pt idx="0">
                  <c:v>Olio di colza</c:v>
                </c:pt>
                <c:pt idx="1">
                  <c:v>Olio di girasole</c:v>
                </c:pt>
                <c:pt idx="2">
                  <c:v>Olio d'oliva</c:v>
                </c:pt>
                <c:pt idx="3">
                  <c:v>Altri</c:v>
                </c:pt>
              </c:strCache>
            </c:strRef>
          </c:cat>
          <c:val>
            <c:numRef>
              <c:f>i!$M$53:$M$56</c:f>
              <c:numCache>
                <c:formatCode>\+\ 0.0;\-\ 0.0;\ \ 0.0</c:formatCode>
                <c:ptCount val="4"/>
                <c:pt idx="0">
                  <c:v>1.970154443325467</c:v>
                </c:pt>
                <c:pt idx="1">
                  <c:v>1.311119859609855</c:v>
                </c:pt>
                <c:pt idx="2">
                  <c:v>5.1770796124976037</c:v>
                </c:pt>
                <c:pt idx="3">
                  <c:v>0.92892360201564106</c:v>
                </c:pt>
              </c:numCache>
            </c:numRef>
          </c:val>
          <c:extLst>
            <c:ext xmlns:c16="http://schemas.microsoft.com/office/drawing/2014/chart" uri="{C3380CC4-5D6E-409C-BE32-E72D297353CC}">
              <c16:uniqueId val="{00000009-5BDA-4D3F-AD67-A0221E1C87AB}"/>
            </c:ext>
          </c:extLst>
        </c:ser>
        <c:dLbls>
          <c:showLegendKey val="0"/>
          <c:showVal val="0"/>
          <c:showCatName val="0"/>
          <c:showSerName val="0"/>
          <c:showPercent val="0"/>
          <c:showBubbleSize val="0"/>
        </c:dLbls>
        <c:gapWidth val="75"/>
        <c:overlap val="-22"/>
        <c:axId val="533098560"/>
        <c:axId val="533101512"/>
      </c:barChart>
      <c:catAx>
        <c:axId val="533098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1200000" spcFirstLastPara="1" vertOverflow="ellipsis" wrap="square" anchor="t"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33101512"/>
        <c:crosses val="autoZero"/>
        <c:auto val="1"/>
        <c:lblAlgn val="ctr"/>
        <c:lblOffset val="0"/>
        <c:noMultiLvlLbl val="0"/>
      </c:catAx>
      <c:valAx>
        <c:axId val="533101512"/>
        <c:scaling>
          <c:orientation val="minMax"/>
          <c:max val="15"/>
          <c:min val="-5"/>
        </c:scaling>
        <c:delete val="1"/>
        <c:axPos val="l"/>
        <c:majorGridlines>
          <c:spPr>
            <a:ln w="9525" cap="flat" cmpd="sng" algn="ctr">
              <a:noFill/>
              <a:round/>
            </a:ln>
            <a:effectLst/>
          </c:spPr>
        </c:majorGridlines>
        <c:numFmt formatCode="\+\ 0.0;\-\ 0.0;\ \ 0.0" sourceLinked="1"/>
        <c:majorTickMark val="out"/>
        <c:minorTickMark val="none"/>
        <c:tickLblPos val="nextTo"/>
        <c:crossAx val="5330985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83976654620349E-2"/>
          <c:y val="0.21006143983695041"/>
          <c:w val="3.4910052301856426E-2"/>
          <c:h val="3.762819715255683E-2"/>
        </c:manualLayout>
      </c:layout>
      <c:barChart>
        <c:barDir val="col"/>
        <c:grouping val="clustered"/>
        <c:varyColors val="0"/>
        <c:ser>
          <c:idx val="1"/>
          <c:order val="0"/>
          <c:tx>
            <c:strRef>
              <c:f>i!$L$52</c:f>
              <c:strCache>
                <c:ptCount val="1"/>
                <c:pt idx="0">
                  <c:v>∆20/19</c:v>
                </c:pt>
              </c:strCache>
            </c:strRef>
          </c:tx>
          <c:spPr>
            <a:solidFill>
              <a:schemeClr val="bg1">
                <a:lumMod val="75000"/>
              </a:schemeClr>
            </a:solidFill>
            <a:ln>
              <a:noFill/>
            </a:ln>
            <a:effectLst/>
          </c:spPr>
          <c:invertIfNegative val="0"/>
          <c:val>
            <c:numRef>
              <c:f>i!$N$53:$N$56</c:f>
              <c:numCache>
                <c:formatCode>\+\ 0.0;\-\ 0.0;\ \ 0.0</c:formatCode>
                <c:ptCount val="4"/>
                <c:pt idx="0">
                  <c:v>8.2653678848477519</c:v>
                </c:pt>
                <c:pt idx="1">
                  <c:v>12.710055024972977</c:v>
                </c:pt>
                <c:pt idx="2">
                  <c:v>11.153664456884327</c:v>
                </c:pt>
                <c:pt idx="3">
                  <c:v>8.070205328161828</c:v>
                </c:pt>
              </c:numCache>
            </c:numRef>
          </c:val>
          <c:extLst>
            <c:ext xmlns:c16="http://schemas.microsoft.com/office/drawing/2014/chart" uri="{C3380CC4-5D6E-409C-BE32-E72D297353CC}">
              <c16:uniqueId val="{00000000-93BF-4CB0-841A-83C6D9AC7CEC}"/>
            </c:ext>
          </c:extLst>
        </c:ser>
        <c:ser>
          <c:idx val="0"/>
          <c:order val="1"/>
          <c:tx>
            <c:strRef>
              <c:f>i!$K$52</c:f>
              <c:strCache>
                <c:ptCount val="1"/>
                <c:pt idx="0">
                  <c:v>∆19/18</c:v>
                </c:pt>
              </c:strCache>
            </c:strRef>
          </c:tx>
          <c:spPr>
            <a:solidFill>
              <a:schemeClr val="accent1"/>
            </a:solidFill>
            <a:ln>
              <a:noFill/>
            </a:ln>
            <a:effectLst/>
          </c:spPr>
          <c:invertIfNegative val="0"/>
          <c:cat>
            <c:strRef>
              <c:f>i!$A$53:$A$56</c:f>
              <c:strCache>
                <c:ptCount val="4"/>
                <c:pt idx="0">
                  <c:v>Olio di colza</c:v>
                </c:pt>
                <c:pt idx="1">
                  <c:v>Olio di girasole</c:v>
                </c:pt>
                <c:pt idx="2">
                  <c:v>Olio d'oliva</c:v>
                </c:pt>
                <c:pt idx="3">
                  <c:v>Altri</c:v>
                </c:pt>
              </c:strCache>
            </c:strRef>
          </c:cat>
          <c:val>
            <c:numRef>
              <c:f>i!$M$53:$M$56</c:f>
              <c:numCache>
                <c:formatCode>\+\ 0.0;\-\ 0.0;\ \ 0.0</c:formatCode>
                <c:ptCount val="4"/>
                <c:pt idx="0">
                  <c:v>1.970154443325467</c:v>
                </c:pt>
                <c:pt idx="1">
                  <c:v>1.311119859609855</c:v>
                </c:pt>
                <c:pt idx="2">
                  <c:v>5.1770796124976037</c:v>
                </c:pt>
                <c:pt idx="3">
                  <c:v>0.92892360201564106</c:v>
                </c:pt>
              </c:numCache>
            </c:numRef>
          </c:val>
          <c:extLst>
            <c:ext xmlns:c16="http://schemas.microsoft.com/office/drawing/2014/chart" uri="{C3380CC4-5D6E-409C-BE32-E72D297353CC}">
              <c16:uniqueId val="{00000001-93BF-4CB0-841A-83C6D9AC7CEC}"/>
            </c:ext>
          </c:extLst>
        </c:ser>
        <c:dLbls>
          <c:showLegendKey val="0"/>
          <c:showVal val="0"/>
          <c:showCatName val="0"/>
          <c:showSerName val="0"/>
          <c:showPercent val="0"/>
          <c:showBubbleSize val="0"/>
        </c:dLbls>
        <c:gapWidth val="219"/>
        <c:axId val="533098560"/>
        <c:axId val="533101512"/>
      </c:barChart>
      <c:catAx>
        <c:axId val="533098560"/>
        <c:scaling>
          <c:orientation val="minMax"/>
        </c:scaling>
        <c:delete val="1"/>
        <c:axPos val="b"/>
        <c:numFmt formatCode="General" sourceLinked="1"/>
        <c:majorTickMark val="none"/>
        <c:minorTickMark val="none"/>
        <c:tickLblPos val="low"/>
        <c:crossAx val="533101512"/>
        <c:crosses val="autoZero"/>
        <c:auto val="1"/>
        <c:lblAlgn val="ctr"/>
        <c:lblOffset val="100"/>
        <c:noMultiLvlLbl val="0"/>
      </c:catAx>
      <c:valAx>
        <c:axId val="533101512"/>
        <c:scaling>
          <c:orientation val="minMax"/>
        </c:scaling>
        <c:delete val="1"/>
        <c:axPos val="l"/>
        <c:majorGridlines>
          <c:spPr>
            <a:ln w="9525" cap="flat" cmpd="sng" algn="ctr">
              <a:noFill/>
              <a:round/>
            </a:ln>
            <a:effectLst/>
          </c:spPr>
        </c:majorGridlines>
        <c:numFmt formatCode="\+\ 0.0;\-\ 0.0;\ \ 0.0" sourceLinked="1"/>
        <c:majorTickMark val="none"/>
        <c:minorTickMark val="none"/>
        <c:tickLblPos val="nextTo"/>
        <c:crossAx val="533098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11919098348"/>
          <c:y val="4.9162011173184354E-2"/>
          <c:w val="0.84852925737224028"/>
          <c:h val="0.95083798882681569"/>
        </c:manualLayout>
      </c:layout>
      <c:pieChart>
        <c:varyColors val="1"/>
        <c:ser>
          <c:idx val="0"/>
          <c:order val="0"/>
          <c:dPt>
            <c:idx val="0"/>
            <c:bubble3D val="0"/>
            <c:spPr>
              <a:solidFill>
                <a:schemeClr val="accent2">
                  <a:lumMod val="50000"/>
                  <a:alpha val="70000"/>
                </a:schemeClr>
              </a:solidFill>
              <a:ln w="19050">
                <a:noFill/>
              </a:ln>
              <a:effectLst/>
            </c:spPr>
            <c:extLst>
              <c:ext xmlns:c16="http://schemas.microsoft.com/office/drawing/2014/chart" uri="{C3380CC4-5D6E-409C-BE32-E72D297353CC}">
                <c16:uniqueId val="{00000001-76F1-4692-BEC4-79795A9E98C7}"/>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3-76F1-4692-BEC4-79795A9E98C7}"/>
              </c:ext>
            </c:extLst>
          </c:dPt>
          <c:dPt>
            <c:idx val="2"/>
            <c:bubble3D val="0"/>
            <c:spPr>
              <a:solidFill>
                <a:srgbClr val="008000">
                  <a:alpha val="70000"/>
                </a:srgbClr>
              </a:solidFill>
              <a:ln w="19050">
                <a:solidFill>
                  <a:schemeClr val="lt1"/>
                </a:solidFill>
              </a:ln>
              <a:effectLst/>
            </c:spPr>
            <c:extLst>
              <c:ext xmlns:c16="http://schemas.microsoft.com/office/drawing/2014/chart" uri="{C3380CC4-5D6E-409C-BE32-E72D297353CC}">
                <c16:uniqueId val="{00000005-76F1-4692-BEC4-79795A9E98C7}"/>
              </c:ext>
            </c:extLst>
          </c:dPt>
          <c:dPt>
            <c:idx val="3"/>
            <c:bubble3D val="0"/>
            <c:spPr>
              <a:solidFill>
                <a:schemeClr val="bg1">
                  <a:lumMod val="65000"/>
                  <a:alpha val="70000"/>
                </a:schemeClr>
              </a:solidFill>
              <a:ln w="19050">
                <a:solidFill>
                  <a:schemeClr val="lt1"/>
                </a:solidFill>
              </a:ln>
              <a:effectLst/>
            </c:spPr>
            <c:extLst>
              <c:ext xmlns:c16="http://schemas.microsoft.com/office/drawing/2014/chart" uri="{C3380CC4-5D6E-409C-BE32-E72D297353CC}">
                <c16:uniqueId val="{00000007-76F1-4692-BEC4-79795A9E98C7}"/>
              </c:ext>
            </c:extLst>
          </c:dPt>
          <c:dLbls>
            <c:dLbl>
              <c:idx val="3"/>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0"/>
              <c:showCatName val="1"/>
              <c:showSerName val="0"/>
              <c:showPercent val="1"/>
              <c:showBubbleSize val="0"/>
              <c:extLst>
                <c:ext xmlns:c16="http://schemas.microsoft.com/office/drawing/2014/chart" uri="{C3380CC4-5D6E-409C-BE32-E72D297353CC}">
                  <c16:uniqueId val="{00000007-76F1-4692-BEC4-79795A9E98C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i!$A$53:$A$56</c:f>
              <c:strCache>
                <c:ptCount val="4"/>
                <c:pt idx="0">
                  <c:v>Olio di colza</c:v>
                </c:pt>
                <c:pt idx="1">
                  <c:v>Olio di girasole</c:v>
                </c:pt>
                <c:pt idx="2">
                  <c:v>Olio d'oliva</c:v>
                </c:pt>
                <c:pt idx="3">
                  <c:v>Altri</c:v>
                </c:pt>
              </c:strCache>
            </c:strRef>
          </c:cat>
          <c:val>
            <c:numRef>
              <c:f>i!$Q$53:$Q$56</c:f>
              <c:numCache>
                <c:formatCode>_(* #,##0.00_);_(* \(#,##0.00\);_(* "-"??_);_(@_)</c:formatCode>
                <c:ptCount val="4"/>
                <c:pt idx="0">
                  <c:v>22.722130100000001</c:v>
                </c:pt>
                <c:pt idx="1">
                  <c:v>24.641246600000002</c:v>
                </c:pt>
                <c:pt idx="2">
                  <c:v>103.85707429999999</c:v>
                </c:pt>
                <c:pt idx="3">
                  <c:v>36.225006600000007</c:v>
                </c:pt>
              </c:numCache>
            </c:numRef>
          </c:val>
          <c:extLst>
            <c:ext xmlns:c16="http://schemas.microsoft.com/office/drawing/2014/chart" uri="{C3380CC4-5D6E-409C-BE32-E72D297353CC}">
              <c16:uniqueId val="{00000008-76F1-4692-BEC4-79795A9E98C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11919098348"/>
          <c:y val="4.9162011173184354E-2"/>
          <c:w val="0.84215686274509804"/>
          <c:h val="0.95083798882681569"/>
        </c:manualLayout>
      </c:layout>
      <c:pieChart>
        <c:varyColors val="1"/>
        <c:ser>
          <c:idx val="0"/>
          <c:order val="0"/>
          <c:spPr>
            <a:solidFill>
              <a:srgbClr val="008000"/>
            </a:solidFill>
          </c:spPr>
          <c:dPt>
            <c:idx val="0"/>
            <c:bubble3D val="0"/>
            <c:spPr>
              <a:solidFill>
                <a:schemeClr val="accent2">
                  <a:lumMod val="50000"/>
                  <a:alpha val="70000"/>
                </a:schemeClr>
              </a:solidFill>
              <a:ln w="19050">
                <a:solidFill>
                  <a:schemeClr val="lt1"/>
                </a:solidFill>
              </a:ln>
              <a:effectLst/>
            </c:spPr>
            <c:extLst>
              <c:ext xmlns:c16="http://schemas.microsoft.com/office/drawing/2014/chart" uri="{C3380CC4-5D6E-409C-BE32-E72D297353CC}">
                <c16:uniqueId val="{00000001-A9D8-4245-8EFB-2C3FF9BE8B69}"/>
              </c:ext>
            </c:extLst>
          </c:dPt>
          <c:dPt>
            <c:idx val="1"/>
            <c:bubble3D val="0"/>
            <c:spPr>
              <a:solidFill>
                <a:srgbClr val="FFC000">
                  <a:alpha val="70000"/>
                </a:srgbClr>
              </a:solidFill>
              <a:ln w="19050">
                <a:solidFill>
                  <a:schemeClr val="lt1"/>
                </a:solidFill>
              </a:ln>
              <a:effectLst/>
            </c:spPr>
            <c:extLst>
              <c:ext xmlns:c16="http://schemas.microsoft.com/office/drawing/2014/chart" uri="{C3380CC4-5D6E-409C-BE32-E72D297353CC}">
                <c16:uniqueId val="{00000003-A9D8-4245-8EFB-2C3FF9BE8B69}"/>
              </c:ext>
            </c:extLst>
          </c:dPt>
          <c:dPt>
            <c:idx val="2"/>
            <c:bubble3D val="0"/>
            <c:spPr>
              <a:solidFill>
                <a:srgbClr val="008000">
                  <a:alpha val="70000"/>
                </a:srgbClr>
              </a:solidFill>
              <a:ln w="19050">
                <a:solidFill>
                  <a:schemeClr val="lt1"/>
                </a:solidFill>
              </a:ln>
              <a:effectLst/>
            </c:spPr>
            <c:extLst>
              <c:ext xmlns:c16="http://schemas.microsoft.com/office/drawing/2014/chart" uri="{C3380CC4-5D6E-409C-BE32-E72D297353CC}">
                <c16:uniqueId val="{00000005-A9D8-4245-8EFB-2C3FF9BE8B69}"/>
              </c:ext>
            </c:extLst>
          </c:dPt>
          <c:dPt>
            <c:idx val="3"/>
            <c:bubble3D val="0"/>
            <c:spPr>
              <a:solidFill>
                <a:schemeClr val="bg1">
                  <a:lumMod val="65000"/>
                  <a:alpha val="70000"/>
                </a:schemeClr>
              </a:solidFill>
              <a:ln w="19050">
                <a:solidFill>
                  <a:schemeClr val="lt1"/>
                </a:solidFill>
              </a:ln>
              <a:effectLst/>
            </c:spPr>
            <c:extLst>
              <c:ext xmlns:c16="http://schemas.microsoft.com/office/drawing/2014/chart" uri="{C3380CC4-5D6E-409C-BE32-E72D297353CC}">
                <c16:uniqueId val="{00000007-A9D8-4245-8EFB-2C3FF9BE8B69}"/>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i!$A$53:$A$56</c:f>
              <c:strCache>
                <c:ptCount val="4"/>
                <c:pt idx="0">
                  <c:v>Olio di colza</c:v>
                </c:pt>
                <c:pt idx="1">
                  <c:v>Olio di girasole</c:v>
                </c:pt>
                <c:pt idx="2">
                  <c:v>Olio d'oliva</c:v>
                </c:pt>
                <c:pt idx="3">
                  <c:v>Altri</c:v>
                </c:pt>
              </c:strCache>
            </c:strRef>
          </c:cat>
          <c:val>
            <c:numRef>
              <c:f>i!$R$53:$R$56</c:f>
              <c:numCache>
                <c:formatCode>_ * #\ ##0_ ;_ * \-#\ ##0_ ;_ * "-"??_ ;_ @_ </c:formatCode>
                <c:ptCount val="4"/>
                <c:pt idx="0">
                  <c:v>4847.1519000000008</c:v>
                </c:pt>
                <c:pt idx="1">
                  <c:v>6831.9012999999995</c:v>
                </c:pt>
                <c:pt idx="2">
                  <c:v>9621.5491000000002</c:v>
                </c:pt>
                <c:pt idx="3">
                  <c:v>6483.9699999999984</c:v>
                </c:pt>
              </c:numCache>
            </c:numRef>
          </c:val>
          <c:extLst>
            <c:ext xmlns:c16="http://schemas.microsoft.com/office/drawing/2014/chart" uri="{C3380CC4-5D6E-409C-BE32-E72D297353CC}">
              <c16:uniqueId val="{00000008-A9D8-4245-8EFB-2C3FF9BE8B69}"/>
            </c:ext>
          </c:extLst>
        </c:ser>
        <c:dLbls>
          <c:dLblPos val="in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91812865497075E-2"/>
          <c:y val="0.24203137559716614"/>
          <c:w val="0.95321637426900585"/>
          <c:h val="0.62895575105508306"/>
        </c:manualLayout>
      </c:layout>
      <c:barChart>
        <c:barDir val="col"/>
        <c:grouping val="stacked"/>
        <c:varyColors val="0"/>
        <c:ser>
          <c:idx val="2"/>
          <c:order val="1"/>
          <c:tx>
            <c:strRef>
              <c:f>i!$A$23</c:f>
              <c:strCache>
                <c:ptCount val="1"/>
                <c:pt idx="0">
                  <c:v>Girasoli</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i!$B$23:$K$23</c:f>
              <c:numCache>
                <c:formatCode>#\ ##0</c:formatCode>
                <c:ptCount val="10"/>
                <c:pt idx="0">
                  <c:v>3547.7999999999997</c:v>
                </c:pt>
                <c:pt idx="1">
                  <c:v>3288.7346000000002</c:v>
                </c:pt>
                <c:pt idx="2">
                  <c:v>3532.0419999999999</c:v>
                </c:pt>
                <c:pt idx="3">
                  <c:v>3925.1420000000003</c:v>
                </c:pt>
                <c:pt idx="4">
                  <c:v>3912.1102000000005</c:v>
                </c:pt>
                <c:pt idx="5">
                  <c:v>4530.7554</c:v>
                </c:pt>
                <c:pt idx="6">
                  <c:v>4855.7191000000012</c:v>
                </c:pt>
                <c:pt idx="7">
                  <c:v>5215.4862999999996</c:v>
                </c:pt>
                <c:pt idx="8">
                  <c:v>5351.4360999999999</c:v>
                </c:pt>
                <c:pt idx="9">
                  <c:v>5869.2865999999995</c:v>
                </c:pt>
              </c:numCache>
            </c:numRef>
          </c:val>
          <c:extLst>
            <c:ext xmlns:c16="http://schemas.microsoft.com/office/drawing/2014/chart" uri="{C3380CC4-5D6E-409C-BE32-E72D297353CC}">
              <c16:uniqueId val="{00000000-7283-4A2B-A87A-338040852A85}"/>
            </c:ext>
          </c:extLst>
        </c:ser>
        <c:ser>
          <c:idx val="1"/>
          <c:order val="2"/>
          <c:tx>
            <c:strRef>
              <c:f>i!$A$22</c:f>
              <c:strCache>
                <c:ptCount val="1"/>
                <c:pt idx="0">
                  <c:v>Soia</c:v>
                </c:pt>
              </c:strCache>
            </c:strRef>
          </c:tx>
          <c:spPr>
            <a:solidFill>
              <a:schemeClr val="accent6">
                <a:lumMod val="75000"/>
                <a:alpha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i!$B$22:$K$22</c:f>
              <c:numCache>
                <c:formatCode>#\ ##0</c:formatCode>
                <c:ptCount val="10"/>
                <c:pt idx="0">
                  <c:v>1087.75</c:v>
                </c:pt>
                <c:pt idx="1">
                  <c:v>1123.8362999999999</c:v>
                </c:pt>
                <c:pt idx="2">
                  <c:v>1087.6986999999999</c:v>
                </c:pt>
                <c:pt idx="3">
                  <c:v>1406.5294999999999</c:v>
                </c:pt>
                <c:pt idx="4">
                  <c:v>1497.9717999999998</c:v>
                </c:pt>
                <c:pt idx="5">
                  <c:v>1729.4379999999999</c:v>
                </c:pt>
                <c:pt idx="6">
                  <c:v>1777.4259999999997</c:v>
                </c:pt>
                <c:pt idx="7">
                  <c:v>1706.6666</c:v>
                </c:pt>
                <c:pt idx="8">
                  <c:v>1816.0235</c:v>
                </c:pt>
                <c:pt idx="9">
                  <c:v>1731.434</c:v>
                </c:pt>
              </c:numCache>
            </c:numRef>
          </c:val>
          <c:extLst>
            <c:ext xmlns:c16="http://schemas.microsoft.com/office/drawing/2014/chart" uri="{C3380CC4-5D6E-409C-BE32-E72D297353CC}">
              <c16:uniqueId val="{00000001-7283-4A2B-A87A-338040852A85}"/>
            </c:ext>
          </c:extLst>
        </c:ser>
        <c:ser>
          <c:idx val="3"/>
          <c:order val="3"/>
          <c:tx>
            <c:strRef>
              <c:f>i!$A$24</c:f>
              <c:strCache>
                <c:ptCount val="1"/>
                <c:pt idx="0">
                  <c:v>Colza</c:v>
                </c:pt>
              </c:strCache>
            </c:strRef>
          </c:tx>
          <c:spPr>
            <a:solidFill>
              <a:schemeClr val="accent2">
                <a:lumMod val="5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i!$B$24:$K$24</c:f>
              <c:numCache>
                <c:formatCode>#\ ##0</c:formatCode>
                <c:ptCount val="10"/>
                <c:pt idx="0">
                  <c:v>20574.830000000009</c:v>
                </c:pt>
                <c:pt idx="1">
                  <c:v>21086.997500000005</c:v>
                </c:pt>
                <c:pt idx="2">
                  <c:v>21134.975000000006</c:v>
                </c:pt>
                <c:pt idx="3">
                  <c:v>21585.792999999994</c:v>
                </c:pt>
                <c:pt idx="4">
                  <c:v>22929.451600000008</c:v>
                </c:pt>
                <c:pt idx="5">
                  <c:v>23254.948500000002</c:v>
                </c:pt>
                <c:pt idx="6">
                  <c:v>20843.851699999999</c:v>
                </c:pt>
                <c:pt idx="7">
                  <c:v>20274.588299999992</c:v>
                </c:pt>
                <c:pt idx="8">
                  <c:v>22542.923699999999</c:v>
                </c:pt>
                <c:pt idx="9">
                  <c:v>22546.555000000004</c:v>
                </c:pt>
              </c:numCache>
            </c:numRef>
          </c:val>
          <c:extLst>
            <c:ext xmlns:c16="http://schemas.microsoft.com/office/drawing/2014/chart" uri="{C3380CC4-5D6E-409C-BE32-E72D297353CC}">
              <c16:uniqueId val="{00000002-7283-4A2B-A87A-338040852A85}"/>
            </c:ext>
          </c:extLst>
        </c:ser>
        <c:ser>
          <c:idx val="0"/>
          <c:order val="4"/>
          <c:tx>
            <c:strRef>
              <c:f>i!$A$21</c:f>
              <c:strCache>
                <c:ptCount val="1"/>
                <c:pt idx="0">
                  <c:v>Resto</c:v>
                </c:pt>
              </c:strCache>
            </c:strRef>
          </c:tx>
          <c:spPr>
            <a:solidFill>
              <a:schemeClr val="bg1">
                <a:lumMod val="65000"/>
                <a:alpha val="70000"/>
              </a:schemeClr>
            </a:solidFill>
            <a:ln>
              <a:noFill/>
            </a:ln>
            <a:effectLst/>
          </c:spPr>
          <c:invertIfNegative val="0"/>
          <c:cat>
            <c:numRef>
              <c:f>i!$B$20:$K$20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i!$B$21:$K$21</c:f>
              <c:numCache>
                <c:formatCode>#\ ##0</c:formatCode>
                <c:ptCount val="10"/>
                <c:pt idx="0">
                  <c:v>1465.9699999999975</c:v>
                </c:pt>
                <c:pt idx="1">
                  <c:v>1398.7400999999991</c:v>
                </c:pt>
                <c:pt idx="2">
                  <c:v>1242.9395999999979</c:v>
                </c:pt>
                <c:pt idx="3">
                  <c:v>996.23180000000139</c:v>
                </c:pt>
                <c:pt idx="4">
                  <c:v>533.53670000000056</c:v>
                </c:pt>
                <c:pt idx="5">
                  <c:v>446.28519999999844</c:v>
                </c:pt>
                <c:pt idx="6">
                  <c:v>433.45420000000013</c:v>
                </c:pt>
                <c:pt idx="7">
                  <c:v>471.01560000000245</c:v>
                </c:pt>
                <c:pt idx="8">
                  <c:v>613.05709999999817</c:v>
                </c:pt>
                <c:pt idx="9">
                  <c:v>496.75749999999971</c:v>
                </c:pt>
              </c:numCache>
            </c:numRef>
          </c:val>
          <c:extLst>
            <c:ext xmlns:c16="http://schemas.microsoft.com/office/drawing/2014/chart" uri="{C3380CC4-5D6E-409C-BE32-E72D297353CC}">
              <c16:uniqueId val="{00000003-7283-4A2B-A87A-338040852A85}"/>
            </c:ext>
          </c:extLst>
        </c:ser>
        <c:dLbls>
          <c:showLegendKey val="0"/>
          <c:showVal val="0"/>
          <c:showCatName val="0"/>
          <c:showSerName val="0"/>
          <c:showPercent val="0"/>
          <c:showBubbleSize val="0"/>
        </c:dLbls>
        <c:gapWidth val="44"/>
        <c:overlap val="100"/>
        <c:axId val="616502928"/>
        <c:axId val="616505552"/>
      </c:barChart>
      <c:lineChart>
        <c:grouping val="standard"/>
        <c:varyColors val="0"/>
        <c:ser>
          <c:idx val="4"/>
          <c:order val="0"/>
          <c:tx>
            <c:strRef>
              <c:f>i!$A$25</c:f>
              <c:strCache>
                <c:ptCount val="1"/>
                <c:pt idx="0">
                  <c:v>Totale</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i!$B$20:$K$20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i!$B$25:$K$25</c:f>
              <c:numCache>
                <c:formatCode>#\ ##0</c:formatCode>
                <c:ptCount val="10"/>
                <c:pt idx="0">
                  <c:v>26676.350000000006</c:v>
                </c:pt>
                <c:pt idx="1">
                  <c:v>26898.308500000003</c:v>
                </c:pt>
                <c:pt idx="2">
                  <c:v>26997.655300000006</c:v>
                </c:pt>
                <c:pt idx="3">
                  <c:v>27913.696299999996</c:v>
                </c:pt>
                <c:pt idx="4">
                  <c:v>28873.07030000001</c:v>
                </c:pt>
                <c:pt idx="5">
                  <c:v>29961.427100000001</c:v>
                </c:pt>
                <c:pt idx="6">
                  <c:v>27910.451000000001</c:v>
                </c:pt>
                <c:pt idx="7">
                  <c:v>27667.756799999992</c:v>
                </c:pt>
                <c:pt idx="8">
                  <c:v>30323.440399999999</c:v>
                </c:pt>
                <c:pt idx="9">
                  <c:v>30644.033100000004</c:v>
                </c:pt>
              </c:numCache>
            </c:numRef>
          </c:val>
          <c:smooth val="0"/>
          <c:extLst>
            <c:ext xmlns:c16="http://schemas.microsoft.com/office/drawing/2014/chart" uri="{C3380CC4-5D6E-409C-BE32-E72D297353CC}">
              <c16:uniqueId val="{00000004-7283-4A2B-A87A-338040852A85}"/>
            </c:ext>
          </c:extLst>
        </c:ser>
        <c:dLbls>
          <c:showLegendKey val="0"/>
          <c:showVal val="0"/>
          <c:showCatName val="0"/>
          <c:showSerName val="0"/>
          <c:showPercent val="0"/>
          <c:showBubbleSize val="0"/>
        </c:dLbls>
        <c:marker val="1"/>
        <c:smooth val="0"/>
        <c:axId val="616502928"/>
        <c:axId val="616505552"/>
      </c:lineChart>
      <c:catAx>
        <c:axId val="6165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16505552"/>
        <c:crosses val="autoZero"/>
        <c:auto val="1"/>
        <c:lblAlgn val="ctr"/>
        <c:lblOffset val="100"/>
        <c:noMultiLvlLbl val="0"/>
      </c:catAx>
      <c:valAx>
        <c:axId val="616505552"/>
        <c:scaling>
          <c:orientation val="minMax"/>
        </c:scaling>
        <c:delete val="1"/>
        <c:axPos val="l"/>
        <c:numFmt formatCode="#\ ##0" sourceLinked="1"/>
        <c:majorTickMark val="none"/>
        <c:minorTickMark val="none"/>
        <c:tickLblPos val="nextTo"/>
        <c:crossAx val="616502928"/>
        <c:crosses val="autoZero"/>
        <c:crossBetween val="between"/>
      </c:valAx>
      <c:spPr>
        <a:noFill/>
        <a:ln>
          <a:noFill/>
        </a:ln>
        <a:effectLst/>
      </c:spPr>
    </c:plotArea>
    <c:legend>
      <c:legendPos val="b"/>
      <c:legendEntry>
        <c:idx val="4"/>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0.23106944444444444"/>
          <c:y val="0.15442584070939724"/>
          <c:w val="0.51646098369123106"/>
          <c:h val="6.397300849165202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059293" cy="491817"/>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2059293" cy="4918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361951</xdr:colOff>
      <xdr:row>58</xdr:row>
      <xdr:rowOff>57153</xdr:rowOff>
    </xdr:from>
    <xdr:to>
      <xdr:col>6</xdr:col>
      <xdr:colOff>561975</xdr:colOff>
      <xdr:row>81</xdr:row>
      <xdr:rowOff>47628</xdr:rowOff>
    </xdr:to>
    <xdr:grpSp>
      <xdr:nvGrpSpPr>
        <xdr:cNvPr id="3" name="Gruppieren 2"/>
        <xdr:cNvGrpSpPr/>
      </xdr:nvGrpSpPr>
      <xdr:grpSpPr>
        <a:xfrm>
          <a:off x="361951" y="11868153"/>
          <a:ext cx="6903243" cy="4086225"/>
          <a:chOff x="266701" y="4851402"/>
          <a:chExt cx="7017271" cy="4143375"/>
        </a:xfrm>
      </xdr:grpSpPr>
      <xdr:graphicFrame macro="">
        <xdr:nvGraphicFramePr>
          <xdr:cNvPr id="4" name="Diagramm 3"/>
          <xdr:cNvGraphicFramePr/>
        </xdr:nvGraphicFramePr>
        <xdr:xfrm>
          <a:off x="266701" y="4851402"/>
          <a:ext cx="7017271" cy="41433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Diagramm 4"/>
          <xdr:cNvGraphicFramePr>
            <a:graphicFrameLocks/>
          </xdr:cNvGraphicFramePr>
        </xdr:nvGraphicFramePr>
        <xdr:xfrm>
          <a:off x="4184153" y="5610225"/>
          <a:ext cx="3018954" cy="311784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7</xdr:col>
      <xdr:colOff>257175</xdr:colOff>
      <xdr:row>58</xdr:row>
      <xdr:rowOff>80963</xdr:rowOff>
    </xdr:from>
    <xdr:to>
      <xdr:col>15</xdr:col>
      <xdr:colOff>571499</xdr:colOff>
      <xdr:row>81</xdr:row>
      <xdr:rowOff>169863</xdr:rowOff>
    </xdr:to>
    <xdr:grpSp>
      <xdr:nvGrpSpPr>
        <xdr:cNvPr id="6" name="Gruppieren 5"/>
        <xdr:cNvGrpSpPr/>
      </xdr:nvGrpSpPr>
      <xdr:grpSpPr>
        <a:xfrm>
          <a:off x="7865269" y="11891963"/>
          <a:ext cx="7362824" cy="4184650"/>
          <a:chOff x="8601075" y="4800600"/>
          <a:chExt cx="7246396" cy="4219575"/>
        </a:xfrm>
      </xdr:grpSpPr>
      <xdr:grpSp>
        <xdr:nvGrpSpPr>
          <xdr:cNvPr id="7" name="Gruppieren 6"/>
          <xdr:cNvGrpSpPr/>
        </xdr:nvGrpSpPr>
        <xdr:grpSpPr>
          <a:xfrm>
            <a:off x="8601075" y="4800600"/>
            <a:ext cx="7246396" cy="4219575"/>
            <a:chOff x="8601075" y="4800600"/>
            <a:chExt cx="7246396" cy="4219575"/>
          </a:xfrm>
        </xdr:grpSpPr>
        <xdr:graphicFrame macro="">
          <xdr:nvGraphicFramePr>
            <xdr:cNvPr id="10" name="Diagramm 9"/>
            <xdr:cNvGraphicFramePr/>
          </xdr:nvGraphicFramePr>
          <xdr:xfrm>
            <a:off x="8601075" y="4800600"/>
            <a:ext cx="7246396" cy="421957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Diagramm 10"/>
            <xdr:cNvGraphicFramePr>
              <a:graphicFrameLocks/>
            </xdr:cNvGraphicFramePr>
          </xdr:nvGraphicFramePr>
          <xdr:xfrm>
            <a:off x="12044974" y="5545135"/>
            <a:ext cx="3733800" cy="3079778"/>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Diagramm 11"/>
            <xdr:cNvGraphicFramePr>
              <a:graphicFrameLocks/>
            </xdr:cNvGraphicFramePr>
          </xdr:nvGraphicFramePr>
          <xdr:xfrm>
            <a:off x="8675738" y="5554611"/>
            <a:ext cx="3733800" cy="3079778"/>
          </xdr:xfrm>
          <a:graphic>
            <a:graphicData uri="http://schemas.openxmlformats.org/drawingml/2006/chart">
              <c:chart xmlns:c="http://schemas.openxmlformats.org/drawingml/2006/chart" xmlns:r="http://schemas.openxmlformats.org/officeDocument/2006/relationships" r:id="rId6"/>
            </a:graphicData>
          </a:graphic>
        </xdr:graphicFrame>
      </xdr:grpSp>
      <xdr:sp macro="" textlink="">
        <xdr:nvSpPr>
          <xdr:cNvPr id="8" name="Textfeld 7"/>
          <xdr:cNvSpPr txBox="1"/>
        </xdr:nvSpPr>
        <xdr:spPr>
          <a:xfrm>
            <a:off x="8848220" y="5629275"/>
            <a:ext cx="1122179" cy="271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200" b="1">
                <a:latin typeface="Arial" panose="020B0604020202020204" pitchFamily="34" charset="0"/>
                <a:cs typeface="Arial" panose="020B0604020202020204" pitchFamily="34" charset="0"/>
              </a:rPr>
              <a:t>Cifra d'affari</a:t>
            </a:r>
          </a:p>
        </xdr:txBody>
      </xdr:sp>
      <xdr:sp macro="" textlink="">
        <xdr:nvSpPr>
          <xdr:cNvPr id="9" name="Textfeld 8"/>
          <xdr:cNvSpPr txBox="1"/>
        </xdr:nvSpPr>
        <xdr:spPr>
          <a:xfrm>
            <a:off x="12075711" y="5629275"/>
            <a:ext cx="744464" cy="271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200" b="1">
                <a:latin typeface="Arial" panose="020B0604020202020204" pitchFamily="34" charset="0"/>
                <a:cs typeface="Arial" panose="020B0604020202020204" pitchFamily="34" charset="0"/>
              </a:rPr>
              <a:t>Vendite</a:t>
            </a:r>
          </a:p>
        </xdr:txBody>
      </xdr:sp>
    </xdr:grpSp>
    <xdr:clientData/>
  </xdr:twoCellAnchor>
  <xdr:twoCellAnchor>
    <xdr:from>
      <xdr:col>15</xdr:col>
      <xdr:colOff>971551</xdr:colOff>
      <xdr:row>58</xdr:row>
      <xdr:rowOff>57151</xdr:rowOff>
    </xdr:from>
    <xdr:to>
      <xdr:col>23</xdr:col>
      <xdr:colOff>95250</xdr:colOff>
      <xdr:row>79</xdr:row>
      <xdr:rowOff>155574</xdr:rowOff>
    </xdr:to>
    <xdr:grpSp>
      <xdr:nvGrpSpPr>
        <xdr:cNvPr id="13" name="Gruppieren 12"/>
        <xdr:cNvGrpSpPr/>
      </xdr:nvGrpSpPr>
      <xdr:grpSpPr>
        <a:xfrm>
          <a:off x="15628145" y="11868151"/>
          <a:ext cx="7184230" cy="3836986"/>
          <a:chOff x="15735301" y="5048251"/>
          <a:chExt cx="7210424" cy="3889373"/>
        </a:xfrm>
      </xdr:grpSpPr>
      <xdr:grpSp>
        <xdr:nvGrpSpPr>
          <xdr:cNvPr id="14" name="Gruppieren 13"/>
          <xdr:cNvGrpSpPr/>
        </xdr:nvGrpSpPr>
        <xdr:grpSpPr>
          <a:xfrm>
            <a:off x="15735301" y="5048251"/>
            <a:ext cx="7210424" cy="3889373"/>
            <a:chOff x="8151761" y="5151180"/>
            <a:chExt cx="7236835" cy="3868995"/>
          </a:xfrm>
        </xdr:grpSpPr>
        <xdr:graphicFrame macro="">
          <xdr:nvGraphicFramePr>
            <xdr:cNvPr id="17" name="Diagramm 16"/>
            <xdr:cNvGraphicFramePr/>
          </xdr:nvGraphicFramePr>
          <xdr:xfrm>
            <a:off x="8151761" y="5151180"/>
            <a:ext cx="7236835" cy="3868995"/>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18" name="Textfeld 17"/>
            <xdr:cNvSpPr txBox="1"/>
          </xdr:nvSpPr>
          <xdr:spPr>
            <a:xfrm>
              <a:off x="8293902" y="6008280"/>
              <a:ext cx="1085985" cy="271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200" b="1">
                  <a:latin typeface="Arial" panose="020B0604020202020204" pitchFamily="34" charset="0"/>
                  <a:cs typeface="Arial" panose="020B0604020202020204" pitchFamily="34" charset="0"/>
                </a:rPr>
                <a:t>Cifra d'affari</a:t>
              </a:r>
            </a:p>
          </xdr:txBody>
        </xdr:sp>
        <xdr:sp macro="" textlink="">
          <xdr:nvSpPr>
            <xdr:cNvPr id="19" name="Textfeld 18"/>
            <xdr:cNvSpPr txBox="1"/>
          </xdr:nvSpPr>
          <xdr:spPr>
            <a:xfrm>
              <a:off x="12075711" y="6008280"/>
              <a:ext cx="745946" cy="271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200" b="1">
                  <a:latin typeface="Arial" panose="020B0604020202020204" pitchFamily="34" charset="0"/>
                  <a:cs typeface="Arial" panose="020B0604020202020204" pitchFamily="34" charset="0"/>
                </a:rPr>
                <a:t>Vendite</a:t>
              </a:r>
            </a:p>
          </xdr:txBody>
        </xdr:sp>
      </xdr:grpSp>
      <xdr:graphicFrame macro="">
        <xdr:nvGraphicFramePr>
          <xdr:cNvPr id="15" name="Diagramm 14"/>
          <xdr:cNvGraphicFramePr/>
        </xdr:nvGraphicFramePr>
        <xdr:xfrm>
          <a:off x="15754350" y="5972175"/>
          <a:ext cx="3238500" cy="253365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6" name="Diagramm 15"/>
          <xdr:cNvGraphicFramePr>
            <a:graphicFrameLocks/>
          </xdr:cNvGraphicFramePr>
        </xdr:nvGraphicFramePr>
        <xdr:xfrm>
          <a:off x="19411950" y="5981700"/>
          <a:ext cx="3238500" cy="253365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11</xdr:col>
      <xdr:colOff>400048</xdr:colOff>
      <xdr:row>6</xdr:row>
      <xdr:rowOff>114300</xdr:rowOff>
    </xdr:from>
    <xdr:to>
      <xdr:col>19</xdr:col>
      <xdr:colOff>265798</xdr:colOff>
      <xdr:row>25</xdr:row>
      <xdr:rowOff>128587</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0.91841</cdr:y>
    </cdr:from>
    <cdr:to>
      <cdr:x>0.97698</cdr:x>
      <cdr:y>1</cdr:y>
    </cdr:to>
    <cdr:sp macro="" textlink="">
      <cdr:nvSpPr>
        <cdr:cNvPr id="2" name="Textfeld 1"/>
        <cdr:cNvSpPr txBox="1"/>
      </cdr:nvSpPr>
      <cdr:spPr>
        <a:xfrm xmlns:a="http://schemas.openxmlformats.org/drawingml/2006/main">
          <a:off x="0" y="3752849"/>
          <a:ext cx="7267778" cy="333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Fonte: UFAG, Analisi del mercato; Nielsen Svizzera, Panel dei consumatori/del commercio al dettaglio, paniere secondo la definizione UFAG</a:t>
          </a:r>
        </a:p>
      </cdr:txBody>
    </cdr:sp>
  </cdr:relSizeAnchor>
  <cdr:relSizeAnchor xmlns:cdr="http://schemas.openxmlformats.org/drawingml/2006/chartDrawing">
    <cdr:from>
      <cdr:x>0.15124</cdr:x>
      <cdr:y>0.16859</cdr:y>
    </cdr:from>
    <cdr:to>
      <cdr:x>0.39006</cdr:x>
      <cdr:y>0.22981</cdr:y>
    </cdr:to>
    <cdr:sp macro="" textlink="">
      <cdr:nvSpPr>
        <cdr:cNvPr id="5" name="Textfeld 4"/>
        <cdr:cNvSpPr txBox="1"/>
      </cdr:nvSpPr>
      <cdr:spPr>
        <a:xfrm xmlns:a="http://schemas.openxmlformats.org/drawingml/2006/main">
          <a:off x="1123842" y="676834"/>
          <a:ext cx="1774693" cy="245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200" b="1">
              <a:latin typeface="Arial" panose="020B0604020202020204" pitchFamily="34" charset="0"/>
              <a:cs typeface="Arial" panose="020B0604020202020204" pitchFamily="34" charset="0"/>
            </a:rPr>
            <a:t>Vendite</a:t>
          </a:r>
          <a:r>
            <a:rPr lang="de-CH" sz="1400" b="1">
              <a:latin typeface="Arial" panose="020B0604020202020204" pitchFamily="34" charset="0"/>
              <a:cs typeface="Arial" panose="020B0604020202020204" pitchFamily="34" charset="0"/>
            </a:rPr>
            <a:t> </a:t>
          </a:r>
          <a:r>
            <a:rPr lang="de-CH" sz="1200" b="0">
              <a:latin typeface="Arial" panose="020B0604020202020204" pitchFamily="34" charset="0"/>
              <a:cs typeface="Arial" panose="020B0604020202020204" pitchFamily="34" charset="0"/>
            </a:rPr>
            <a:t>in</a:t>
          </a:r>
          <a:r>
            <a:rPr lang="de-CH" sz="1200" b="0" baseline="0">
              <a:latin typeface="Arial" panose="020B0604020202020204" pitchFamily="34" charset="0"/>
              <a:cs typeface="Arial" panose="020B0604020202020204" pitchFamily="34" charset="0"/>
            </a:rPr>
            <a:t> 1 000 l  </a:t>
          </a:r>
          <a:endParaRPr lang="de-CH"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0.82522</cdr:x>
      <cdr:y>0.17625</cdr:y>
    </cdr:to>
    <cdr:sp macro="" textlink="">
      <cdr:nvSpPr>
        <cdr:cNvPr id="3" name="Textfeld 2"/>
        <cdr:cNvSpPr txBox="1"/>
      </cdr:nvSpPr>
      <cdr:spPr>
        <a:xfrm xmlns:a="http://schemas.openxmlformats.org/drawingml/2006/main">
          <a:off x="0" y="0"/>
          <a:ext cx="6138861" cy="7201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de-CH" sz="1400" b="1" i="0" baseline="0">
              <a:effectLst/>
              <a:latin typeface="Arial" panose="020B0604020202020204" pitchFamily="34" charset="0"/>
              <a:ea typeface="+mn-ea"/>
              <a:cs typeface="Arial" panose="020B0604020202020204" pitchFamily="34" charset="0"/>
            </a:rPr>
            <a:t>Olio commestibile nel commercio al dettaglio svizzero</a:t>
          </a:r>
          <a:endParaRPr lang="de-CH" sz="1400" b="1">
            <a:effectLst/>
            <a:latin typeface="Arial" panose="020B0604020202020204" pitchFamily="34" charset="0"/>
            <a:cs typeface="Arial" panose="020B0604020202020204" pitchFamily="34" charset="0"/>
          </a:endParaRPr>
        </a:p>
        <a:p xmlns:a="http://schemas.openxmlformats.org/drawingml/2006/main">
          <a:pPr rtl="0"/>
          <a:r>
            <a:rPr lang="de-CH" sz="1200" b="0" i="0" baseline="0">
              <a:effectLst/>
              <a:latin typeface="Arial" panose="020B0604020202020204" pitchFamily="34" charset="0"/>
              <a:ea typeface="+mn-ea"/>
              <a:cs typeface="Arial" panose="020B0604020202020204" pitchFamily="34" charset="0"/>
            </a:rPr>
            <a:t>Bilancio delle vendite e della cifra d'affari di olio commestibile nel commercio al dettaglio</a:t>
          </a:r>
          <a:endParaRPr lang="de-CH" sz="1200">
            <a:effectLst/>
            <a:latin typeface="Arial" panose="020B0604020202020204" pitchFamily="34" charset="0"/>
            <a:cs typeface="Arial" panose="020B0604020202020204" pitchFamily="34" charset="0"/>
          </a:endParaRPr>
        </a:p>
        <a:p xmlns:a="http://schemas.openxmlformats.org/drawingml/2006/main">
          <a:pPr rtl="0"/>
          <a:r>
            <a:rPr lang="de-CH" sz="1200" b="0" i="0" baseline="0">
              <a:effectLst/>
              <a:latin typeface="Arial" panose="020B0604020202020204" pitchFamily="34" charset="0"/>
              <a:ea typeface="+mn-ea"/>
              <a:cs typeface="Arial" panose="020B0604020202020204" pitchFamily="34" charset="0"/>
            </a:rPr>
            <a:t>Cifra d'affari in mio. fr., vendite in l </a:t>
          </a:r>
          <a:endParaRPr lang="de-CH"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0.54921</cdr:x>
      <cdr:y>0.17452</cdr:y>
    </cdr:from>
    <cdr:to>
      <cdr:x>0.81605</cdr:x>
      <cdr:y>0.23046</cdr:y>
    </cdr:to>
    <cdr:sp macro="" textlink="">
      <cdr:nvSpPr>
        <cdr:cNvPr id="6" name="Textfeld 1"/>
        <cdr:cNvSpPr txBox="1"/>
      </cdr:nvSpPr>
      <cdr:spPr>
        <a:xfrm xmlns:a="http://schemas.openxmlformats.org/drawingml/2006/main">
          <a:off x="4081250" y="700647"/>
          <a:ext cx="1982911" cy="22458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CH" sz="1200" b="1">
              <a:latin typeface="Arial" panose="020B0604020202020204" pitchFamily="34" charset="0"/>
              <a:cs typeface="Arial" panose="020B0604020202020204" pitchFamily="34" charset="0"/>
            </a:rPr>
            <a:t>Cifra d'affari</a:t>
          </a:r>
          <a:r>
            <a:rPr lang="de-CH" sz="1200" b="0">
              <a:latin typeface="Arial" panose="020B0604020202020204" pitchFamily="34" charset="0"/>
              <a:cs typeface="Arial" panose="020B0604020202020204" pitchFamily="34" charset="0"/>
            </a:rPr>
            <a:t> in</a:t>
          </a:r>
          <a:r>
            <a:rPr lang="de-CH" sz="1200" b="0" baseline="0">
              <a:latin typeface="Arial" panose="020B0604020202020204" pitchFamily="34" charset="0"/>
              <a:cs typeface="Arial" panose="020B0604020202020204" pitchFamily="34" charset="0"/>
            </a:rPr>
            <a:t> mio. fr.</a:t>
          </a:r>
          <a:r>
            <a:rPr lang="de-CH" sz="1200" b="0">
              <a:latin typeface="Arial" panose="020B0604020202020204" pitchFamily="34" charset="0"/>
              <a:cs typeface="Arial" panose="020B0604020202020204" pitchFamily="34" charset="0"/>
            </a:rPr>
            <a:t> </a:t>
          </a:r>
          <a:endParaRPr lang="de-CH" sz="1400" b="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0.91388</cdr:y>
    </cdr:from>
    <cdr:to>
      <cdr:x>1</cdr:x>
      <cdr:y>1</cdr:y>
    </cdr:to>
    <cdr:sp macro="" textlink="">
      <cdr:nvSpPr>
        <cdr:cNvPr id="2" name="Textfeld 1"/>
        <cdr:cNvSpPr txBox="1"/>
      </cdr:nvSpPr>
      <cdr:spPr>
        <a:xfrm xmlns:a="http://schemas.openxmlformats.org/drawingml/2006/main">
          <a:off x="0" y="3758983"/>
          <a:ext cx="7204074" cy="3542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Fonte: UFAG,</a:t>
          </a:r>
          <a:r>
            <a:rPr lang="de-CH" sz="1050" baseline="0">
              <a:latin typeface="Arial" panose="020B0604020202020204" pitchFamily="34" charset="0"/>
              <a:cs typeface="Arial" panose="020B0604020202020204" pitchFamily="34" charset="0"/>
            </a:rPr>
            <a:t> </a:t>
          </a:r>
          <a:r>
            <a:rPr lang="de-CH" sz="1050">
              <a:latin typeface="Arial" panose="020B0604020202020204" pitchFamily="34" charset="0"/>
              <a:cs typeface="Arial" panose="020B0604020202020204" pitchFamily="34" charset="0"/>
            </a:rPr>
            <a:t>Analisi del mercato; Nielsen Svizzera, Panel dei consumatori/del commercio al dettaglio, paniere secondo la definizione UFAG</a:t>
          </a:r>
        </a:p>
      </cdr:txBody>
    </cdr:sp>
  </cdr:relSizeAnchor>
  <cdr:relSizeAnchor xmlns:cdr="http://schemas.openxmlformats.org/drawingml/2006/chartDrawing">
    <cdr:from>
      <cdr:x>0</cdr:x>
      <cdr:y>0</cdr:y>
    </cdr:from>
    <cdr:to>
      <cdr:x>0.7564</cdr:x>
      <cdr:y>0.15801</cdr:y>
    </cdr:to>
    <cdr:sp macro="" textlink="">
      <cdr:nvSpPr>
        <cdr:cNvPr id="3" name="Textfeld 2"/>
        <cdr:cNvSpPr txBox="1"/>
      </cdr:nvSpPr>
      <cdr:spPr>
        <a:xfrm xmlns:a="http://schemas.openxmlformats.org/drawingml/2006/main">
          <a:off x="0" y="0"/>
          <a:ext cx="5922240" cy="666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400" b="1" i="0" baseline="0">
              <a:effectLst/>
              <a:latin typeface="Arial" panose="020B0604020202020204" pitchFamily="34" charset="0"/>
              <a:ea typeface="+mn-ea"/>
              <a:cs typeface="Arial" panose="020B0604020202020204" pitchFamily="34" charset="0"/>
            </a:rPr>
            <a:t>Olio commestibile nel commercio al dettaglio</a:t>
          </a:r>
          <a:endParaRPr lang="de-CH" sz="1400" b="0" i="0" baseline="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200" b="0" i="0" baseline="0">
              <a:effectLst/>
              <a:latin typeface="Arial" panose="020B0604020202020204" pitchFamily="34" charset="0"/>
              <a:ea typeface="+mn-ea"/>
              <a:cs typeface="Arial" panose="020B0604020202020204" pitchFamily="34" charset="0"/>
            </a:rPr>
            <a:t>Evoluzione del mercato: cifra d'affari e vendite di olio commestibile 2018-2020</a:t>
          </a:r>
          <a:endParaRPr lang="de-CH" sz="1200">
            <a:effectLst/>
            <a:latin typeface="Arial" panose="020B0604020202020204" pitchFamily="34" charset="0"/>
            <a:cs typeface="Arial" panose="020B0604020202020204" pitchFamily="34" charset="0"/>
          </a:endParaRPr>
        </a:p>
        <a:p xmlns:a="http://schemas.openxmlformats.org/drawingml/2006/main">
          <a:r>
            <a:rPr lang="de-CH" sz="1200">
              <a:latin typeface="Arial" panose="020B0604020202020204" pitchFamily="34" charset="0"/>
              <a:cs typeface="Arial" panose="020B0604020202020204" pitchFamily="34" charset="0"/>
            </a:rPr>
            <a:t>Evoluzione in %</a:t>
          </a:r>
        </a:p>
      </cdr:txBody>
    </cdr:sp>
  </cdr:relSizeAnchor>
  <cdr:relSizeAnchor xmlns:cdr="http://schemas.openxmlformats.org/drawingml/2006/chartDrawing">
    <cdr:from>
      <cdr:x>0.0073</cdr:x>
      <cdr:y>0.19865</cdr:y>
    </cdr:from>
    <cdr:to>
      <cdr:x>0.08516</cdr:x>
      <cdr:y>0.26637</cdr:y>
    </cdr:to>
    <cdr:sp macro="" textlink="">
      <cdr:nvSpPr>
        <cdr:cNvPr id="4" name="Rechteck 3"/>
        <cdr:cNvSpPr/>
      </cdr:nvSpPr>
      <cdr:spPr>
        <a:xfrm xmlns:a="http://schemas.openxmlformats.org/drawingml/2006/main">
          <a:off x="57150" y="838200"/>
          <a:ext cx="609600" cy="28575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cdr:x>
      <cdr:y>0.89119</cdr:y>
    </cdr:from>
    <cdr:to>
      <cdr:x>1</cdr:x>
      <cdr:y>1</cdr:y>
    </cdr:to>
    <cdr:sp macro="" textlink="">
      <cdr:nvSpPr>
        <cdr:cNvPr id="2" name="Textfeld 1"/>
        <cdr:cNvSpPr txBox="1"/>
      </cdr:nvSpPr>
      <cdr:spPr>
        <a:xfrm xmlns:a="http://schemas.openxmlformats.org/drawingml/2006/main">
          <a:off x="0" y="3419474"/>
          <a:ext cx="7184230" cy="417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effectLst/>
              <a:latin typeface="+mn-lt"/>
              <a:ea typeface="+mn-ea"/>
              <a:cs typeface="+mn-cs"/>
            </a:rPr>
            <a:t>Fonte: UFAG, Analisi del mercato; Nielsen Svizzera, Panel dei consumatori/del commercio al dettaglio, paniere secondo la definizione UFAG</a:t>
          </a:r>
          <a:endParaRPr lang="de-CH"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0.7564</cdr:x>
      <cdr:y>0.23265</cdr:y>
    </cdr:to>
    <cdr:sp macro="" textlink="">
      <cdr:nvSpPr>
        <cdr:cNvPr id="3" name="Textfeld 2"/>
        <cdr:cNvSpPr txBox="1"/>
      </cdr:nvSpPr>
      <cdr:spPr>
        <a:xfrm xmlns:a="http://schemas.openxmlformats.org/drawingml/2006/main">
          <a:off x="0" y="0"/>
          <a:ext cx="5453964" cy="9048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400" b="1" i="0" baseline="0">
              <a:effectLst/>
              <a:latin typeface="Arial" panose="020B0604020202020204" pitchFamily="34" charset="0"/>
              <a:ea typeface="+mn-ea"/>
              <a:cs typeface="Arial" panose="020B0604020202020204" pitchFamily="34" charset="0"/>
            </a:rPr>
            <a:t>Olio commestibile nel commercio al dettaglio</a:t>
          </a:r>
          <a:endParaRPr lang="de-CH" sz="1400" b="0" i="0" baseline="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200" b="0" i="0" baseline="0">
              <a:effectLst/>
              <a:latin typeface="Arial" panose="020B0604020202020204" pitchFamily="34" charset="0"/>
              <a:ea typeface="+mn-ea"/>
              <a:cs typeface="Arial" panose="020B0604020202020204" pitchFamily="34" charset="0"/>
            </a:rPr>
            <a:t>Quote di mercato di olio commestibile: cifra d'affari e vendite </a:t>
          </a:r>
          <a:endParaRPr lang="de-CH" sz="1200">
            <a:effectLst/>
            <a:latin typeface="Arial" panose="020B0604020202020204" pitchFamily="34" charset="0"/>
            <a:cs typeface="Arial" panose="020B0604020202020204" pitchFamily="34" charset="0"/>
          </a:endParaRPr>
        </a:p>
        <a:p xmlns:a="http://schemas.openxmlformats.org/drawingml/2006/main">
          <a:r>
            <a:rPr lang="de-CH" sz="1200">
              <a:latin typeface="Arial" panose="020B0604020202020204" pitchFamily="34" charset="0"/>
              <a:cs typeface="Arial" panose="020B0604020202020204" pitchFamily="34" charset="0"/>
            </a:rPr>
            <a:t>Quote in %</a:t>
          </a:r>
        </a:p>
        <a:p xmlns:a="http://schemas.openxmlformats.org/drawingml/2006/main">
          <a:r>
            <a:rPr lang="de-CH" sz="1200">
              <a:latin typeface="Arial" panose="020B0604020202020204" pitchFamily="34" charset="0"/>
              <a:cs typeface="Arial" panose="020B0604020202020204" pitchFamily="34" charset="0"/>
            </a:rPr>
            <a:t>MAT 2020 </a:t>
          </a:r>
        </a:p>
      </cdr:txBody>
    </cdr:sp>
  </cdr:relSizeAnchor>
  <cdr:relSizeAnchor xmlns:cdr="http://schemas.openxmlformats.org/drawingml/2006/chartDrawing">
    <cdr:from>
      <cdr:x>0.0073</cdr:x>
      <cdr:y>0.19865</cdr:y>
    </cdr:from>
    <cdr:to>
      <cdr:x>0.08516</cdr:x>
      <cdr:y>0.26637</cdr:y>
    </cdr:to>
    <cdr:sp macro="" textlink="">
      <cdr:nvSpPr>
        <cdr:cNvPr id="4" name="Rechteck 3"/>
        <cdr:cNvSpPr/>
      </cdr:nvSpPr>
      <cdr:spPr>
        <a:xfrm xmlns:a="http://schemas.openxmlformats.org/drawingml/2006/main">
          <a:off x="57150" y="838200"/>
          <a:ext cx="609600" cy="28575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0.9396</cdr:y>
    </cdr:from>
    <cdr:to>
      <cdr:x>1</cdr:x>
      <cdr:y>1</cdr:y>
    </cdr:to>
    <cdr:sp macro="" textlink="">
      <cdr:nvSpPr>
        <cdr:cNvPr id="2" name="Textfeld 1"/>
        <cdr:cNvSpPr txBox="1"/>
      </cdr:nvSpPr>
      <cdr:spPr>
        <a:xfrm xmlns:a="http://schemas.openxmlformats.org/drawingml/2006/main">
          <a:off x="0" y="3333750"/>
          <a:ext cx="6172201" cy="2143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50">
              <a:latin typeface="Arial" panose="020B0604020202020204" pitchFamily="34" charset="0"/>
              <a:cs typeface="Arial" panose="020B0604020202020204" pitchFamily="34" charset="0"/>
            </a:rPr>
            <a:t>Fonte: UFAG, Settore Analisi del mercato: AGIS (UFAG,</a:t>
          </a:r>
          <a:r>
            <a:rPr lang="de-CH" sz="1050" baseline="0">
              <a:latin typeface="Arial" panose="020B0604020202020204" pitchFamily="34" charset="0"/>
              <a:cs typeface="Arial" panose="020B0604020202020204" pitchFamily="34" charset="0"/>
            </a:rPr>
            <a:t> superficie)</a:t>
          </a:r>
          <a:endParaRPr lang="de-CH"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0.9892</cdr:x>
      <cdr:y>0.23087</cdr:y>
    </cdr:to>
    <cdr:sp macro="" textlink="">
      <cdr:nvSpPr>
        <cdr:cNvPr id="4" name="Textfeld 3"/>
        <cdr:cNvSpPr txBox="1"/>
      </cdr:nvSpPr>
      <cdr:spPr>
        <a:xfrm xmlns:a="http://schemas.openxmlformats.org/drawingml/2006/main">
          <a:off x="0" y="0"/>
          <a:ext cx="6105526" cy="819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eaLnBrk="1" fontAlgn="auto" latinLnBrk="0" hangingPunct="1"/>
          <a:r>
            <a:rPr lang="de-CH" sz="1400" b="1" i="0" baseline="0">
              <a:effectLst/>
              <a:latin typeface="Arial" panose="020B0604020202020204" pitchFamily="34" charset="0"/>
              <a:ea typeface="+mn-ea"/>
              <a:cs typeface="Arial" panose="020B0604020202020204" pitchFamily="34" charset="0"/>
            </a:rPr>
            <a:t>Coltivazione di semi oleosi in Svizzera</a:t>
          </a:r>
          <a:endParaRPr lang="de-CH" sz="14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de-CH" sz="1100" b="0" i="0" baseline="0">
              <a:effectLst/>
              <a:latin typeface="Arial" panose="020B0604020202020204" pitchFamily="34" charset="0"/>
              <a:ea typeface="+mn-ea"/>
              <a:cs typeface="Arial" panose="020B0604020202020204" pitchFamily="34" charset="0"/>
            </a:rPr>
            <a:t>Evoluzione della produzione di semi oleosi per l'estrazione di olio commestibile per coltura</a:t>
          </a:r>
          <a:endParaRPr lang="de-CH">
            <a:effectLst/>
            <a:latin typeface="Arial" panose="020B0604020202020204" pitchFamily="34" charset="0"/>
            <a:cs typeface="Arial" panose="020B0604020202020204" pitchFamily="34" charset="0"/>
          </a:endParaRPr>
        </a:p>
        <a:p xmlns:a="http://schemas.openxmlformats.org/drawingml/2006/main">
          <a:r>
            <a:rPr lang="de-CH" sz="1100">
              <a:effectLst/>
              <a:latin typeface="Arial" panose="020B0604020202020204" pitchFamily="34" charset="0"/>
              <a:ea typeface="+mn-ea"/>
              <a:cs typeface="Arial" panose="020B0604020202020204" pitchFamily="34" charset="0"/>
            </a:rPr>
            <a:t>Superfici in ha</a:t>
          </a:r>
        </a:p>
        <a:p xmlns:a="http://schemas.openxmlformats.org/drawingml/2006/main">
          <a:r>
            <a:rPr lang="de-CH" sz="1100">
              <a:effectLst/>
              <a:latin typeface="Arial" panose="020B0604020202020204" pitchFamily="34" charset="0"/>
              <a:ea typeface="+mn-ea"/>
              <a:cs typeface="Arial" panose="020B0604020202020204" pitchFamily="34" charset="0"/>
            </a:rPr>
            <a:t>2010..2019</a:t>
          </a:r>
          <a:endParaRPr lang="de-CH">
            <a:effectLst/>
            <a:latin typeface="Arial" panose="020B0604020202020204" pitchFamily="34" charset="0"/>
            <a:cs typeface="Arial" panose="020B0604020202020204" pitchFamily="34" charset="0"/>
          </a:endParaRPr>
        </a:p>
        <a:p xmlns:a="http://schemas.openxmlformats.org/drawingml/2006/main">
          <a:endParaRPr lang="de-CH" sz="11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dmin.ch/gov/it/pagina-iniziale/basi-legal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4"/>
  <sheetViews>
    <sheetView showGridLines="0" tabSelected="1" zoomScale="80" zoomScaleNormal="80" workbookViewId="0">
      <selection activeCell="A28" sqref="A28:D42"/>
    </sheetView>
  </sheetViews>
  <sheetFormatPr baseColWidth="10" defaultColWidth="11" defaultRowHeight="14.25" x14ac:dyDescent="0.2"/>
  <cols>
    <col min="1" max="1" width="22.375" customWidth="1"/>
    <col min="2" max="2" width="14.125" bestFit="1" customWidth="1"/>
    <col min="3" max="3" width="12.125" bestFit="1" customWidth="1"/>
    <col min="4" max="4" width="13.5" bestFit="1" customWidth="1"/>
    <col min="5" max="5" width="13.375" customWidth="1"/>
    <col min="6" max="6" width="12.5" customWidth="1"/>
    <col min="7" max="7" width="11.875" bestFit="1" customWidth="1"/>
    <col min="11" max="11" width="11.125" customWidth="1"/>
    <col min="12" max="12" width="13.125" customWidth="1"/>
    <col min="13" max="13" width="11.125" customWidth="1"/>
    <col min="14" max="15" width="12.125" customWidth="1"/>
    <col min="16" max="16" width="14.875" customWidth="1"/>
    <col min="17" max="17" width="10.625" customWidth="1"/>
    <col min="18" max="18" width="14.75" bestFit="1" customWidth="1"/>
    <col min="19" max="19" width="9.75" bestFit="1" customWidth="1"/>
    <col min="20" max="20" width="28.75" customWidth="1"/>
    <col min="21" max="23" width="9.125" customWidth="1"/>
    <col min="24" max="25" width="17" customWidth="1"/>
  </cols>
  <sheetData>
    <row r="1" spans="1:12" s="83" customFormat="1" x14ac:dyDescent="0.2">
      <c r="A1" s="120" t="s">
        <v>61</v>
      </c>
      <c r="B1" s="120"/>
      <c r="C1" s="120"/>
      <c r="E1" s="120"/>
      <c r="F1" s="120"/>
      <c r="G1" s="123" t="s">
        <v>60</v>
      </c>
      <c r="H1" s="120"/>
      <c r="I1" s="120"/>
      <c r="J1" s="120"/>
      <c r="K1" s="120"/>
    </row>
    <row r="2" spans="1:12" s="83" customFormat="1" x14ac:dyDescent="0.2">
      <c r="A2" s="120"/>
      <c r="B2" s="120"/>
      <c r="C2" s="120"/>
      <c r="E2" s="120"/>
      <c r="F2" s="120"/>
      <c r="G2" s="123" t="s">
        <v>59</v>
      </c>
      <c r="H2" s="120"/>
      <c r="I2" s="120"/>
      <c r="J2" s="120"/>
      <c r="K2" s="120"/>
    </row>
    <row r="3" spans="1:12" s="83" customFormat="1" x14ac:dyDescent="0.2">
      <c r="A3" s="120"/>
      <c r="B3" s="120"/>
      <c r="C3" s="120"/>
      <c r="E3" s="120"/>
      <c r="F3" s="120"/>
      <c r="G3" s="122" t="s">
        <v>58</v>
      </c>
      <c r="H3" s="120"/>
      <c r="I3" s="120"/>
      <c r="J3" s="120"/>
      <c r="K3" s="120"/>
    </row>
    <row r="4" spans="1:12" s="83" customFormat="1" x14ac:dyDescent="0.2">
      <c r="A4" s="120"/>
      <c r="B4" s="120"/>
      <c r="C4" s="120"/>
      <c r="E4" s="120"/>
      <c r="F4" s="120"/>
      <c r="G4" s="121" t="s">
        <v>57</v>
      </c>
      <c r="H4" s="120"/>
      <c r="I4" s="120"/>
      <c r="J4" s="120"/>
      <c r="K4" s="120"/>
      <c r="L4"/>
    </row>
    <row r="5" spans="1:12" s="83" customFormat="1" ht="18" x14ac:dyDescent="0.25">
      <c r="A5" s="119" t="s">
        <v>56</v>
      </c>
      <c r="B5" s="118"/>
      <c r="C5" s="118"/>
      <c r="E5" s="118"/>
      <c r="F5" s="118"/>
      <c r="G5" s="118"/>
      <c r="H5" s="118"/>
      <c r="I5" s="118"/>
      <c r="J5" s="118"/>
      <c r="K5" s="118"/>
    </row>
    <row r="6" spans="1:12" s="83" customFormat="1" ht="18" x14ac:dyDescent="0.25">
      <c r="A6" s="117" t="s">
        <v>55</v>
      </c>
      <c r="B6" s="118"/>
      <c r="C6" s="118"/>
      <c r="E6" s="118"/>
      <c r="F6" s="118"/>
      <c r="G6" s="118"/>
      <c r="H6" s="118"/>
      <c r="I6" s="118"/>
      <c r="J6" s="118"/>
      <c r="K6" s="118"/>
    </row>
    <row r="7" spans="1:12" s="83" customFormat="1" ht="18" x14ac:dyDescent="0.25">
      <c r="A7" s="117" t="s">
        <v>54</v>
      </c>
      <c r="B7" s="118"/>
      <c r="C7" s="118"/>
      <c r="E7" s="118"/>
      <c r="F7" s="118"/>
      <c r="G7" s="118"/>
      <c r="H7" s="118"/>
      <c r="I7" s="118"/>
      <c r="J7" s="118"/>
      <c r="K7" s="118"/>
    </row>
    <row r="8" spans="1:12" s="83" customFormat="1" x14ac:dyDescent="0.2">
      <c r="A8" s="117" t="s">
        <v>53</v>
      </c>
      <c r="B8" s="84"/>
      <c r="C8" s="84"/>
      <c r="E8" s="84"/>
      <c r="F8" s="84"/>
      <c r="G8" s="84"/>
      <c r="H8" s="84"/>
      <c r="I8" s="84"/>
      <c r="J8" s="84"/>
      <c r="K8" s="84"/>
    </row>
    <row r="9" spans="1:12" s="83" customFormat="1" x14ac:dyDescent="0.2">
      <c r="A9" s="117" t="s">
        <v>52</v>
      </c>
      <c r="B9" s="84"/>
      <c r="C9" s="84"/>
      <c r="E9" s="84"/>
      <c r="F9" s="84"/>
      <c r="G9" s="84"/>
      <c r="H9" s="84"/>
      <c r="I9" s="84"/>
      <c r="J9" s="84"/>
      <c r="K9" s="84"/>
    </row>
    <row r="10" spans="1:12" s="83" customFormat="1" x14ac:dyDescent="0.2">
      <c r="A10" s="116"/>
      <c r="B10" s="84"/>
      <c r="C10" s="84"/>
      <c r="E10" s="84"/>
      <c r="F10" s="84"/>
      <c r="G10" s="84"/>
      <c r="H10" s="84"/>
      <c r="I10" s="84"/>
      <c r="J10" s="84"/>
      <c r="K10" s="84"/>
    </row>
    <row r="11" spans="1:12" s="83" customFormat="1" x14ac:dyDescent="0.2">
      <c r="A11" s="114" t="s">
        <v>0</v>
      </c>
      <c r="B11" s="84"/>
      <c r="C11" s="84"/>
      <c r="E11" s="84"/>
      <c r="F11" s="84"/>
      <c r="G11" s="84"/>
      <c r="H11" s="84"/>
      <c r="I11" s="84"/>
      <c r="J11" s="84"/>
      <c r="K11" s="84"/>
    </row>
    <row r="12" spans="1:12" s="83" customFormat="1" x14ac:dyDescent="0.2">
      <c r="A12" s="115" t="s">
        <v>51</v>
      </c>
      <c r="B12" s="84"/>
      <c r="C12" s="84"/>
      <c r="E12" s="84"/>
      <c r="F12" s="84"/>
      <c r="G12" s="84"/>
      <c r="H12" s="84"/>
      <c r="I12" s="84"/>
      <c r="J12" s="84"/>
      <c r="K12" s="84"/>
    </row>
    <row r="13" spans="1:12" s="83" customFormat="1" x14ac:dyDescent="0.2">
      <c r="A13" s="114" t="s">
        <v>50</v>
      </c>
      <c r="B13" s="84"/>
      <c r="C13" s="84"/>
      <c r="E13" s="84"/>
      <c r="F13" s="84"/>
      <c r="G13" s="84"/>
      <c r="H13" s="84"/>
      <c r="I13" s="84"/>
      <c r="J13" s="84"/>
      <c r="K13" s="84"/>
    </row>
    <row r="14" spans="1:12" s="83" customFormat="1" x14ac:dyDescent="0.2">
      <c r="A14" s="113" t="s">
        <v>49</v>
      </c>
      <c r="B14" s="86"/>
      <c r="C14" s="84"/>
      <c r="D14" s="85"/>
      <c r="E14" s="84"/>
      <c r="F14" s="84"/>
      <c r="G14" s="84"/>
      <c r="H14" s="84"/>
      <c r="I14" s="84"/>
      <c r="J14" s="84"/>
      <c r="K14" s="84"/>
    </row>
    <row r="15" spans="1:12" s="83" customFormat="1" x14ac:dyDescent="0.2">
      <c r="A15" s="88"/>
      <c r="B15" s="86"/>
      <c r="C15" s="84"/>
      <c r="D15" s="85"/>
      <c r="E15" s="84"/>
      <c r="F15" s="84"/>
      <c r="G15" s="84"/>
      <c r="H15" s="84"/>
      <c r="I15" s="84"/>
      <c r="J15" s="84"/>
      <c r="K15" s="84"/>
    </row>
    <row r="16" spans="1:12" s="83" customFormat="1" x14ac:dyDescent="0.2">
      <c r="A16" s="88"/>
      <c r="B16" s="86"/>
      <c r="C16" s="84"/>
      <c r="D16" s="85"/>
      <c r="E16" s="84"/>
      <c r="F16" s="84"/>
      <c r="G16" s="84"/>
      <c r="H16" s="84"/>
      <c r="I16" s="84"/>
      <c r="J16" s="84"/>
      <c r="K16" s="84"/>
    </row>
    <row r="17" spans="1:11" s="83" customFormat="1" x14ac:dyDescent="0.2">
      <c r="A17" s="88"/>
      <c r="B17" s="86"/>
      <c r="C17" s="84"/>
      <c r="D17" s="85"/>
      <c r="E17" s="84"/>
      <c r="F17" s="84"/>
      <c r="G17" s="84"/>
      <c r="H17" s="84"/>
      <c r="I17" s="84"/>
      <c r="J17" s="84"/>
      <c r="K17" s="84"/>
    </row>
    <row r="18" spans="1:11" s="83" customFormat="1" ht="16.5" x14ac:dyDescent="0.25">
      <c r="A18" s="87" t="s">
        <v>48</v>
      </c>
      <c r="B18" s="86"/>
      <c r="C18" s="84"/>
      <c r="D18" s="85"/>
      <c r="E18" s="84"/>
      <c r="F18" s="84"/>
      <c r="G18" s="84"/>
      <c r="H18" s="84"/>
      <c r="I18" s="84"/>
      <c r="J18" s="84"/>
      <c r="K18" s="84"/>
    </row>
    <row r="19" spans="1:11" s="83" customFormat="1" x14ac:dyDescent="0.2">
      <c r="A19" s="88"/>
      <c r="B19" s="86"/>
      <c r="C19" s="84"/>
      <c r="D19" s="85"/>
      <c r="E19" s="84"/>
      <c r="F19" s="84"/>
      <c r="G19" s="84"/>
      <c r="H19" s="84"/>
      <c r="I19" s="84"/>
      <c r="J19" s="84"/>
      <c r="K19" s="84"/>
    </row>
    <row r="20" spans="1:11" s="83" customFormat="1" ht="15" x14ac:dyDescent="0.25">
      <c r="A20" s="88"/>
      <c r="B20" s="112">
        <v>2010</v>
      </c>
      <c r="C20" s="111">
        <v>2011</v>
      </c>
      <c r="D20" s="112">
        <v>2012</v>
      </c>
      <c r="E20" s="111">
        <v>2013</v>
      </c>
      <c r="F20" s="112">
        <v>2014</v>
      </c>
      <c r="G20" s="111">
        <v>2015</v>
      </c>
      <c r="H20" s="112">
        <v>2016</v>
      </c>
      <c r="I20" s="111">
        <v>2017</v>
      </c>
      <c r="J20" s="112">
        <v>2018</v>
      </c>
      <c r="K20" s="111">
        <v>2019</v>
      </c>
    </row>
    <row r="21" spans="1:11" s="83" customFormat="1" x14ac:dyDescent="0.2">
      <c r="A21" s="88" t="s">
        <v>47</v>
      </c>
      <c r="B21" s="104">
        <v>1465.9699999999975</v>
      </c>
      <c r="C21" s="102">
        <v>1398.7400999999991</v>
      </c>
      <c r="D21" s="109">
        <v>1242.9395999999979</v>
      </c>
      <c r="E21" s="102">
        <v>996.23180000000139</v>
      </c>
      <c r="F21" s="102">
        <v>533.53670000000056</v>
      </c>
      <c r="G21" s="102">
        <v>446.28519999999844</v>
      </c>
      <c r="H21" s="102">
        <v>433.45420000000013</v>
      </c>
      <c r="I21" s="102">
        <v>471.01560000000245</v>
      </c>
      <c r="J21" s="102">
        <v>613.05709999999817</v>
      </c>
      <c r="K21" s="102">
        <v>496.75749999999971</v>
      </c>
    </row>
    <row r="22" spans="1:11" s="83" customFormat="1" x14ac:dyDescent="0.2">
      <c r="A22" s="88" t="s">
        <v>46</v>
      </c>
      <c r="B22" s="104">
        <v>1087.75</v>
      </c>
      <c r="C22" s="102">
        <v>1123.8362999999999</v>
      </c>
      <c r="D22" s="109">
        <v>1087.6986999999999</v>
      </c>
      <c r="E22" s="102">
        <v>1406.5294999999999</v>
      </c>
      <c r="F22" s="102">
        <v>1497.9717999999998</v>
      </c>
      <c r="G22" s="102">
        <v>1729.4379999999999</v>
      </c>
      <c r="H22" s="102">
        <v>1777.4259999999997</v>
      </c>
      <c r="I22" s="102">
        <v>1706.6666</v>
      </c>
      <c r="J22" s="102">
        <v>1816.0235</v>
      </c>
      <c r="K22" s="102">
        <v>1731.434</v>
      </c>
    </row>
    <row r="23" spans="1:11" s="83" customFormat="1" x14ac:dyDescent="0.2">
      <c r="A23" s="110" t="s">
        <v>45</v>
      </c>
      <c r="B23" s="104">
        <v>3547.7999999999997</v>
      </c>
      <c r="C23" s="102">
        <v>3288.7346000000002</v>
      </c>
      <c r="D23" s="109">
        <v>3532.0419999999999</v>
      </c>
      <c r="E23" s="102">
        <v>3925.1420000000003</v>
      </c>
      <c r="F23" s="102">
        <v>3912.1102000000005</v>
      </c>
      <c r="G23" s="102">
        <v>4530.7554</v>
      </c>
      <c r="H23" s="102">
        <v>4855.7191000000012</v>
      </c>
      <c r="I23" s="102">
        <v>5215.4862999999996</v>
      </c>
      <c r="J23" s="102">
        <v>5351.4360999999999</v>
      </c>
      <c r="K23" s="102">
        <v>5869.2865999999995</v>
      </c>
    </row>
    <row r="24" spans="1:11" s="83" customFormat="1" ht="15" thickBot="1" x14ac:dyDescent="0.25">
      <c r="A24" s="108" t="s">
        <v>44</v>
      </c>
      <c r="B24" s="107">
        <v>20574.830000000009</v>
      </c>
      <c r="C24" s="105">
        <v>21086.997500000005</v>
      </c>
      <c r="D24" s="106">
        <v>21134.975000000006</v>
      </c>
      <c r="E24" s="105">
        <v>21585.792999999994</v>
      </c>
      <c r="F24" s="105">
        <v>22929.451600000008</v>
      </c>
      <c r="G24" s="105">
        <v>23254.948500000002</v>
      </c>
      <c r="H24" s="105">
        <v>20843.851699999999</v>
      </c>
      <c r="I24" s="105">
        <v>20274.588299999992</v>
      </c>
      <c r="J24" s="105">
        <v>22542.923699999999</v>
      </c>
      <c r="K24" s="105">
        <v>22546.555000000004</v>
      </c>
    </row>
    <row r="25" spans="1:11" s="83" customFormat="1" ht="15" x14ac:dyDescent="0.25">
      <c r="A25" s="26" t="s">
        <v>43</v>
      </c>
      <c r="B25" s="104">
        <v>26676.350000000006</v>
      </c>
      <c r="C25" s="102">
        <v>26898.308500000003</v>
      </c>
      <c r="D25" s="103">
        <v>26997.655300000006</v>
      </c>
      <c r="E25" s="102">
        <v>27913.696299999996</v>
      </c>
      <c r="F25" s="102">
        <v>28873.07030000001</v>
      </c>
      <c r="G25" s="102">
        <v>29961.427100000001</v>
      </c>
      <c r="H25" s="102">
        <v>27910.451000000001</v>
      </c>
      <c r="I25" s="102">
        <v>27667.756799999992</v>
      </c>
      <c r="J25" s="102">
        <v>30323.440399999999</v>
      </c>
      <c r="K25" s="102">
        <v>30644.033100000004</v>
      </c>
    </row>
    <row r="26" spans="1:11" s="83" customFormat="1" x14ac:dyDescent="0.2">
      <c r="A26" s="88"/>
      <c r="B26" s="86"/>
      <c r="C26" s="84"/>
      <c r="D26" s="85"/>
      <c r="E26" s="84"/>
      <c r="F26" s="84"/>
      <c r="G26" s="84"/>
      <c r="H26" s="84"/>
      <c r="I26" s="84"/>
      <c r="J26" s="84"/>
      <c r="K26" s="84"/>
    </row>
    <row r="27" spans="1:11" s="83" customFormat="1" x14ac:dyDescent="0.2">
      <c r="A27" s="88"/>
      <c r="B27" s="86"/>
      <c r="C27" s="84"/>
      <c r="D27" s="85"/>
      <c r="E27" s="84"/>
      <c r="F27" s="84"/>
      <c r="G27" s="84"/>
      <c r="H27" s="84"/>
      <c r="I27" s="84"/>
      <c r="J27" s="84"/>
      <c r="K27" s="84"/>
    </row>
    <row r="28" spans="1:11" s="98" customFormat="1" ht="53.45" customHeight="1" x14ac:dyDescent="0.25">
      <c r="A28" s="101" t="s">
        <v>42</v>
      </c>
      <c r="B28" s="101"/>
      <c r="C28" s="101"/>
      <c r="D28" s="101"/>
      <c r="E28" s="100"/>
      <c r="F28" s="99"/>
      <c r="G28" s="99"/>
      <c r="H28" s="99"/>
      <c r="I28" s="99"/>
      <c r="J28" s="99"/>
      <c r="K28" s="99"/>
    </row>
    <row r="29" spans="1:11" s="83" customFormat="1" x14ac:dyDescent="0.2">
      <c r="A29" s="97" t="s">
        <v>41</v>
      </c>
      <c r="B29" s="96" t="s">
        <v>40</v>
      </c>
      <c r="C29" s="96" t="s">
        <v>39</v>
      </c>
      <c r="D29" s="91"/>
      <c r="E29" s="91"/>
      <c r="F29" s="84"/>
      <c r="G29" s="84"/>
      <c r="H29" s="84"/>
      <c r="I29" s="84"/>
      <c r="J29" s="84"/>
      <c r="K29" s="84"/>
    </row>
    <row r="30" spans="1:11" s="83" customFormat="1" x14ac:dyDescent="0.2">
      <c r="A30" s="95" t="s">
        <v>38</v>
      </c>
      <c r="B30" s="94">
        <v>8945.619999999999</v>
      </c>
      <c r="C30" s="92">
        <v>0.2919204522070562</v>
      </c>
      <c r="D30" s="91"/>
      <c r="G30" s="84"/>
      <c r="H30" s="84"/>
      <c r="I30" s="84"/>
      <c r="J30" s="84"/>
      <c r="K30" s="84"/>
    </row>
    <row r="31" spans="1:11" s="83" customFormat="1" x14ac:dyDescent="0.2">
      <c r="A31" s="95" t="s">
        <v>37</v>
      </c>
      <c r="B31" s="94">
        <v>3165.139999999999</v>
      </c>
      <c r="C31" s="92">
        <v>0.10328731827404268</v>
      </c>
      <c r="D31" s="91"/>
      <c r="G31" s="84"/>
      <c r="H31" s="84"/>
      <c r="I31" s="84"/>
      <c r="J31" s="84"/>
      <c r="K31" s="84"/>
    </row>
    <row r="32" spans="1:11" s="83" customFormat="1" x14ac:dyDescent="0.2">
      <c r="A32" s="95" t="s">
        <v>36</v>
      </c>
      <c r="B32" s="94">
        <v>3327.8147999999987</v>
      </c>
      <c r="C32" s="92">
        <v>0.10859584928460342</v>
      </c>
      <c r="D32" s="91"/>
      <c r="G32" s="84"/>
      <c r="H32" s="84"/>
      <c r="I32" s="84"/>
      <c r="J32" s="84"/>
      <c r="K32" s="84"/>
    </row>
    <row r="33" spans="1:11" s="83" customFormat="1" x14ac:dyDescent="0.2">
      <c r="A33" s="95" t="s">
        <v>35</v>
      </c>
      <c r="B33" s="94">
        <v>2770.77</v>
      </c>
      <c r="C33" s="92">
        <v>9.0417928702733324E-2</v>
      </c>
      <c r="D33" s="91"/>
      <c r="G33" s="84"/>
      <c r="H33" s="84"/>
      <c r="I33" s="84"/>
      <c r="J33" s="84"/>
      <c r="K33" s="84"/>
    </row>
    <row r="34" spans="1:11" s="83" customFormat="1" x14ac:dyDescent="0.2">
      <c r="A34" s="95" t="s">
        <v>34</v>
      </c>
      <c r="B34" s="94">
        <v>1863.5862000000002</v>
      </c>
      <c r="C34" s="92">
        <v>6.0813999055496393E-2</v>
      </c>
      <c r="D34" s="91"/>
      <c r="G34" s="84"/>
      <c r="H34" s="84"/>
      <c r="I34" s="84"/>
      <c r="J34" s="84"/>
      <c r="K34" s="84"/>
    </row>
    <row r="35" spans="1:11" s="83" customFormat="1" x14ac:dyDescent="0.2">
      <c r="A35" s="95" t="s">
        <v>33</v>
      </c>
      <c r="B35" s="94">
        <v>1802.83</v>
      </c>
      <c r="C35" s="92">
        <v>5.8831355328355914E-2</v>
      </c>
      <c r="D35" s="91"/>
      <c r="G35" s="84"/>
      <c r="H35" s="84"/>
      <c r="I35" s="84"/>
      <c r="J35" s="84"/>
      <c r="K35" s="84"/>
    </row>
    <row r="36" spans="1:11" s="83" customFormat="1" x14ac:dyDescent="0.2">
      <c r="A36" s="95" t="s">
        <v>32</v>
      </c>
      <c r="B36" s="94">
        <v>2110.6972000000001</v>
      </c>
      <c r="C36" s="92">
        <v>6.8877918030965712E-2</v>
      </c>
      <c r="D36" s="91"/>
      <c r="G36" s="84"/>
      <c r="H36" s="84"/>
      <c r="I36" s="84"/>
      <c r="J36" s="84"/>
      <c r="K36" s="84"/>
    </row>
    <row r="37" spans="1:11" s="83" customFormat="1" x14ac:dyDescent="0.2">
      <c r="A37" s="95" t="s">
        <v>31</v>
      </c>
      <c r="B37" s="94">
        <v>1663.9614999999997</v>
      </c>
      <c r="C37" s="92">
        <v>5.4299690075716556E-2</v>
      </c>
      <c r="D37" s="91"/>
      <c r="G37" s="84"/>
      <c r="H37" s="84"/>
      <c r="I37" s="84"/>
      <c r="J37" s="84"/>
      <c r="K37" s="84"/>
    </row>
    <row r="38" spans="1:11" s="83" customFormat="1" x14ac:dyDescent="0.2">
      <c r="A38" s="95" t="s">
        <v>30</v>
      </c>
      <c r="B38" s="94">
        <v>1333.3802999999998</v>
      </c>
      <c r="C38" s="92">
        <v>4.3511906401119238E-2</v>
      </c>
      <c r="D38" s="91"/>
      <c r="G38" s="84"/>
      <c r="H38" s="84"/>
      <c r="I38" s="84"/>
      <c r="J38" s="84"/>
      <c r="K38" s="84"/>
    </row>
    <row r="39" spans="1:11" s="83" customFormat="1" x14ac:dyDescent="0.2">
      <c r="A39" s="95" t="s">
        <v>29</v>
      </c>
      <c r="B39" s="94">
        <v>1143.2400000000002</v>
      </c>
      <c r="C39" s="92">
        <v>3.7307099762922534E-2</v>
      </c>
      <c r="D39" s="91"/>
      <c r="G39" s="84"/>
      <c r="H39" s="84"/>
      <c r="I39" s="84"/>
      <c r="J39" s="84"/>
      <c r="K39" s="84"/>
    </row>
    <row r="40" spans="1:11" s="83" customFormat="1" x14ac:dyDescent="0.2">
      <c r="A40" s="95" t="s">
        <v>28</v>
      </c>
      <c r="B40" s="94">
        <v>1014.2394000000003</v>
      </c>
      <c r="C40" s="92">
        <v>3.3097451523115613E-2</v>
      </c>
      <c r="D40" s="91"/>
      <c r="G40" s="84"/>
      <c r="H40" s="84"/>
      <c r="I40" s="84"/>
      <c r="J40" s="84"/>
      <c r="K40" s="84"/>
    </row>
    <row r="41" spans="1:11" s="83" customFormat="1" x14ac:dyDescent="0.2">
      <c r="A41" s="91"/>
      <c r="B41" s="93"/>
      <c r="C41" s="92"/>
      <c r="D41" s="91"/>
      <c r="E41" s="91"/>
      <c r="F41" s="84"/>
      <c r="G41" s="84"/>
      <c r="H41" s="84"/>
      <c r="I41" s="84"/>
      <c r="J41" s="84"/>
      <c r="K41" s="84"/>
    </row>
    <row r="42" spans="1:11" s="83" customFormat="1" x14ac:dyDescent="0.2">
      <c r="A42" s="90" t="s">
        <v>27</v>
      </c>
      <c r="B42" s="90"/>
      <c r="C42" s="90"/>
      <c r="D42" s="90"/>
      <c r="E42" s="90"/>
      <c r="F42" s="84"/>
      <c r="G42" s="84"/>
      <c r="H42" s="84"/>
      <c r="I42" s="84"/>
      <c r="J42" s="84"/>
      <c r="K42" s="84"/>
    </row>
    <row r="43" spans="1:11" s="83" customFormat="1" x14ac:dyDescent="0.2">
      <c r="A43" s="90" t="s">
        <v>26</v>
      </c>
      <c r="B43" s="90"/>
      <c r="C43" s="90"/>
      <c r="D43" s="90"/>
      <c r="E43" s="90"/>
      <c r="F43" s="84"/>
      <c r="G43" s="84"/>
      <c r="H43" s="84"/>
      <c r="I43" s="84"/>
      <c r="J43" s="84"/>
      <c r="K43" s="84"/>
    </row>
    <row r="44" spans="1:11" s="83" customFormat="1" ht="42" customHeight="1" x14ac:dyDescent="0.2">
      <c r="A44" s="89" t="s">
        <v>25</v>
      </c>
      <c r="B44" s="89"/>
      <c r="C44" s="89"/>
      <c r="D44" s="89"/>
      <c r="E44" s="89"/>
      <c r="F44" s="89"/>
      <c r="G44" s="89"/>
      <c r="H44" s="84"/>
      <c r="I44" s="84"/>
      <c r="J44" s="84"/>
      <c r="K44" s="84"/>
    </row>
    <row r="45" spans="1:11" s="83" customFormat="1" x14ac:dyDescent="0.2">
      <c r="A45" s="88"/>
      <c r="B45" s="86"/>
      <c r="C45" s="84"/>
      <c r="D45" s="85"/>
      <c r="E45" s="84"/>
      <c r="F45" s="84"/>
      <c r="G45" s="84"/>
      <c r="H45" s="84"/>
      <c r="I45" s="84"/>
      <c r="J45" s="84"/>
      <c r="K45" s="84"/>
    </row>
    <row r="46" spans="1:11" s="83" customFormat="1" x14ac:dyDescent="0.2">
      <c r="A46" s="88"/>
      <c r="B46" s="86"/>
      <c r="C46" s="84"/>
      <c r="D46" s="85"/>
      <c r="E46" s="84"/>
      <c r="F46" s="84"/>
      <c r="G46" s="84"/>
      <c r="H46" s="84"/>
      <c r="I46" s="84"/>
      <c r="J46" s="84"/>
      <c r="K46" s="84"/>
    </row>
    <row r="47" spans="1:11" s="83" customFormat="1" x14ac:dyDescent="0.2">
      <c r="A47" s="88"/>
      <c r="B47" s="86"/>
      <c r="C47" s="84"/>
      <c r="D47" s="85"/>
      <c r="E47" s="84"/>
      <c r="F47" s="84"/>
      <c r="G47" s="84"/>
      <c r="H47" s="84"/>
      <c r="I47" s="84"/>
      <c r="J47" s="84"/>
      <c r="K47" s="84"/>
    </row>
    <row r="48" spans="1:11" s="83" customFormat="1" ht="16.5" x14ac:dyDescent="0.25">
      <c r="A48" s="87" t="s">
        <v>24</v>
      </c>
      <c r="B48" s="86"/>
      <c r="C48" s="84"/>
      <c r="D48" s="85"/>
      <c r="E48" s="84"/>
      <c r="F48" s="84"/>
      <c r="G48" s="84"/>
      <c r="H48" s="84"/>
      <c r="I48" s="84"/>
      <c r="J48" s="84"/>
      <c r="K48" s="84"/>
    </row>
    <row r="50" spans="1:25" ht="29.25" customHeight="1" x14ac:dyDescent="0.25">
      <c r="B50" s="81" t="s">
        <v>7</v>
      </c>
      <c r="C50" s="80"/>
      <c r="D50" s="82"/>
      <c r="E50" s="81" t="s">
        <v>23</v>
      </c>
      <c r="F50" s="80"/>
      <c r="G50" s="82"/>
      <c r="H50" s="81" t="s">
        <v>22</v>
      </c>
      <c r="I50" s="80"/>
      <c r="J50" s="74"/>
      <c r="K50" s="79" t="s">
        <v>21</v>
      </c>
      <c r="L50" s="78"/>
      <c r="M50" s="76" t="s">
        <v>20</v>
      </c>
      <c r="N50" s="77"/>
      <c r="O50" s="76" t="s">
        <v>16</v>
      </c>
      <c r="P50" s="75"/>
      <c r="Q50" s="74" t="s">
        <v>19</v>
      </c>
      <c r="S50" s="31"/>
      <c r="T50" s="73" t="s">
        <v>18</v>
      </c>
      <c r="U50" t="s">
        <v>17</v>
      </c>
      <c r="X50" s="72" t="s">
        <v>16</v>
      </c>
      <c r="Y50" s="71"/>
    </row>
    <row r="51" spans="1:25" ht="15" x14ac:dyDescent="0.25">
      <c r="A51" s="65"/>
      <c r="B51" s="70" t="s">
        <v>12</v>
      </c>
      <c r="D51" s="65"/>
      <c r="E51" s="70" t="s">
        <v>13</v>
      </c>
      <c r="G51" s="65"/>
      <c r="H51" s="70" t="s">
        <v>15</v>
      </c>
      <c r="J51" s="1"/>
      <c r="K51" s="62" t="s">
        <v>14</v>
      </c>
      <c r="L51" s="63" t="s">
        <v>14</v>
      </c>
      <c r="M51" s="62" t="s">
        <v>14</v>
      </c>
      <c r="N51" s="69" t="s">
        <v>14</v>
      </c>
      <c r="O51" s="62" t="s">
        <v>14</v>
      </c>
      <c r="Q51" t="s">
        <v>13</v>
      </c>
      <c r="R51" t="s">
        <v>12</v>
      </c>
      <c r="S51" s="5"/>
      <c r="T51" s="68" t="s">
        <v>11</v>
      </c>
      <c r="U51" s="66">
        <v>2018</v>
      </c>
      <c r="V51" s="66">
        <v>2019</v>
      </c>
      <c r="W51" s="66">
        <v>2020</v>
      </c>
      <c r="X51" s="67" t="s">
        <v>10</v>
      </c>
      <c r="Y51" s="66" t="s">
        <v>9</v>
      </c>
    </row>
    <row r="52" spans="1:25" x14ac:dyDescent="0.2">
      <c r="A52" s="65"/>
      <c r="B52" s="62">
        <v>2018</v>
      </c>
      <c r="C52" s="63">
        <v>2019</v>
      </c>
      <c r="D52" s="64">
        <v>2020</v>
      </c>
      <c r="E52" s="62">
        <v>2018</v>
      </c>
      <c r="F52" s="63">
        <v>2019</v>
      </c>
      <c r="G52" s="64">
        <v>2020</v>
      </c>
      <c r="H52" s="62">
        <v>2018</v>
      </c>
      <c r="I52" s="63">
        <v>2019</v>
      </c>
      <c r="J52" s="64">
        <v>2020</v>
      </c>
      <c r="K52" s="62" t="s">
        <v>10</v>
      </c>
      <c r="L52" s="63" t="s">
        <v>9</v>
      </c>
      <c r="M52" s="62" t="s">
        <v>10</v>
      </c>
      <c r="N52" s="63" t="s">
        <v>9</v>
      </c>
      <c r="O52" s="62" t="s">
        <v>10</v>
      </c>
      <c r="P52" s="62" t="s">
        <v>9</v>
      </c>
      <c r="Q52" t="s">
        <v>8</v>
      </c>
      <c r="R52" t="s">
        <v>7</v>
      </c>
      <c r="S52" s="31"/>
      <c r="T52" s="61" t="s">
        <v>6</v>
      </c>
      <c r="U52" s="48">
        <v>4.6822913478180821</v>
      </c>
      <c r="V52" s="48">
        <v>4.6968494127987359</v>
      </c>
      <c r="W52" s="48">
        <v>4.6877280862603046</v>
      </c>
      <c r="X52" s="47">
        <f>V52/U52-1</f>
        <v>3.1091753800065458E-3</v>
      </c>
      <c r="Y52" s="60">
        <f>W52/V52-1</f>
        <v>-1.9420095763718059E-3</v>
      </c>
    </row>
    <row r="53" spans="1:25" ht="15" x14ac:dyDescent="0.25">
      <c r="A53" s="26" t="s">
        <v>6</v>
      </c>
      <c r="B53" s="58">
        <v>4395.6993000000002</v>
      </c>
      <c r="C53" s="57">
        <v>4468.4083000000001</v>
      </c>
      <c r="D53" s="56">
        <v>4847.1519000000008</v>
      </c>
      <c r="E53" s="55">
        <v>20.581944800000002</v>
      </c>
      <c r="F53" s="54">
        <v>20.987440899999999</v>
      </c>
      <c r="G53" s="53">
        <v>22.722130100000001</v>
      </c>
      <c r="H53" s="52">
        <f>E53/B53*1000</f>
        <v>4.6822913478180821</v>
      </c>
      <c r="I53" s="51">
        <f>F53/C53*1000</f>
        <v>4.6968494127987368</v>
      </c>
      <c r="J53" s="50">
        <f>G53/D53*1000</f>
        <v>4.6877280862603037</v>
      </c>
      <c r="K53" s="34">
        <f>(C53/B53-1)*100</f>
        <v>1.6540940368691803</v>
      </c>
      <c r="L53" s="17">
        <f>(D53/C53-1)*100</f>
        <v>8.4760293726963365</v>
      </c>
      <c r="M53" s="34">
        <f>(F53/E53-1)*100</f>
        <v>1.970154443325467</v>
      </c>
      <c r="N53" s="17">
        <f>(G53/F53-1)*100</f>
        <v>8.2653678848477519</v>
      </c>
      <c r="O53" s="34">
        <f>100*(I53/H53-1)</f>
        <v>0.31091753800067679</v>
      </c>
      <c r="P53" s="34">
        <f>100*(J53/I53-1)</f>
        <v>-0.1942009576372139</v>
      </c>
      <c r="Q53" s="33">
        <f>G53</f>
        <v>22.722130100000001</v>
      </c>
      <c r="R53" s="32">
        <f>D53</f>
        <v>4847.1519000000008</v>
      </c>
      <c r="S53" s="31"/>
      <c r="T53" s="49" t="s">
        <v>5</v>
      </c>
      <c r="U53" s="48">
        <v>3.5734025094522326</v>
      </c>
      <c r="V53" s="48">
        <v>3.4883462401156788</v>
      </c>
      <c r="W53" s="48">
        <v>3.6067919482384796</v>
      </c>
      <c r="X53" s="47">
        <f>V53/U53-1</f>
        <v>-2.3802599654409451E-2</v>
      </c>
      <c r="Y53" s="46">
        <f>W53/V53-1</f>
        <v>3.395468797239376E-2</v>
      </c>
    </row>
    <row r="54" spans="1:25" ht="15" x14ac:dyDescent="0.25">
      <c r="A54" s="59" t="s">
        <v>5</v>
      </c>
      <c r="B54" s="58">
        <v>6038.9434000000001</v>
      </c>
      <c r="C54" s="57">
        <v>6267.2992000000004</v>
      </c>
      <c r="D54" s="56">
        <v>6831.9012999999995</v>
      </c>
      <c r="E54" s="55">
        <v>21.579575500000001</v>
      </c>
      <c r="F54" s="54">
        <v>21.862509600000003</v>
      </c>
      <c r="G54" s="53">
        <v>24.641246600000002</v>
      </c>
      <c r="H54" s="52">
        <f>E54/B54*1000</f>
        <v>3.573402509452233</v>
      </c>
      <c r="I54" s="51">
        <f>F54/C54*1000</f>
        <v>3.4883462401156788</v>
      </c>
      <c r="J54" s="50">
        <f>G54/D54*1000</f>
        <v>3.60679194823848</v>
      </c>
      <c r="K54" s="34">
        <f>(C54/B54-1)*100</f>
        <v>3.7813866578050748</v>
      </c>
      <c r="L54" s="17">
        <f>(D54/C54-1)*100</f>
        <v>9.0086986751805256</v>
      </c>
      <c r="M54" s="34">
        <f>(F54/E54-1)*100</f>
        <v>1.311119859609855</v>
      </c>
      <c r="N54" s="17">
        <f>(G54/F54-1)*100</f>
        <v>12.710055024972977</v>
      </c>
      <c r="O54" s="34">
        <f>100*(I54/H54-1)</f>
        <v>-2.3802599654409673</v>
      </c>
      <c r="P54" s="34">
        <f>100*(J54/I54-1)</f>
        <v>3.395468797239376</v>
      </c>
      <c r="Q54" s="33">
        <f>G54</f>
        <v>24.641246600000002</v>
      </c>
      <c r="R54" s="32">
        <f>D54</f>
        <v>6831.9012999999995</v>
      </c>
      <c r="S54" s="31"/>
      <c r="T54" s="49" t="s">
        <v>4</v>
      </c>
      <c r="U54" s="48">
        <v>10.414421591511022</v>
      </c>
      <c r="V54" s="48">
        <v>10.670260859213812</v>
      </c>
      <c r="W54" s="48">
        <v>10.794215486568582</v>
      </c>
      <c r="X54" s="47">
        <f>V54/U54-1</f>
        <v>2.4565864311785646E-2</v>
      </c>
      <c r="Y54" s="46">
        <f>W54/V54-1</f>
        <v>1.1616831958492835E-2</v>
      </c>
    </row>
    <row r="55" spans="1:25" ht="15.75" thickBot="1" x14ac:dyDescent="0.3">
      <c r="A55" s="59" t="s">
        <v>4</v>
      </c>
      <c r="B55" s="58">
        <v>8530.1376</v>
      </c>
      <c r="C55" s="57">
        <v>8756.6352999999999</v>
      </c>
      <c r="D55" s="56">
        <v>9621.5491000000002</v>
      </c>
      <c r="E55" s="55">
        <v>88.836449200000004</v>
      </c>
      <c r="F55" s="54">
        <v>93.4355829</v>
      </c>
      <c r="G55" s="53">
        <v>103.85707429999999</v>
      </c>
      <c r="H55" s="52">
        <f>E55/B55*1000</f>
        <v>10.414421591511021</v>
      </c>
      <c r="I55" s="51">
        <f>F55/C55*1000</f>
        <v>10.670260859213812</v>
      </c>
      <c r="J55" s="50">
        <f>G55/D55*1000</f>
        <v>10.794215486568582</v>
      </c>
      <c r="K55" s="34">
        <f>(C55/B55-1)*100</f>
        <v>2.6552643183622271</v>
      </c>
      <c r="L55" s="17">
        <f>(D55/C55-1)*100</f>
        <v>9.8772390349521686</v>
      </c>
      <c r="M55" s="34">
        <f>(F55/E55-1)*100</f>
        <v>5.1770796124976037</v>
      </c>
      <c r="N55" s="17">
        <f>(G55/F55-1)*100</f>
        <v>11.153664456884327</v>
      </c>
      <c r="O55" s="34">
        <f>100*(I55/H55-1)</f>
        <v>2.4565864311785646</v>
      </c>
      <c r="P55" s="34">
        <f>100*(J55/I55-1)</f>
        <v>1.1616831958492835</v>
      </c>
      <c r="Q55" s="33">
        <f>G55</f>
        <v>103.85707429999999</v>
      </c>
      <c r="R55" s="32">
        <f>D55</f>
        <v>9621.5491000000002</v>
      </c>
      <c r="S55" s="31"/>
      <c r="T55" s="49" t="s">
        <v>3</v>
      </c>
      <c r="U55" s="48">
        <v>5.3514172434764724</v>
      </c>
      <c r="V55" s="48">
        <v>5.5882693814636131</v>
      </c>
      <c r="W55" s="48">
        <v>5.5868559848364532</v>
      </c>
      <c r="X55" s="47">
        <f>V55/U55-1</f>
        <v>4.4259703030233633E-2</v>
      </c>
      <c r="Y55" s="46">
        <f>W55/V55-1</f>
        <v>-2.5292206418114915E-4</v>
      </c>
    </row>
    <row r="56" spans="1:25" ht="15.75" thickBot="1" x14ac:dyDescent="0.3">
      <c r="A56" s="45" t="s">
        <v>3</v>
      </c>
      <c r="B56" s="44">
        <v>6206.0895999999975</v>
      </c>
      <c r="C56" s="43">
        <v>5998.2583000000004</v>
      </c>
      <c r="D56" s="42">
        <v>6483.9699999999984</v>
      </c>
      <c r="E56" s="41">
        <v>33.211374899999988</v>
      </c>
      <c r="F56" s="40">
        <v>33.519883199999988</v>
      </c>
      <c r="G56" s="39">
        <v>36.225006600000007</v>
      </c>
      <c r="H56" s="38">
        <f>E56/B56*1000</f>
        <v>5.3514172434764724</v>
      </c>
      <c r="I56" s="37">
        <f>F56/C56*1000</f>
        <v>5.5882693814636131</v>
      </c>
      <c r="J56" s="36">
        <f>G56/D56*1000</f>
        <v>5.5868559848364532</v>
      </c>
      <c r="K56" s="34">
        <f>(C56/B56-1)*100</f>
        <v>-3.3488285441447219</v>
      </c>
      <c r="L56" s="35">
        <f>(D56/C56-1)*100</f>
        <v>8.097545582523491</v>
      </c>
      <c r="M56" s="34">
        <f>(F56/E56-1)*100</f>
        <v>0.92892360201564106</v>
      </c>
      <c r="N56" s="35">
        <f>(G56/F56-1)*100</f>
        <v>8.070205328161828</v>
      </c>
      <c r="O56" s="34">
        <f>100*(I56/H56-1)</f>
        <v>4.4259703030233633</v>
      </c>
      <c r="P56" s="34">
        <f>100*(J56/I56-1)</f>
        <v>-2.5292206418114915E-2</v>
      </c>
      <c r="Q56" s="33">
        <f>G56</f>
        <v>36.225006600000007</v>
      </c>
      <c r="R56" s="32">
        <f>D56</f>
        <v>6483.9699999999984</v>
      </c>
      <c r="S56" s="31"/>
      <c r="T56" s="30" t="s">
        <v>2</v>
      </c>
      <c r="U56" s="29">
        <v>6.5237850361301977</v>
      </c>
      <c r="V56" s="29">
        <v>6.6614912662848109</v>
      </c>
      <c r="W56" s="29">
        <v>6.7463862886239223</v>
      </c>
      <c r="X56" s="28">
        <f>V56/U56-1</f>
        <v>2.1108333489219033E-2</v>
      </c>
      <c r="Y56" s="27">
        <f>W56/V56-1</f>
        <v>1.2744146760168107E-2</v>
      </c>
    </row>
    <row r="57" spans="1:25" ht="15.75" customHeight="1" thickTop="1" x14ac:dyDescent="0.25">
      <c r="A57" s="26" t="s">
        <v>1</v>
      </c>
      <c r="B57" s="25">
        <v>25170.869899999994</v>
      </c>
      <c r="C57" s="24">
        <v>25490.6011</v>
      </c>
      <c r="D57" s="23">
        <v>27784.572299999996</v>
      </c>
      <c r="E57" s="22">
        <v>164.20934439999996</v>
      </c>
      <c r="F57" s="21">
        <v>169.8054166</v>
      </c>
      <c r="G57" s="20">
        <v>187.44545760000003</v>
      </c>
      <c r="H57" s="19">
        <f>E57/B57*1000</f>
        <v>6.5237850361301977</v>
      </c>
      <c r="I57" s="18">
        <f>F57/C57*1000</f>
        <v>6.6614912662848109</v>
      </c>
      <c r="J57" s="18">
        <f>G57/D57*1000</f>
        <v>6.7463862886239223</v>
      </c>
      <c r="K57" s="16">
        <f>C57/B57-1</f>
        <v>1.2702429485760725E-2</v>
      </c>
      <c r="L57" s="17">
        <f>(D57/C57-1)*100</f>
        <v>8.9992824845546604</v>
      </c>
      <c r="M57" s="16">
        <f>F57/E57-1</f>
        <v>3.4078890092688496E-2</v>
      </c>
      <c r="N57" s="17">
        <f>(G57/F57-1)*100</f>
        <v>10.388385337290828</v>
      </c>
      <c r="O57" s="16">
        <f>I57/H57-1</f>
        <v>2.1108333489219033E-2</v>
      </c>
      <c r="P57" s="16">
        <f>J57/I57-1</f>
        <v>1.2744146760168107E-2</v>
      </c>
      <c r="Q57" s="15">
        <f>G57</f>
        <v>187.44545760000003</v>
      </c>
      <c r="R57" s="14">
        <f>D57</f>
        <v>27784.572299999996</v>
      </c>
      <c r="S57" s="13"/>
      <c r="T57" s="12" t="s">
        <v>0</v>
      </c>
      <c r="U57" s="12"/>
      <c r="V57" s="12"/>
      <c r="W57" s="12"/>
      <c r="X57" s="12"/>
      <c r="Y57" s="12"/>
    </row>
    <row r="58" spans="1:25" ht="18" x14ac:dyDescent="0.25">
      <c r="A58" s="6"/>
      <c r="B58" s="11"/>
      <c r="C58" s="11"/>
      <c r="D58" s="11"/>
      <c r="E58" s="11"/>
      <c r="F58" s="11"/>
      <c r="G58" s="11"/>
      <c r="H58" s="3"/>
      <c r="I58" s="3"/>
      <c r="J58" s="1"/>
      <c r="K58" s="10"/>
      <c r="L58" s="10"/>
      <c r="M58" s="10"/>
      <c r="N58" s="10"/>
      <c r="O58" s="10"/>
      <c r="P58" s="9"/>
      <c r="T58" s="8"/>
      <c r="U58" s="8"/>
      <c r="V58" s="8"/>
      <c r="W58" s="8"/>
      <c r="X58" s="8"/>
      <c r="Y58" s="8"/>
    </row>
    <row r="59" spans="1:25" ht="14.1" customHeight="1" x14ac:dyDescent="0.2">
      <c r="A59" s="7"/>
    </row>
    <row r="60" spans="1:25" ht="14.45" customHeight="1" x14ac:dyDescent="0.2">
      <c r="A60" s="7"/>
    </row>
    <row r="61" spans="1:25" x14ac:dyDescent="0.2">
      <c r="A61" s="7"/>
    </row>
    <row r="62" spans="1:25" x14ac:dyDescent="0.2">
      <c r="A62" s="7"/>
    </row>
    <row r="63" spans="1:25" x14ac:dyDescent="0.2">
      <c r="A63" s="7"/>
    </row>
    <row r="64" spans="1:25" x14ac:dyDescent="0.2">
      <c r="A64" s="7"/>
    </row>
    <row r="65" spans="1:1" x14ac:dyDescent="0.2">
      <c r="A65" s="7"/>
    </row>
    <row r="66" spans="1:1" x14ac:dyDescent="0.2">
      <c r="A66" s="7"/>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6"/>
    </row>
    <row r="78" spans="1:1" x14ac:dyDescent="0.2">
      <c r="A78" s="6"/>
    </row>
    <row r="79" spans="1:1" x14ac:dyDescent="0.2">
      <c r="A79" s="6"/>
    </row>
    <row r="80" spans="1:1" x14ac:dyDescent="0.2">
      <c r="A80" s="6"/>
    </row>
    <row r="81" spans="1:19" x14ac:dyDescent="0.2">
      <c r="A81" s="6"/>
    </row>
    <row r="82" spans="1:19" x14ac:dyDescent="0.2">
      <c r="A82" s="6"/>
    </row>
    <row r="83" spans="1:19" ht="15" x14ac:dyDescent="0.25">
      <c r="A83" s="6"/>
      <c r="B83" s="1"/>
      <c r="C83" s="1"/>
      <c r="D83" s="1"/>
      <c r="E83" s="1"/>
      <c r="F83" s="1"/>
      <c r="G83" s="1"/>
      <c r="H83" s="1"/>
      <c r="I83" s="1"/>
      <c r="J83" s="1"/>
      <c r="K83" s="2"/>
      <c r="L83" s="2"/>
      <c r="M83" s="2"/>
    </row>
    <row r="84" spans="1:19" x14ac:dyDescent="0.2">
      <c r="A84" s="6"/>
      <c r="B84" s="1"/>
      <c r="C84" s="1"/>
      <c r="D84" s="1"/>
      <c r="E84" s="1"/>
      <c r="F84" s="1"/>
      <c r="G84" s="1"/>
      <c r="H84" s="1"/>
      <c r="I84" s="1"/>
      <c r="J84" s="1"/>
      <c r="K84" s="1"/>
      <c r="L84" s="1"/>
      <c r="M84" s="1"/>
    </row>
    <row r="85" spans="1:19" x14ac:dyDescent="0.2">
      <c r="A85" s="5"/>
      <c r="B85" s="4"/>
      <c r="C85" s="4"/>
      <c r="D85" s="4"/>
      <c r="E85" s="4"/>
      <c r="F85" s="4"/>
      <c r="G85" s="4"/>
      <c r="H85" s="3"/>
      <c r="I85" s="3"/>
      <c r="J85" s="1"/>
      <c r="K85" s="1"/>
      <c r="L85" s="1"/>
      <c r="M85" s="1"/>
    </row>
    <row r="86" spans="1:19" x14ac:dyDescent="0.2">
      <c r="A86" s="1"/>
      <c r="B86" s="1"/>
      <c r="C86" s="1"/>
      <c r="D86" s="1"/>
      <c r="E86" s="1"/>
      <c r="F86" s="1"/>
      <c r="G86" s="1"/>
      <c r="H86" s="1"/>
      <c r="I86" s="1"/>
      <c r="J86" s="1"/>
      <c r="K86" s="1"/>
      <c r="L86" s="1"/>
      <c r="M86" s="1"/>
    </row>
    <row r="87" spans="1:19" x14ac:dyDescent="0.2">
      <c r="D87" s="1"/>
      <c r="E87" s="1"/>
      <c r="F87" s="1"/>
      <c r="G87" s="1"/>
      <c r="H87" s="1"/>
      <c r="I87" s="1"/>
      <c r="J87" s="1"/>
      <c r="K87" s="1"/>
      <c r="L87" s="1"/>
      <c r="M87" s="1"/>
    </row>
    <row r="88" spans="1:19" x14ac:dyDescent="0.2">
      <c r="D88" s="1"/>
      <c r="E88" s="1"/>
      <c r="F88" s="1"/>
      <c r="G88" s="1"/>
      <c r="H88" s="1"/>
      <c r="I88" s="1"/>
      <c r="J88" s="1"/>
      <c r="K88" s="1"/>
      <c r="L88" s="1"/>
      <c r="M88" s="1"/>
    </row>
    <row r="89" spans="1:19" x14ac:dyDescent="0.2">
      <c r="D89" s="1"/>
      <c r="E89" s="1"/>
      <c r="F89" s="1"/>
      <c r="G89" s="1"/>
      <c r="H89" s="1"/>
      <c r="I89" s="1"/>
      <c r="J89" s="1"/>
      <c r="K89" s="1"/>
      <c r="L89" s="1"/>
      <c r="M89" s="1"/>
    </row>
    <row r="90" spans="1:19" x14ac:dyDescent="0.2">
      <c r="D90" s="1"/>
      <c r="E90" s="1"/>
      <c r="F90" s="1"/>
      <c r="G90" s="1"/>
      <c r="H90" s="1"/>
      <c r="I90" s="1"/>
      <c r="J90" s="1"/>
      <c r="K90" s="1"/>
      <c r="L90" s="1"/>
      <c r="M90" s="1"/>
    </row>
    <row r="91" spans="1:19" x14ac:dyDescent="0.2">
      <c r="D91" s="1"/>
      <c r="E91" s="1"/>
      <c r="F91" s="1"/>
      <c r="G91" s="1"/>
      <c r="H91" s="1"/>
      <c r="I91" s="1"/>
      <c r="J91" s="1"/>
      <c r="K91" s="1"/>
      <c r="L91" s="1"/>
      <c r="M91" s="1"/>
    </row>
    <row r="92" spans="1:19" s="1" customFormat="1" ht="15" x14ac:dyDescent="0.25">
      <c r="N92" s="2"/>
      <c r="O92" s="2"/>
      <c r="P92" s="2"/>
      <c r="R92"/>
      <c r="S92"/>
    </row>
    <row r="93" spans="1:19" s="1" customFormat="1" x14ac:dyDescent="0.2">
      <c r="R93"/>
      <c r="S93"/>
    </row>
    <row r="94" spans="1:19" s="1" customFormat="1" x14ac:dyDescent="0.2">
      <c r="R94"/>
      <c r="S94"/>
    </row>
    <row r="95" spans="1:19" s="1" customFormat="1" x14ac:dyDescent="0.2">
      <c r="R95"/>
      <c r="S95"/>
    </row>
    <row r="96" spans="1:19" s="1" customFormat="1" x14ac:dyDescent="0.2">
      <c r="R96"/>
      <c r="S96"/>
    </row>
    <row r="97" spans="18:19" s="1" customFormat="1" x14ac:dyDescent="0.2">
      <c r="R97"/>
      <c r="S97"/>
    </row>
    <row r="98" spans="18:19" s="1" customFormat="1" x14ac:dyDescent="0.2">
      <c r="R98"/>
      <c r="S98"/>
    </row>
    <row r="99" spans="18:19" s="1" customFormat="1" x14ac:dyDescent="0.2">
      <c r="R99"/>
      <c r="S99"/>
    </row>
    <row r="100" spans="18:19" s="1" customFormat="1" x14ac:dyDescent="0.2">
      <c r="R100"/>
      <c r="S100"/>
    </row>
    <row r="101" spans="18:19" s="1" customFormat="1" x14ac:dyDescent="0.2">
      <c r="R101"/>
      <c r="S101"/>
    </row>
    <row r="102" spans="18:19" s="1" customFormat="1" x14ac:dyDescent="0.2">
      <c r="R102"/>
      <c r="S102"/>
    </row>
    <row r="103" spans="18:19" s="1" customFormat="1" x14ac:dyDescent="0.2">
      <c r="R103"/>
      <c r="S103"/>
    </row>
    <row r="104" spans="18:19" s="1" customFormat="1" x14ac:dyDescent="0.2">
      <c r="R104"/>
      <c r="S104"/>
    </row>
    <row r="105" spans="18:19" s="1" customFormat="1" x14ac:dyDescent="0.2">
      <c r="R105"/>
      <c r="S105"/>
    </row>
    <row r="106" spans="18:19" s="1" customFormat="1" x14ac:dyDescent="0.2">
      <c r="R106"/>
      <c r="S106"/>
    </row>
    <row r="107" spans="18:19" s="1" customFormat="1" x14ac:dyDescent="0.2">
      <c r="R107"/>
      <c r="S107"/>
    </row>
    <row r="108" spans="18:19" s="1" customFormat="1" ht="15.6" customHeight="1" x14ac:dyDescent="0.2"/>
    <row r="109" spans="18:19" s="1" customFormat="1" ht="14.1" customHeight="1" x14ac:dyDescent="0.2"/>
    <row r="110" spans="18:19" s="1" customFormat="1" x14ac:dyDescent="0.2"/>
    <row r="111" spans="18:19" s="1" customFormat="1" x14ac:dyDescent="0.2"/>
    <row r="112" spans="18:19"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pans="1:13" s="1" customFormat="1" x14ac:dyDescent="0.2"/>
    <row r="242" spans="1:13" s="1" customFormat="1" x14ac:dyDescent="0.2"/>
    <row r="243" spans="1:13" s="1" customFormat="1" x14ac:dyDescent="0.2"/>
    <row r="244" spans="1:13" s="1" customFormat="1" x14ac:dyDescent="0.2"/>
    <row r="245" spans="1:13" s="1" customFormat="1" x14ac:dyDescent="0.2"/>
    <row r="246" spans="1:13" s="1" customFormat="1" x14ac:dyDescent="0.2"/>
    <row r="247" spans="1:13" s="1" customFormat="1" x14ac:dyDescent="0.2"/>
    <row r="248" spans="1:13" s="1" customFormat="1" x14ac:dyDescent="0.2"/>
    <row r="249" spans="1:13" s="1" customFormat="1" x14ac:dyDescent="0.2"/>
    <row r="250" spans="1:13" s="1" customFormat="1" x14ac:dyDescent="0.2"/>
    <row r="251" spans="1:13" s="1" customFormat="1" x14ac:dyDescent="0.2"/>
    <row r="252" spans="1:13" s="1" customFormat="1" x14ac:dyDescent="0.2"/>
    <row r="253" spans="1:13" s="1" customFormat="1" x14ac:dyDescent="0.2"/>
    <row r="254" spans="1:13" s="1" customFormat="1" x14ac:dyDescent="0.2"/>
    <row r="255" spans="1:13" s="1" customFormat="1" x14ac:dyDescent="0.2"/>
    <row r="256" spans="1:13" s="1" customFormat="1" x14ac:dyDescent="0.2">
      <c r="A256"/>
      <c r="B256"/>
      <c r="C256"/>
      <c r="D256"/>
      <c r="E256"/>
      <c r="F256"/>
      <c r="G256"/>
      <c r="H256"/>
      <c r="I256"/>
      <c r="J256"/>
      <c r="K256"/>
      <c r="L256"/>
      <c r="M256"/>
    </row>
    <row r="257" spans="1:13" s="1" customFormat="1" x14ac:dyDescent="0.2">
      <c r="A257"/>
      <c r="B257"/>
      <c r="C257"/>
      <c r="D257"/>
      <c r="E257"/>
      <c r="F257"/>
      <c r="G257"/>
      <c r="H257"/>
      <c r="I257"/>
      <c r="J257"/>
      <c r="K257"/>
      <c r="L257"/>
      <c r="M257"/>
    </row>
    <row r="258" spans="1:13" s="1" customFormat="1" x14ac:dyDescent="0.2">
      <c r="A258"/>
      <c r="B258"/>
      <c r="C258"/>
      <c r="D258"/>
      <c r="E258"/>
      <c r="F258"/>
      <c r="G258"/>
      <c r="H258"/>
      <c r="I258"/>
      <c r="J258"/>
      <c r="K258"/>
      <c r="L258"/>
      <c r="M258"/>
    </row>
    <row r="259" spans="1:13" s="1" customFormat="1" x14ac:dyDescent="0.2">
      <c r="A259"/>
      <c r="B259"/>
      <c r="C259"/>
      <c r="D259"/>
      <c r="E259"/>
      <c r="F259"/>
      <c r="G259"/>
      <c r="H259"/>
      <c r="I259"/>
      <c r="J259"/>
      <c r="K259"/>
      <c r="L259"/>
      <c r="M259"/>
    </row>
    <row r="260" spans="1:13" s="1" customFormat="1" x14ac:dyDescent="0.2">
      <c r="A260"/>
      <c r="B260"/>
      <c r="C260"/>
      <c r="D260"/>
      <c r="E260"/>
      <c r="F260"/>
      <c r="G260"/>
      <c r="H260"/>
      <c r="I260"/>
      <c r="J260"/>
      <c r="K260"/>
      <c r="L260"/>
      <c r="M260"/>
    </row>
    <row r="261" spans="1:13" s="1" customFormat="1" x14ac:dyDescent="0.2">
      <c r="A261"/>
      <c r="B261"/>
      <c r="C261"/>
      <c r="D261"/>
      <c r="E261"/>
      <c r="F261"/>
      <c r="G261"/>
      <c r="H261"/>
      <c r="I261"/>
      <c r="J261"/>
      <c r="K261"/>
      <c r="L261"/>
      <c r="M261"/>
    </row>
    <row r="262" spans="1:13" s="1" customFormat="1" x14ac:dyDescent="0.2">
      <c r="A262"/>
      <c r="B262"/>
      <c r="C262"/>
      <c r="D262"/>
      <c r="E262"/>
      <c r="F262"/>
      <c r="G262"/>
      <c r="H262"/>
      <c r="I262"/>
      <c r="J262"/>
      <c r="K262"/>
      <c r="L262"/>
      <c r="M262"/>
    </row>
    <row r="263" spans="1:13" s="1" customFormat="1" x14ac:dyDescent="0.2">
      <c r="A263"/>
      <c r="B263"/>
      <c r="C263"/>
      <c r="D263"/>
      <c r="E263"/>
      <c r="F263"/>
      <c r="G263"/>
      <c r="H263"/>
      <c r="I263"/>
      <c r="J263"/>
      <c r="K263"/>
      <c r="L263"/>
      <c r="M263"/>
    </row>
    <row r="264" spans="1:13" s="1" customFormat="1" x14ac:dyDescent="0.2">
      <c r="A264"/>
      <c r="B264"/>
      <c r="C264"/>
      <c r="D264"/>
      <c r="E264"/>
      <c r="F264"/>
      <c r="G264"/>
      <c r="H264"/>
      <c r="I264"/>
      <c r="J264"/>
      <c r="K264"/>
      <c r="L264"/>
      <c r="M264"/>
    </row>
  </sheetData>
  <mergeCells count="6">
    <mergeCell ref="A28:D28"/>
    <mergeCell ref="M50:N50"/>
    <mergeCell ref="O50:P50"/>
    <mergeCell ref="T57:Y58"/>
    <mergeCell ref="A44:G44"/>
    <mergeCell ref="X50:Y50"/>
  </mergeCells>
  <hyperlinks>
    <hyperlink ref="A14" r:id="rId1"/>
  </hyperlinks>
  <pageMargins left="0.25" right="0.25" top="0.75" bottom="0.75" header="0.3" footer="0.3"/>
  <pageSetup paperSize="9" fitToWidth="0"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Hostettler Daniela BLW</dc:creator>
  <cp:lastModifiedBy>Hostettler Daniela BLW</cp:lastModifiedBy>
  <dcterms:created xsi:type="dcterms:W3CDTF">2020-08-07T06:15:46Z</dcterms:created>
  <dcterms:modified xsi:type="dcterms:W3CDTF">2020-08-07T06:16:33Z</dcterms:modified>
</cp:coreProperties>
</file>