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120" yWindow="108" windowWidth="15180" windowHeight="8076" activeTab="1"/>
  </bookViews>
  <sheets>
    <sheet name="Guida" sheetId="7" r:id="rId1"/>
    <sheet name="Conteggio" sheetId="4" r:id="rId2"/>
    <sheet name="Fattura" sheetId="5" r:id="rId3"/>
  </sheets>
  <calcPr calcId="162913"/>
</workbook>
</file>

<file path=xl/calcChain.xml><?xml version="1.0" encoding="utf-8"?>
<calcChain xmlns="http://schemas.openxmlformats.org/spreadsheetml/2006/main">
  <c r="A9" i="4" l="1"/>
  <c r="B19" i="4" l="1"/>
  <c r="E8" i="4" l="1"/>
  <c r="F5" i="5"/>
  <c r="F6" i="5" l="1"/>
  <c r="D8" i="4"/>
  <c r="D9" i="4"/>
  <c r="D17" i="4" s="1"/>
  <c r="E14" i="4" l="1"/>
  <c r="E15" i="4" s="1"/>
  <c r="E17" i="4" s="1"/>
  <c r="D18" i="4" s="1"/>
  <c r="D19" i="4" s="1"/>
  <c r="E18" i="4" l="1"/>
  <c r="F4" i="5"/>
  <c r="C19" i="5" s="1"/>
  <c r="A2" i="5"/>
  <c r="F3" i="5" l="1"/>
  <c r="A19" i="5"/>
  <c r="F19" i="5" l="1"/>
  <c r="F21" i="5" s="1"/>
</calcChain>
</file>

<file path=xl/sharedStrings.xml><?xml version="1.0" encoding="utf-8"?>
<sst xmlns="http://schemas.openxmlformats.org/spreadsheetml/2006/main" count="86" uniqueCount="78">
  <si>
    <t>Saldo</t>
  </si>
  <si>
    <t>2019-2022</t>
  </si>
  <si>
    <t>genres@blw.admin.ch</t>
  </si>
  <si>
    <t>eBillAccountID Postfinance</t>
  </si>
  <si>
    <t>Swisscom Contextrade ID</t>
  </si>
  <si>
    <t>PDF-Rechnung@efv.admin.ch</t>
  </si>
  <si>
    <t>62700XXXX</t>
  </si>
  <si>
    <t>Swift</t>
  </si>
  <si>
    <t>La fattura deve essere spedita a uno dei seguenti indirizzi:</t>
  </si>
  <si>
    <t>Indirizzo per la fattura PDF per e-mail</t>
  </si>
  <si>
    <r>
      <t>Conteggio 06-PAN-P/S progetti</t>
    </r>
    <r>
      <rPr>
        <b/>
        <sz val="14"/>
        <rFont val="Arial"/>
        <family val="2"/>
      </rPr>
      <t xml:space="preserve"> (senza metodo di calcolo)</t>
    </r>
  </si>
  <si>
    <t>N. contratto</t>
  </si>
  <si>
    <t>N. progetto</t>
  </si>
  <si>
    <t>Durata del progetto</t>
  </si>
  <si>
    <t>Anno di conteggio</t>
  </si>
  <si>
    <t>Fondi assicurati dal contratto per l'anno in questione (limite di spesa):</t>
  </si>
  <si>
    <t>Nome del progetto</t>
  </si>
  <si>
    <t>Organizzazione</t>
  </si>
  <si>
    <t>Nome Organizzazione</t>
  </si>
  <si>
    <t>Titolo del progetto</t>
  </si>
  <si>
    <t>Tipo du conteggio</t>
  </si>
  <si>
    <t>Designazione</t>
  </si>
  <si>
    <t>Uscite</t>
  </si>
  <si>
    <t>Entrate</t>
  </si>
  <si>
    <t>Per in versamento è richiesto</t>
  </si>
  <si>
    <t>Spiegazioni relative al conteggio</t>
  </si>
  <si>
    <t>Motivazione delle discrepanze rispetto al preventivo, variazioni di progetto, prestazioni aperte:</t>
  </si>
  <si>
    <t>Il responsabile del progetto conferma la completezza e l'esattezza dei dati.</t>
  </si>
  <si>
    <t>Luogo, data</t>
  </si>
  <si>
    <t>Firma</t>
  </si>
  <si>
    <t>Fondi propri e di terzi</t>
  </si>
  <si>
    <t>Fondi assicurati dal contratto per tutta la durata contrattuale (limite di spesa del progetto):</t>
  </si>
  <si>
    <t>Fattura</t>
  </si>
  <si>
    <t>Limite di spesa del progetto</t>
  </si>
  <si>
    <t>Esercizio</t>
  </si>
  <si>
    <t>Ufficio federale dell'agricoltura UFAG</t>
  </si>
  <si>
    <t>c/o Centro Prestazioni di servizi Finanze DFF</t>
  </si>
  <si>
    <t>CH-3003 Berna</t>
  </si>
  <si>
    <t>N. fattura</t>
  </si>
  <si>
    <t>(facoltativo)</t>
  </si>
  <si>
    <t>Data</t>
  </si>
  <si>
    <t>Denominazione</t>
  </si>
  <si>
    <t>Importo IVA incl.</t>
  </si>
  <si>
    <t>Totale fattura</t>
  </si>
  <si>
    <t>Pagabile entro il</t>
  </si>
  <si>
    <t>Dati der bonifico:</t>
  </si>
  <si>
    <t>Conto IBAN</t>
  </si>
  <si>
    <t>Trattata da</t>
  </si>
  <si>
    <t>Telefono</t>
  </si>
  <si>
    <t>E-mail</t>
  </si>
  <si>
    <t>Via, numero</t>
  </si>
  <si>
    <t>NPA, luogo</t>
  </si>
  <si>
    <t>Totale (arrotondato)</t>
  </si>
  <si>
    <r>
      <t xml:space="preserve">Dipartimento federale dell’economia, 
della formazione e della ricerca DEFR
 </t>
    </r>
    <r>
      <rPr>
        <b/>
        <sz val="7.5"/>
        <rFont val="Arial"/>
        <family val="2"/>
      </rPr>
      <t xml:space="preserve">
Ufficio federale dell'agricoltura UFAG
</t>
    </r>
    <r>
      <rPr>
        <sz val="7.5"/>
        <rFont val="Arial"/>
        <family val="2"/>
      </rPr>
      <t>Settore risorse genetiche e tecnologie</t>
    </r>
  </si>
  <si>
    <t>Conteggio e fattura per progetti 06-PAN-P e 06-PAN-S</t>
  </si>
  <si>
    <t>Guida per il conteggio</t>
  </si>
  <si>
    <t>- se è richiesto un acconto pari al 60 per cento (dopo la firma del contratto o, negli anni sucessivi, in seguito all'inoltro del conteggio annuale dell'anno precedente; conteggio provvisorio);</t>
  </si>
  <si>
    <t>- entro fine ottobre prima della fatturazione per l'importo residuo (conteggio provvisorio);</t>
  </si>
  <si>
    <t>- entro fine febbraio, congiuntamente ai giustificativi ed ev. al rapporto annuale (conteggio definitivo).</t>
  </si>
  <si>
    <r>
      <rPr>
        <sz val="10"/>
        <rFont val="Arial"/>
        <family val="2"/>
      </rPr>
      <t>Controllare o compilare i campi bianchi nel conteggio (foglio "</t>
    </r>
    <r>
      <rPr>
        <u/>
        <sz val="10"/>
        <color theme="10"/>
        <rFont val="Arial"/>
        <family val="2"/>
      </rPr>
      <t>Conteggio</t>
    </r>
    <r>
      <rPr>
        <sz val="10"/>
        <rFont val="Arial"/>
        <family val="2"/>
      </rPr>
      <t xml:space="preserve">"). </t>
    </r>
  </si>
  <si>
    <r>
      <t xml:space="preserve">Inviare i </t>
    </r>
    <r>
      <rPr>
        <b/>
        <sz val="10"/>
        <rFont val="Arial"/>
        <family val="2"/>
      </rPr>
      <t xml:space="preserve">conteggi provvisori </t>
    </r>
    <r>
      <rPr>
        <sz val="10"/>
        <rFont val="Arial"/>
        <family val="2"/>
      </rPr>
      <t xml:space="preserve">(60% o 100% a fine ottobre) per e-mail al seguente indirizzo:  </t>
    </r>
  </si>
  <si>
    <t>Inviare per e-mail o per posta il conteggio definitivo con giustificativi / allegato.</t>
  </si>
  <si>
    <t>(bevorzugt)</t>
  </si>
  <si>
    <t>Settore risorse genetiche e tecnologie</t>
  </si>
  <si>
    <t>Schwarzenburgstrasse 165</t>
  </si>
  <si>
    <t xml:space="preserve">3003 Berna </t>
  </si>
  <si>
    <t>Guida per la fatturazione</t>
  </si>
  <si>
    <t>La fattura può essere inviata dopo che è giunto l'OK che il conteggio provvisorio (60% o 100% a fine ottobre) è in regola.</t>
  </si>
  <si>
    <t>In caso di fatturazione elettronica inviare una e-mail separata per ogni progetto.</t>
  </si>
  <si>
    <t>Per gli aiuti finanziari (progetti per attività di pubbliche relazioni e per l'impiego sostenibile) utilizzare il modulo speciale</t>
  </si>
  <si>
    <t>In fase di conteggio definitivo fornire eventuali giustificativi (p.e. controllo fitosanitario). Allestire il conteggio in base alle tariffe di cui al metodo di calcolo (cfr. allegato del contratto).</t>
  </si>
  <si>
    <r>
      <rPr>
        <sz val="10"/>
        <rFont val="Arial"/>
        <family val="2"/>
      </rPr>
      <t>Per la fatturazione può essere utilizzato un proprio modello oppure la fattura viene generata dal foglio "</t>
    </r>
    <r>
      <rPr>
        <u/>
        <sz val="10"/>
        <color theme="10"/>
        <rFont val="Arial"/>
        <family val="2"/>
      </rPr>
      <t>Fattura</t>
    </r>
    <r>
      <rPr>
        <sz val="10"/>
        <rFont val="Arial"/>
        <family val="2"/>
      </rPr>
      <t>". In tal caso si prega di controllare / compilare i campi bianchi e di stampare o salvare il foglio come PDF.</t>
    </r>
  </si>
  <si>
    <t>Ulteriori osservazioni, proposte (riporto; computo di prestazioni anticipate):</t>
  </si>
  <si>
    <t xml:space="preserve">*Si richiedono riporti ordinari se i fondi ottenuti superano le prestazioni fornite e queste non saranno fornite nemmeno in un secondo tempo. Si richiedono riporti straordinari se non sono ancora state fornite tutte le prestazioni, ma lo saranno nei prossimi anni. I riporti straordinari non sono computati nel limite di spesa dell’anno successivo. </t>
  </si>
  <si>
    <t>Prestazioni anticipate dell’anno precedente (approvate)</t>
  </si>
  <si>
    <t>Deve essere stilato un conteggio</t>
  </si>
  <si>
    <t>Riporti e consumi intermedi possono essere fatti valere soltanto se sono stati approvati dall'UFAG nella risposta concernente il conteggio annuale e il rapporto annuale dell'anno precedente</t>
  </si>
  <si>
    <t>06-PAN-…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</si>
</sst>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CHF&quot;\ * #,##0.00_ ;_ &quot;CHF&quot;\ * \-#,##0.00_ ;_ &quot;CHF&quot;\ * &quot;-&quot;??_ ;_ @_ "/>
    <numFmt numFmtId="164" formatCode="&quot;CHF&quot;\ #,##0"/>
    <numFmt numFmtId="165" formatCode="_ &quot;CHF&quot;\ * #,##0_ ;_ &quot;CHF&quot;\ * \-#,##0_ ;_ &quot;CHF&quot;\ * &quot;-&quot;??_ ;_ @_ "/>
  </numFmts>
  <fonts count="18" x14ac:knownFonts="1">
    <font>
      <sz val="10"/>
      <name val="Arial"/>
    </font>
    <font>
      <sz val="10"/>
      <name val="Arial"/>
      <family val="2"/>
    </font>
    <font>
      <sz val="8"/>
      <color rgb="FF000000"/>
      <name val="Segoe UI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i/>
      <sz val="9"/>
      <name val="Arial"/>
      <family val="2"/>
    </font>
    <font>
      <sz val="10"/>
      <color theme="0" tint="-4.9989318521683403E-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7.5"/>
      <name val="Arial"/>
      <family val="2"/>
    </font>
    <font>
      <b/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/>
    <xf numFmtId="0" fontId="0" fillId="0" borderId="0" xfId="0" applyAlignment="1"/>
    <xf numFmtId="0" fontId="4" fillId="2" borderId="0" xfId="0" applyFont="1" applyFill="1" applyAlignment="1"/>
    <xf numFmtId="0" fontId="6" fillId="0" borderId="0" xfId="0" applyFont="1"/>
    <xf numFmtId="0" fontId="8" fillId="2" borderId="0" xfId="0" applyFont="1" applyFill="1"/>
    <xf numFmtId="0" fontId="5" fillId="0" borderId="0" xfId="0" applyFont="1"/>
    <xf numFmtId="0" fontId="3" fillId="2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2" borderId="4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2" borderId="6" xfId="0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3" fillId="2" borderId="3" xfId="0" applyFont="1" applyFill="1" applyBorder="1"/>
    <xf numFmtId="0" fontId="0" fillId="2" borderId="3" xfId="0" applyFill="1" applyBorder="1"/>
    <xf numFmtId="44" fontId="6" fillId="2" borderId="0" xfId="0" applyNumberFormat="1" applyFont="1" applyFill="1"/>
    <xf numFmtId="0" fontId="5" fillId="2" borderId="6" xfId="0" applyFont="1" applyFill="1" applyBorder="1"/>
    <xf numFmtId="0" fontId="9" fillId="2" borderId="6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0" fillId="3" borderId="0" xfId="0" applyFill="1" applyProtection="1">
      <protection locked="0"/>
    </xf>
    <xf numFmtId="0" fontId="0" fillId="0" borderId="6" xfId="0" applyBorder="1" applyProtection="1">
      <protection locked="0"/>
    </xf>
    <xf numFmtId="0" fontId="6" fillId="3" borderId="0" xfId="0" applyFont="1" applyFill="1" applyProtection="1">
      <protection locked="0"/>
    </xf>
    <xf numFmtId="0" fontId="6" fillId="2" borderId="0" xfId="0" applyFont="1" applyFill="1" applyBorder="1"/>
    <xf numFmtId="0" fontId="10" fillId="2" borderId="0" xfId="0" applyFont="1" applyFill="1" applyProtection="1">
      <protection locked="0"/>
    </xf>
    <xf numFmtId="44" fontId="0" fillId="0" borderId="14" xfId="0" applyNumberFormat="1" applyBorder="1" applyProtection="1">
      <protection locked="0"/>
    </xf>
    <xf numFmtId="44" fontId="0" fillId="0" borderId="6" xfId="0" applyNumberFormat="1" applyBorder="1" applyProtection="1"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14" fontId="0" fillId="3" borderId="0" xfId="0" applyNumberFormat="1" applyFill="1" applyProtection="1">
      <protection locked="0"/>
    </xf>
    <xf numFmtId="14" fontId="1" fillId="0" borderId="0" xfId="0" applyNumberFormat="1" applyFont="1" applyFill="1" applyProtection="1">
      <protection locked="0"/>
    </xf>
    <xf numFmtId="0" fontId="0" fillId="0" borderId="9" xfId="0" applyFill="1" applyBorder="1" applyAlignment="1" applyProtection="1">
      <alignment horizontal="right"/>
      <protection locked="0"/>
    </xf>
    <xf numFmtId="44" fontId="0" fillId="0" borderId="9" xfId="0" applyNumberFormat="1" applyFill="1" applyBorder="1" applyAlignment="1" applyProtection="1">
      <alignment horizontal="right"/>
      <protection locked="0"/>
    </xf>
    <xf numFmtId="0" fontId="0" fillId="0" borderId="13" xfId="0" applyFill="1" applyBorder="1" applyAlignment="1" applyProtection="1">
      <alignment horizontal="right"/>
      <protection locked="0"/>
    </xf>
    <xf numFmtId="0" fontId="12" fillId="0" borderId="0" xfId="0" applyFont="1" applyAlignment="1">
      <alignment vertical="top"/>
    </xf>
    <xf numFmtId="0" fontId="1" fillId="2" borderId="0" xfId="0" applyFont="1" applyFill="1" applyAlignment="1">
      <alignment vertical="center" wrapText="1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Alignment="1"/>
    <xf numFmtId="165" fontId="1" fillId="0" borderId="2" xfId="0" applyNumberFormat="1" applyFont="1" applyFill="1" applyBorder="1" applyAlignment="1" applyProtection="1">
      <alignment vertical="center"/>
      <protection locked="0"/>
    </xf>
    <xf numFmtId="44" fontId="6" fillId="2" borderId="0" xfId="0" applyNumberFormat="1" applyFont="1" applyFill="1" applyAlignment="1">
      <alignment vertical="center" shrinkToFit="1"/>
    </xf>
    <xf numFmtId="164" fontId="1" fillId="2" borderId="0" xfId="0" applyNumberFormat="1" applyFont="1" applyFill="1"/>
    <xf numFmtId="165" fontId="1" fillId="0" borderId="2" xfId="0" applyNumberFormat="1" applyFont="1" applyBorder="1" applyProtection="1">
      <protection locked="0"/>
    </xf>
    <xf numFmtId="165" fontId="1" fillId="0" borderId="2" xfId="0" applyNumberFormat="1" applyFont="1" applyBorder="1" applyAlignment="1" applyProtection="1">
      <alignment horizontal="right"/>
      <protection locked="0"/>
    </xf>
    <xf numFmtId="165" fontId="1" fillId="0" borderId="10" xfId="0" applyNumberFormat="1" applyFont="1" applyBorder="1" applyProtection="1">
      <protection locked="0"/>
    </xf>
    <xf numFmtId="165" fontId="6" fillId="2" borderId="6" xfId="0" applyNumberFormat="1" applyFont="1" applyFill="1" applyBorder="1"/>
    <xf numFmtId="165" fontId="6" fillId="2" borderId="0" xfId="0" applyNumberFormat="1" applyFont="1" applyFill="1" applyAlignment="1">
      <alignment vertical="top"/>
    </xf>
    <xf numFmtId="44" fontId="6" fillId="2" borderId="0" xfId="0" applyNumberFormat="1" applyFont="1" applyFill="1" applyAlignment="1">
      <alignment vertical="top"/>
    </xf>
    <xf numFmtId="44" fontId="13" fillId="2" borderId="6" xfId="0" applyNumberFormat="1" applyFont="1" applyFill="1" applyBorder="1" applyAlignment="1">
      <alignment vertical="top"/>
    </xf>
    <xf numFmtId="164" fontId="13" fillId="2" borderId="6" xfId="0" applyNumberFormat="1" applyFont="1" applyFill="1" applyBorder="1" applyAlignment="1">
      <alignment vertical="top"/>
    </xf>
    <xf numFmtId="0" fontId="6" fillId="2" borderId="6" xfId="0" applyFont="1" applyFill="1" applyBorder="1"/>
    <xf numFmtId="0" fontId="6" fillId="2" borderId="0" xfId="0" applyFont="1" applyFill="1" applyAlignment="1">
      <alignment vertical="top"/>
    </xf>
    <xf numFmtId="0" fontId="13" fillId="2" borderId="6" xfId="0" applyFont="1" applyFill="1" applyBorder="1" applyAlignment="1">
      <alignment vertical="top"/>
    </xf>
    <xf numFmtId="0" fontId="1" fillId="2" borderId="0" xfId="0" applyFont="1" applyFill="1" applyAlignment="1"/>
    <xf numFmtId="0" fontId="1" fillId="0" borderId="0" xfId="0" applyFont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2" applyAlignment="1">
      <alignment horizontal="left" vertical="center" wrapText="1"/>
    </xf>
    <xf numFmtId="0" fontId="1" fillId="2" borderId="0" xfId="0" applyFont="1" applyFill="1" applyBorder="1"/>
    <xf numFmtId="0" fontId="0" fillId="2" borderId="0" xfId="0" applyFill="1" applyBorder="1" applyAlignment="1" applyProtection="1">
      <alignment horizontal="right"/>
    </xf>
    <xf numFmtId="0" fontId="1" fillId="2" borderId="0" xfId="1" applyFont="1" applyFill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1" applyFont="1" applyBorder="1" applyAlignment="1">
      <alignment horizontal="left" vertical="center" wrapText="1"/>
    </xf>
    <xf numFmtId="0" fontId="14" fillId="0" borderId="0" xfId="2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1" fillId="0" borderId="0" xfId="2" applyAlignment="1">
      <alignment vertical="center"/>
    </xf>
    <xf numFmtId="0" fontId="1" fillId="0" borderId="0" xfId="1" applyFont="1" applyAlignment="1">
      <alignment vertical="center"/>
    </xf>
    <xf numFmtId="0" fontId="1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165" fontId="1" fillId="0" borderId="10" xfId="0" applyNumberFormat="1" applyFont="1" applyFill="1" applyBorder="1" applyAlignment="1" applyProtection="1">
      <protection locked="0"/>
    </xf>
    <xf numFmtId="165" fontId="1" fillId="0" borderId="2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vertical="top" wrapText="1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vertical="top"/>
    </xf>
    <xf numFmtId="0" fontId="1" fillId="0" borderId="2" xfId="0" applyFont="1" applyFill="1" applyBorder="1" applyAlignment="1" applyProtection="1">
      <alignment horizontal="right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7" fillId="2" borderId="16" xfId="0" applyFont="1" applyFill="1" applyBorder="1"/>
    <xf numFmtId="0" fontId="1" fillId="2" borderId="15" xfId="0" applyFont="1" applyFill="1" applyBorder="1"/>
    <xf numFmtId="0" fontId="11" fillId="0" borderId="0" xfId="2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4" fillId="0" borderId="0" xfId="2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1" fillId="0" borderId="0" xfId="1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" fontId="1" fillId="0" borderId="0" xfId="1" applyNumberFormat="1" applyFont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1" xfId="0" applyNumberFormat="1" applyFont="1" applyFill="1" applyBorder="1" applyAlignment="1" applyProtection="1">
      <alignment horizontal="left" vertical="center" shrinkToFit="1"/>
    </xf>
    <xf numFmtId="0" fontId="1" fillId="2" borderId="0" xfId="0" applyNumberFormat="1" applyFont="1" applyFill="1" applyBorder="1" applyAlignment="1" applyProtection="1">
      <alignment horizontal="left" vertical="center" shrinkToFit="1"/>
    </xf>
    <xf numFmtId="0" fontId="12" fillId="2" borderId="15" xfId="0" applyFont="1" applyFill="1" applyBorder="1" applyAlignment="1">
      <alignment horizontal="left" vertical="top" wrapText="1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</cellXfs>
  <cellStyles count="4">
    <cellStyle name="Link" xfId="2" builtinId="8"/>
    <cellStyle name="Prozent 2" xf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C$14" lockText="1" noThreeD="1"/>
</file>

<file path=xl/ctrlProps/ctrlProp2.xml><?xml version="1.0" encoding="utf-8"?>
<formControlPr xmlns="http://schemas.microsoft.com/office/spreadsheetml/2009/9/main" objectType="CheckBox" fmlaLink="$C$15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fmlaLink="$B$6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1950889</xdr:colOff>
      <xdr:row>2</xdr:row>
      <xdr:rowOff>147413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50889" cy="471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12</xdr:row>
          <xdr:rowOff>144780</xdr:rowOff>
        </xdr:from>
        <xdr:to>
          <xdr:col>0</xdr:col>
          <xdr:colOff>1516380</xdr:colOff>
          <xdr:row>13</xdr:row>
          <xdr:rowOff>152400</xdr:rowOff>
        </xdr:to>
        <xdr:sp macro="" textlink="">
          <xdr:nvSpPr>
            <xdr:cNvPr id="4127" name="Check Box 31" descr="Zahlung BLW 60%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Pagamento UFAG 60%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13</xdr:row>
          <xdr:rowOff>152400</xdr:rowOff>
        </xdr:from>
        <xdr:to>
          <xdr:col>2</xdr:col>
          <xdr:colOff>7620</xdr:colOff>
          <xdr:row>15</xdr:row>
          <xdr:rowOff>7620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Pagamento UFAG importo residuo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10</xdr:row>
          <xdr:rowOff>198120</xdr:rowOff>
        </xdr:from>
        <xdr:to>
          <xdr:col>3</xdr:col>
          <xdr:colOff>121920</xdr:colOff>
          <xdr:row>11</xdr:row>
          <xdr:rowOff>137160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Riporto ordinario dall'anno precedente*, approvato (è computato nel limite di spesa)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11</xdr:row>
          <xdr:rowOff>137160</xdr:rowOff>
        </xdr:from>
        <xdr:to>
          <xdr:col>3</xdr:col>
          <xdr:colOff>0</xdr:colOff>
          <xdr:row>12</xdr:row>
          <xdr:rowOff>144780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Riporto straordinario dall'anno precedente*, approvato (in aggiunta al limite di spesa)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5</xdr:row>
          <xdr:rowOff>22860</xdr:rowOff>
        </xdr:from>
        <xdr:to>
          <xdr:col>2</xdr:col>
          <xdr:colOff>746760</xdr:colOff>
          <xdr:row>5</xdr:row>
          <xdr:rowOff>251460</xdr:rowOff>
        </xdr:to>
        <xdr:sp macro="" textlink="">
          <xdr:nvSpPr>
            <xdr:cNvPr id="4132" name="Option Button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 la 1a tranche (60%)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5</xdr:row>
          <xdr:rowOff>220980</xdr:rowOff>
        </xdr:from>
        <xdr:to>
          <xdr:col>4</xdr:col>
          <xdr:colOff>22860</xdr:colOff>
          <xdr:row>5</xdr:row>
          <xdr:rowOff>449580</xdr:rowOff>
        </xdr:to>
        <xdr:sp macro="" textlink="">
          <xdr:nvSpPr>
            <xdr:cNvPr id="4133" name="Option Butto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Conteggio provvisorio a fine ottobre (oltre il 100%)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5</xdr:row>
          <xdr:rowOff>449580</xdr:rowOff>
        </xdr:from>
        <xdr:to>
          <xdr:col>4</xdr:col>
          <xdr:colOff>495300</xdr:colOff>
          <xdr:row>5</xdr:row>
          <xdr:rowOff>640080</xdr:rowOff>
        </xdr:to>
        <xdr:sp macro="" textlink="">
          <xdr:nvSpPr>
            <xdr:cNvPr id="4134" name="Option Butto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Conteggio annuale definitivo a fine febbraio dell'anno successivo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nres@blw.admin.ch" TargetMode="External"/><Relationship Id="rId2" Type="http://schemas.openxmlformats.org/officeDocument/2006/relationships/hyperlink" Target="mailto:PDF-Rechnung@efv.admin.ch" TargetMode="External"/><Relationship Id="rId1" Type="http://schemas.openxmlformats.org/officeDocument/2006/relationships/hyperlink" Target="mailto:genres@blw.admin.c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4" zoomScaleNormal="87" zoomScaleSheetLayoutView="115" workbookViewId="0">
      <selection activeCell="A13" sqref="A13:F13"/>
    </sheetView>
  </sheetViews>
  <sheetFormatPr baseColWidth="10" defaultColWidth="11.44140625" defaultRowHeight="13.2" x14ac:dyDescent="0.25"/>
  <cols>
    <col min="1" max="1" width="31.44140625" style="72" customWidth="1"/>
    <col min="2" max="2" width="7.5546875" style="72" customWidth="1"/>
    <col min="3" max="16384" width="11.44140625" style="72"/>
  </cols>
  <sheetData>
    <row r="1" spans="1:6" ht="12.6" customHeight="1" x14ac:dyDescent="0.25">
      <c r="C1" s="114" t="s">
        <v>53</v>
      </c>
      <c r="D1" s="114"/>
      <c r="E1" s="114"/>
      <c r="F1" s="114"/>
    </row>
    <row r="2" spans="1:6" x14ac:dyDescent="0.25">
      <c r="C2" s="114"/>
      <c r="D2" s="114"/>
      <c r="E2" s="114"/>
      <c r="F2" s="114"/>
    </row>
    <row r="3" spans="1:6" x14ac:dyDescent="0.25">
      <c r="C3" s="114"/>
      <c r="D3" s="114"/>
      <c r="E3" s="114"/>
      <c r="F3" s="114"/>
    </row>
    <row r="4" spans="1:6" x14ac:dyDescent="0.25">
      <c r="C4" s="114"/>
      <c r="D4" s="114"/>
      <c r="E4" s="114"/>
      <c r="F4" s="114"/>
    </row>
    <row r="5" spans="1:6" s="84" customFormat="1" ht="32.1" customHeight="1" thickBot="1" x14ac:dyDescent="0.3">
      <c r="A5" s="84" t="s">
        <v>54</v>
      </c>
    </row>
    <row r="6" spans="1:6" s="84" customFormat="1" ht="32.1" customHeight="1" thickBot="1" x14ac:dyDescent="0.3">
      <c r="A6" s="115" t="s">
        <v>69</v>
      </c>
      <c r="B6" s="116"/>
      <c r="C6" s="116"/>
      <c r="D6" s="116"/>
      <c r="E6" s="116"/>
      <c r="F6" s="117"/>
    </row>
    <row r="7" spans="1:6" s="84" customFormat="1" ht="31.5" customHeight="1" x14ac:dyDescent="0.25">
      <c r="A7" s="85" t="s">
        <v>55</v>
      </c>
      <c r="B7" s="85"/>
      <c r="C7" s="85"/>
      <c r="D7" s="85"/>
      <c r="E7" s="85"/>
      <c r="F7" s="85"/>
    </row>
    <row r="8" spans="1:6" ht="16.5" customHeight="1" x14ac:dyDescent="0.25">
      <c r="A8" s="113" t="s">
        <v>75</v>
      </c>
      <c r="B8" s="113"/>
    </row>
    <row r="9" spans="1:6" ht="33.6" customHeight="1" x14ac:dyDescent="0.25">
      <c r="A9" s="118" t="s">
        <v>56</v>
      </c>
      <c r="B9" s="118"/>
      <c r="C9" s="118"/>
      <c r="D9" s="118"/>
      <c r="E9" s="118"/>
      <c r="F9" s="118"/>
    </row>
    <row r="10" spans="1:6" ht="16.5" customHeight="1" x14ac:dyDescent="0.25">
      <c r="A10" s="118" t="s">
        <v>57</v>
      </c>
      <c r="B10" s="118"/>
      <c r="C10" s="109"/>
      <c r="D10" s="109"/>
      <c r="E10" s="109"/>
      <c r="F10" s="109"/>
    </row>
    <row r="11" spans="1:6" ht="32.1" customHeight="1" x14ac:dyDescent="0.25">
      <c r="A11" s="118" t="s">
        <v>58</v>
      </c>
      <c r="B11" s="118"/>
      <c r="C11" s="109"/>
      <c r="D11" s="109"/>
      <c r="E11" s="109"/>
      <c r="F11" s="109"/>
    </row>
    <row r="12" spans="1:6" ht="16.5" customHeight="1" x14ac:dyDescent="0.25">
      <c r="A12" s="108" t="s">
        <v>59</v>
      </c>
      <c r="B12" s="108"/>
      <c r="C12" s="109"/>
      <c r="D12" s="109"/>
      <c r="E12" s="109"/>
      <c r="F12" s="109"/>
    </row>
    <row r="13" spans="1:6" ht="30.6" customHeight="1" x14ac:dyDescent="0.25">
      <c r="A13" s="110" t="s">
        <v>76</v>
      </c>
      <c r="B13" s="111"/>
      <c r="C13" s="112"/>
      <c r="D13" s="112"/>
      <c r="E13" s="112"/>
      <c r="F13" s="112"/>
    </row>
    <row r="14" spans="1:6" ht="12.9" customHeight="1" x14ac:dyDescent="0.25">
      <c r="A14" s="86"/>
      <c r="B14" s="86"/>
      <c r="C14" s="87"/>
      <c r="D14" s="87"/>
      <c r="E14" s="87"/>
      <c r="F14" s="87"/>
    </row>
    <row r="15" spans="1:6" ht="16.5" customHeight="1" x14ac:dyDescent="0.25">
      <c r="A15" s="113" t="s">
        <v>60</v>
      </c>
      <c r="B15" s="113"/>
      <c r="C15" s="109"/>
      <c r="D15" s="109"/>
      <c r="E15" s="109"/>
      <c r="F15" s="109"/>
    </row>
    <row r="16" spans="1:6" ht="16.5" customHeight="1" x14ac:dyDescent="0.25">
      <c r="A16" s="108" t="s">
        <v>2</v>
      </c>
      <c r="B16" s="108"/>
    </row>
    <row r="17" spans="1:6" ht="13.5" customHeight="1" x14ac:dyDescent="0.25">
      <c r="A17" s="74"/>
      <c r="B17" s="74"/>
    </row>
    <row r="18" spans="1:6" ht="32.1" customHeight="1" x14ac:dyDescent="0.25">
      <c r="A18" s="113" t="s">
        <v>70</v>
      </c>
      <c r="B18" s="113"/>
      <c r="C18" s="119"/>
      <c r="D18" s="119"/>
      <c r="E18" s="119"/>
      <c r="F18" s="119"/>
    </row>
    <row r="19" spans="1:6" ht="17.100000000000001" customHeight="1" x14ac:dyDescent="0.25">
      <c r="A19" s="113" t="s">
        <v>61</v>
      </c>
      <c r="B19" s="109"/>
      <c r="C19" s="109"/>
      <c r="D19" s="109"/>
      <c r="E19" s="109"/>
      <c r="F19" s="109"/>
    </row>
    <row r="20" spans="1:6" ht="17.100000000000001" customHeight="1" x14ac:dyDescent="0.25">
      <c r="A20" s="88" t="s">
        <v>2</v>
      </c>
      <c r="B20" s="89" t="s">
        <v>35</v>
      </c>
    </row>
    <row r="21" spans="1:6" ht="17.100000000000001" customHeight="1" x14ac:dyDescent="0.25">
      <c r="A21" s="89" t="s">
        <v>62</v>
      </c>
      <c r="B21" s="89" t="s">
        <v>63</v>
      </c>
    </row>
    <row r="22" spans="1:6" ht="17.100000000000001" customHeight="1" x14ac:dyDescent="0.25">
      <c r="A22" s="89"/>
      <c r="B22" s="89" t="s">
        <v>64</v>
      </c>
    </row>
    <row r="23" spans="1:6" ht="17.100000000000001" customHeight="1" x14ac:dyDescent="0.25">
      <c r="A23" s="89"/>
      <c r="B23" s="89" t="s">
        <v>65</v>
      </c>
    </row>
    <row r="24" spans="1:6" ht="12.9" customHeight="1" x14ac:dyDescent="0.25">
      <c r="A24" s="90"/>
      <c r="B24" s="90"/>
      <c r="C24" s="91"/>
      <c r="D24" s="91"/>
      <c r="E24" s="91"/>
      <c r="F24" s="91"/>
    </row>
    <row r="25" spans="1:6" s="84" customFormat="1" ht="31.5" customHeight="1" x14ac:dyDescent="0.25">
      <c r="A25" s="92" t="s">
        <v>66</v>
      </c>
      <c r="B25" s="92"/>
    </row>
    <row r="26" spans="1:6" ht="30.9" customHeight="1" x14ac:dyDescent="0.25">
      <c r="A26" s="119" t="s">
        <v>67</v>
      </c>
      <c r="B26" s="109"/>
      <c r="C26" s="109"/>
      <c r="D26" s="109"/>
      <c r="E26" s="109"/>
      <c r="F26" s="109"/>
    </row>
    <row r="27" spans="1:6" ht="16.5" customHeight="1" x14ac:dyDescent="0.25">
      <c r="A27" s="118" t="s">
        <v>8</v>
      </c>
      <c r="B27" s="118"/>
      <c r="C27" s="109"/>
      <c r="D27" s="109"/>
      <c r="E27" s="109"/>
      <c r="F27" s="109"/>
    </row>
    <row r="28" spans="1:6" ht="16.5" customHeight="1" x14ac:dyDescent="0.25">
      <c r="A28" s="83" t="s">
        <v>3</v>
      </c>
      <c r="B28" s="120">
        <v>4.11000001256312E+16</v>
      </c>
      <c r="C28" s="109"/>
      <c r="D28" s="109"/>
      <c r="E28" s="109"/>
      <c r="F28" s="109"/>
    </row>
    <row r="29" spans="1:6" ht="16.5" customHeight="1" x14ac:dyDescent="0.25">
      <c r="A29" s="83" t="s">
        <v>4</v>
      </c>
      <c r="B29" s="120">
        <v>4.1301000000178E+16</v>
      </c>
      <c r="C29" s="109"/>
      <c r="D29" s="109"/>
      <c r="E29" s="109"/>
    </row>
    <row r="30" spans="1:6" ht="16.5" customHeight="1" x14ac:dyDescent="0.25">
      <c r="A30" s="83" t="s">
        <v>9</v>
      </c>
      <c r="B30" s="108" t="s">
        <v>5</v>
      </c>
      <c r="C30" s="109"/>
      <c r="D30" s="109"/>
      <c r="E30" s="109"/>
    </row>
    <row r="31" spans="1:6" s="93" customFormat="1" ht="16.5" customHeight="1" x14ac:dyDescent="0.25">
      <c r="A31" s="121" t="s">
        <v>68</v>
      </c>
      <c r="B31" s="121"/>
      <c r="C31" s="119"/>
      <c r="D31" s="119"/>
      <c r="E31" s="119"/>
      <c r="F31" s="119"/>
    </row>
    <row r="32" spans="1:6" s="93" customFormat="1" ht="46.5" customHeight="1" x14ac:dyDescent="0.25">
      <c r="A32" s="108" t="s">
        <v>71</v>
      </c>
      <c r="B32" s="108"/>
      <c r="C32" s="108"/>
      <c r="D32" s="108"/>
      <c r="E32" s="108"/>
      <c r="F32" s="108"/>
    </row>
    <row r="33" spans="1:6" ht="12.9" customHeight="1" x14ac:dyDescent="0.25">
      <c r="A33" s="122"/>
      <c r="B33" s="122"/>
      <c r="C33" s="123"/>
      <c r="D33" s="123"/>
      <c r="E33" s="123"/>
      <c r="F33" s="123"/>
    </row>
  </sheetData>
  <mergeCells count="20">
    <mergeCell ref="B29:E29"/>
    <mergeCell ref="B30:E30"/>
    <mergeCell ref="A31:F31"/>
    <mergeCell ref="A32:F32"/>
    <mergeCell ref="A33:F33"/>
    <mergeCell ref="A18:F18"/>
    <mergeCell ref="A19:F19"/>
    <mergeCell ref="A26:F26"/>
    <mergeCell ref="A27:F27"/>
    <mergeCell ref="B28:F28"/>
    <mergeCell ref="A16:B16"/>
    <mergeCell ref="A12:F12"/>
    <mergeCell ref="A13:F13"/>
    <mergeCell ref="A15:F15"/>
    <mergeCell ref="C1:F4"/>
    <mergeCell ref="A6:F6"/>
    <mergeCell ref="A9:F9"/>
    <mergeCell ref="A10:F10"/>
    <mergeCell ref="A11:F11"/>
    <mergeCell ref="A8:B8"/>
  </mergeCells>
  <hyperlinks>
    <hyperlink ref="A16:B16" r:id="rId1" display="genres@blw.admin.ch"/>
    <hyperlink ref="B30" r:id="rId2"/>
    <hyperlink ref="A12:B12" location="Conteggio!A1" display="Controllare o compilare i campi bianchi nel conteggio (foglio &quot;Conteggio&quot;). "/>
    <hyperlink ref="A20" r:id="rId3"/>
    <hyperlink ref="A32:F32" location="Fattura!A1" display="Per la fatturazione può essere utilizzato un proprio modello oppure la fattura viene generata dal foglio &quot;Fattura&quot;. In tal caso si prega di controllare / compilare i campi bianchi e di stampare o salvare il foglio come PDF.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6" tint="0.59999389629810485"/>
  </sheetPr>
  <dimension ref="A1:J29"/>
  <sheetViews>
    <sheetView tabSelected="1" view="pageLayout" topLeftCell="A12" zoomScaleNormal="89" zoomScaleSheetLayoutView="77" workbookViewId="0">
      <selection activeCell="F5" sqref="F5"/>
    </sheetView>
  </sheetViews>
  <sheetFormatPr baseColWidth="10" defaultRowHeight="13.2" x14ac:dyDescent="0.25"/>
  <cols>
    <col min="1" max="1" width="29.109375" customWidth="1"/>
    <col min="2" max="2" width="12.6640625" customWidth="1"/>
    <col min="3" max="3" width="14.33203125" customWidth="1"/>
    <col min="4" max="4" width="15.109375" customWidth="1"/>
    <col min="5" max="5" width="17.6640625" customWidth="1"/>
    <col min="6" max="6" width="12.109375" style="12" bestFit="1" customWidth="1"/>
  </cols>
  <sheetData>
    <row r="1" spans="1:6" ht="33.75" customHeight="1" thickBot="1" x14ac:dyDescent="0.45">
      <c r="A1" s="9" t="s">
        <v>10</v>
      </c>
      <c r="B1" s="14"/>
      <c r="C1" s="14"/>
      <c r="D1" s="14"/>
      <c r="E1" s="14"/>
    </row>
    <row r="2" spans="1:6" ht="19.5" customHeight="1" thickBot="1" x14ac:dyDescent="0.3">
      <c r="A2" s="67" t="s">
        <v>11</v>
      </c>
      <c r="B2" s="50" t="s">
        <v>6</v>
      </c>
      <c r="C2" s="51" t="s">
        <v>17</v>
      </c>
      <c r="D2" s="125" t="s">
        <v>18</v>
      </c>
      <c r="E2" s="126"/>
    </row>
    <row r="3" spans="1:6" ht="39.75" customHeight="1" thickBot="1" x14ac:dyDescent="0.3">
      <c r="A3" s="101" t="s">
        <v>12</v>
      </c>
      <c r="B3" s="102" t="s">
        <v>77</v>
      </c>
      <c r="C3" s="103" t="s">
        <v>16</v>
      </c>
      <c r="D3" s="127" t="s">
        <v>19</v>
      </c>
      <c r="E3" s="128"/>
    </row>
    <row r="4" spans="1:6" ht="19.5" customHeight="1" thickBot="1" x14ac:dyDescent="0.3">
      <c r="A4" s="67" t="s">
        <v>13</v>
      </c>
      <c r="B4" s="104" t="s">
        <v>1</v>
      </c>
      <c r="C4" s="135" t="s">
        <v>14</v>
      </c>
      <c r="D4" s="136"/>
      <c r="E4" s="105">
        <v>2021</v>
      </c>
    </row>
    <row r="5" spans="1:6" ht="45" customHeight="1" thickBot="1" x14ac:dyDescent="0.3">
      <c r="A5" s="69" t="s">
        <v>31</v>
      </c>
      <c r="B5" s="94"/>
      <c r="C5" s="135" t="s">
        <v>15</v>
      </c>
      <c r="D5" s="136"/>
      <c r="E5" s="95"/>
    </row>
    <row r="6" spans="1:6" ht="53.1" customHeight="1" x14ac:dyDescent="0.25">
      <c r="A6" s="49" t="s">
        <v>20</v>
      </c>
      <c r="B6" s="38">
        <v>2</v>
      </c>
      <c r="C6" s="1"/>
      <c r="D6" s="1"/>
      <c r="E6" s="1"/>
    </row>
    <row r="7" spans="1:6" ht="15.6" x14ac:dyDescent="0.3">
      <c r="A7" s="24" t="s">
        <v>21</v>
      </c>
      <c r="B7" s="25"/>
      <c r="C7" s="25"/>
      <c r="D7" s="24" t="s">
        <v>22</v>
      </c>
      <c r="E7" s="24" t="s">
        <v>23</v>
      </c>
    </row>
    <row r="8" spans="1:6" ht="18" customHeight="1" thickBot="1" x14ac:dyDescent="0.35">
      <c r="A8" s="5" t="s">
        <v>22</v>
      </c>
      <c r="B8" s="7"/>
      <c r="C8" s="7"/>
      <c r="D8" s="52">
        <f>E4</f>
        <v>2021</v>
      </c>
      <c r="E8" s="15">
        <f>E4</f>
        <v>2021</v>
      </c>
    </row>
    <row r="9" spans="1:6" ht="15" customHeight="1" thickBot="1" x14ac:dyDescent="0.3">
      <c r="A9" s="137" t="str">
        <f>IF(B6=1,"Dispendio stimato (60%)",IF(B6=2,"Dispendio stimato (100%)","Uscite come da conteggio in allegato"))</f>
        <v>Dispendio stimato (100%)</v>
      </c>
      <c r="B9" s="138"/>
      <c r="C9" s="3"/>
      <c r="D9" s="53">
        <f>ROUND(IF(B6=1,E5*0.6,E5),0)</f>
        <v>0</v>
      </c>
      <c r="E9" s="1"/>
      <c r="F9" s="78"/>
    </row>
    <row r="10" spans="1:6" ht="15" customHeight="1" thickBot="1" x14ac:dyDescent="0.3">
      <c r="A10" s="97" t="s">
        <v>74</v>
      </c>
      <c r="B10" s="73"/>
      <c r="C10" s="3"/>
      <c r="D10" s="53"/>
      <c r="E10" s="1"/>
      <c r="F10" s="96"/>
    </row>
    <row r="11" spans="1:6" ht="18" customHeight="1" thickBot="1" x14ac:dyDescent="0.3">
      <c r="A11" s="11" t="s">
        <v>23</v>
      </c>
      <c r="B11" s="4"/>
      <c r="C11" s="4"/>
      <c r="D11" s="54"/>
      <c r="E11" s="1"/>
    </row>
    <row r="12" spans="1:6" ht="15" customHeight="1" thickBot="1" x14ac:dyDescent="0.3">
      <c r="A12" s="1"/>
      <c r="B12" s="2"/>
      <c r="C12" s="2"/>
      <c r="D12" s="55"/>
      <c r="E12" s="56"/>
    </row>
    <row r="13" spans="1:6" ht="15" customHeight="1" thickBot="1" x14ac:dyDescent="0.3">
      <c r="A13" s="1"/>
      <c r="B13" s="2"/>
      <c r="C13" s="2"/>
      <c r="D13" s="55"/>
      <c r="E13" s="56"/>
    </row>
    <row r="14" spans="1:6" ht="14.25" customHeight="1" thickBot="1" x14ac:dyDescent="0.3">
      <c r="A14" s="1"/>
      <c r="B14" s="1"/>
      <c r="C14" s="38" t="b">
        <v>0</v>
      </c>
      <c r="D14" s="55"/>
      <c r="E14" s="57">
        <f>ROUND(IF(C14=TRUE,E5*0.6,0),0)</f>
        <v>0</v>
      </c>
    </row>
    <row r="15" spans="1:6" ht="15" customHeight="1" thickBot="1" x14ac:dyDescent="0.3">
      <c r="A15" s="1"/>
      <c r="B15" s="2"/>
      <c r="C15" s="38" t="b">
        <v>0</v>
      </c>
      <c r="D15" s="55"/>
      <c r="E15" s="57">
        <f>ROUND(IF(C15=TRUE,E5-E12-E14,0),0)</f>
        <v>0</v>
      </c>
    </row>
    <row r="16" spans="1:6" ht="15" customHeight="1" thickBot="1" x14ac:dyDescent="0.3">
      <c r="A16" s="1" t="s">
        <v>30</v>
      </c>
      <c r="B16" s="2"/>
      <c r="C16" s="2"/>
      <c r="D16" s="55"/>
      <c r="E16" s="58"/>
    </row>
    <row r="17" spans="1:10" s="10" customFormat="1" ht="15" customHeight="1" x14ac:dyDescent="0.25">
      <c r="A17" s="64" t="s">
        <v>52</v>
      </c>
      <c r="B17" s="27"/>
      <c r="C17" s="27"/>
      <c r="D17" s="59">
        <f>ROUND(D9+D10,0)</f>
        <v>0</v>
      </c>
      <c r="E17" s="59">
        <f>ROUND(E16+E15+E14+E13+E12,0)</f>
        <v>0</v>
      </c>
      <c r="F17" s="13"/>
    </row>
    <row r="18" spans="1:10" s="33" customFormat="1" ht="18" customHeight="1" x14ac:dyDescent="0.25">
      <c r="A18" s="65" t="s">
        <v>0</v>
      </c>
      <c r="B18" s="31"/>
      <c r="C18" s="31"/>
      <c r="D18" s="60">
        <f>IF(D17-E17&gt;0,D17-E17,)</f>
        <v>0</v>
      </c>
      <c r="E18" s="61">
        <f>IF(D17-E17&lt;0,ROUND((E17-D17)*2,1)/2,)</f>
        <v>0</v>
      </c>
      <c r="F18" s="32"/>
    </row>
    <row r="19" spans="1:10" s="30" customFormat="1" ht="18" customHeight="1" x14ac:dyDescent="0.25">
      <c r="A19" s="66" t="s">
        <v>24</v>
      </c>
      <c r="B19" s="66" t="str">
        <f>IF(B6=1,"60% del limite di spesa dell'anno","")</f>
        <v/>
      </c>
      <c r="C19" s="28"/>
      <c r="D19" s="62">
        <f>IF(B6=3,0,IF(D18&gt;(E5-E12-E14-E15),IF(E5-E12-E14-E15&gt;0,ROUND(E5-E12-E14-E15,1),0),D18))</f>
        <v>0</v>
      </c>
      <c r="E19" s="63"/>
      <c r="F19" s="29"/>
    </row>
    <row r="20" spans="1:10" ht="17.399999999999999" x14ac:dyDescent="0.3">
      <c r="A20" s="16" t="s">
        <v>25</v>
      </c>
      <c r="B20" s="2"/>
      <c r="C20" s="2"/>
      <c r="D20" s="2"/>
      <c r="E20" s="2"/>
    </row>
    <row r="21" spans="1:10" s="72" customFormat="1" ht="18" customHeight="1" thickBot="1" x14ac:dyDescent="0.3">
      <c r="A21" s="70" t="s">
        <v>26</v>
      </c>
      <c r="B21" s="71"/>
      <c r="C21" s="71"/>
      <c r="D21" s="71"/>
      <c r="E21" s="71"/>
      <c r="F21" s="79"/>
    </row>
    <row r="22" spans="1:10" ht="39.75" customHeight="1" thickBot="1" x14ac:dyDescent="0.3">
      <c r="A22" s="129"/>
      <c r="B22" s="130"/>
      <c r="C22" s="130"/>
      <c r="D22" s="130"/>
      <c r="E22" s="131"/>
      <c r="H22" s="6"/>
    </row>
    <row r="23" spans="1:10" s="72" customFormat="1" ht="18" customHeight="1" x14ac:dyDescent="0.25">
      <c r="A23" s="70" t="s">
        <v>72</v>
      </c>
      <c r="B23" s="71"/>
      <c r="C23" s="71"/>
      <c r="D23" s="71"/>
      <c r="E23" s="71"/>
      <c r="F23" s="79"/>
    </row>
    <row r="24" spans="1:10" s="48" customFormat="1" ht="35.4" customHeight="1" thickBot="1" x14ac:dyDescent="0.3">
      <c r="A24" s="139" t="s">
        <v>73</v>
      </c>
      <c r="B24" s="139"/>
      <c r="C24" s="139"/>
      <c r="D24" s="139"/>
      <c r="E24" s="139"/>
      <c r="F24" s="98"/>
      <c r="G24" s="98"/>
      <c r="H24" s="98"/>
      <c r="I24" s="98"/>
      <c r="J24" s="98"/>
    </row>
    <row r="25" spans="1:10" ht="42" customHeight="1" thickBot="1" x14ac:dyDescent="0.3">
      <c r="A25" s="132"/>
      <c r="B25" s="133"/>
      <c r="C25" s="133"/>
      <c r="D25" s="133"/>
      <c r="E25" s="134"/>
      <c r="F25" s="80"/>
      <c r="G25" s="80"/>
    </row>
    <row r="26" spans="1:10" s="72" customFormat="1" ht="18.75" customHeight="1" x14ac:dyDescent="0.25">
      <c r="A26" s="70" t="s">
        <v>27</v>
      </c>
      <c r="B26" s="71"/>
      <c r="C26" s="71"/>
      <c r="D26" s="71"/>
      <c r="E26" s="71"/>
      <c r="F26" s="81"/>
      <c r="G26" s="81"/>
    </row>
    <row r="27" spans="1:10" ht="15" customHeight="1" x14ac:dyDescent="0.25">
      <c r="A27" s="42" t="s">
        <v>28</v>
      </c>
      <c r="B27" s="34"/>
      <c r="C27" s="42" t="s">
        <v>29</v>
      </c>
      <c r="D27" s="34"/>
      <c r="E27" s="34"/>
      <c r="F27" s="82"/>
      <c r="G27" s="82"/>
      <c r="H27" s="6"/>
    </row>
    <row r="28" spans="1:10" ht="29.25" customHeight="1" x14ac:dyDescent="0.25">
      <c r="A28" s="35"/>
      <c r="B28" s="35"/>
      <c r="C28" s="124"/>
      <c r="D28" s="124"/>
      <c r="E28" s="35"/>
      <c r="F28" s="81"/>
      <c r="G28" s="81"/>
    </row>
    <row r="29" spans="1:10" x14ac:dyDescent="0.25">
      <c r="F29" s="68"/>
    </row>
  </sheetData>
  <sheetProtection formatCells="0" formatColumns="0" formatRows="0" insertColumns="0" insertRows="0"/>
  <mergeCells count="9">
    <mergeCell ref="C28:D28"/>
    <mergeCell ref="D2:E2"/>
    <mergeCell ref="D3:E3"/>
    <mergeCell ref="A22:E22"/>
    <mergeCell ref="A25:E25"/>
    <mergeCell ref="C4:D4"/>
    <mergeCell ref="C5:D5"/>
    <mergeCell ref="A9:B9"/>
    <mergeCell ref="A24:E24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locked="0" defaultSize="0" autoFill="0" autoLine="0" autoPict="0" altText="Zahlung BLW 60%">
                <anchor moveWithCells="1">
                  <from>
                    <xdr:col>0</xdr:col>
                    <xdr:colOff>30480</xdr:colOff>
                    <xdr:row>12</xdr:row>
                    <xdr:rowOff>144780</xdr:rowOff>
                  </from>
                  <to>
                    <xdr:col>0</xdr:col>
                    <xdr:colOff>1516380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locked="0" defaultSize="0" autoFill="0" autoLine="0" autoPict="0">
                <anchor moveWithCells="1">
                  <from>
                    <xdr:col>0</xdr:col>
                    <xdr:colOff>30480</xdr:colOff>
                    <xdr:row>13</xdr:row>
                    <xdr:rowOff>152400</xdr:rowOff>
                  </from>
                  <to>
                    <xdr:col>2</xdr:col>
                    <xdr:colOff>7620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6" name="Check Box 33">
              <controlPr locked="0" defaultSize="0" autoFill="0" autoLine="0" autoPict="0">
                <anchor moveWithCells="1">
                  <from>
                    <xdr:col>0</xdr:col>
                    <xdr:colOff>7620</xdr:colOff>
                    <xdr:row>10</xdr:row>
                    <xdr:rowOff>198120</xdr:rowOff>
                  </from>
                  <to>
                    <xdr:col>3</xdr:col>
                    <xdr:colOff>121920</xdr:colOff>
                    <xdr:row>11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locked="0" defaultSize="0" autoFill="0" autoLine="0" autoPict="0">
                <anchor moveWithCells="1">
                  <from>
                    <xdr:col>0</xdr:col>
                    <xdr:colOff>7620</xdr:colOff>
                    <xdr:row>11</xdr:row>
                    <xdr:rowOff>137160</xdr:rowOff>
                  </from>
                  <to>
                    <xdr:col>3</xdr:col>
                    <xdr:colOff>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Option Button 36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5</xdr:row>
                    <xdr:rowOff>22860</xdr:rowOff>
                  </from>
                  <to>
                    <xdr:col>2</xdr:col>
                    <xdr:colOff>746760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Option Button 37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5</xdr:row>
                    <xdr:rowOff>220980</xdr:rowOff>
                  </from>
                  <to>
                    <xdr:col>4</xdr:col>
                    <xdr:colOff>22860</xdr:colOff>
                    <xdr:row>5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Option Button 38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5</xdr:row>
                    <xdr:rowOff>449580</xdr:rowOff>
                  </from>
                  <to>
                    <xdr:col>4</xdr:col>
                    <xdr:colOff>495300</xdr:colOff>
                    <xdr:row>5</xdr:row>
                    <xdr:rowOff>640080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7"/>
  <sheetViews>
    <sheetView view="pageLayout" zoomScaleNormal="100" zoomScaleSheetLayoutView="98" workbookViewId="0">
      <selection activeCell="D28" sqref="D28"/>
    </sheetView>
  </sheetViews>
  <sheetFormatPr baseColWidth="10" defaultRowHeight="13.2" x14ac:dyDescent="0.25"/>
  <cols>
    <col min="1" max="1" width="21.88671875" customWidth="1"/>
    <col min="2" max="2" width="11.33203125" customWidth="1"/>
    <col min="3" max="3" width="8.6640625" customWidth="1"/>
    <col min="4" max="4" width="15.88671875" customWidth="1"/>
    <col min="5" max="5" width="15.33203125" customWidth="1"/>
    <col min="6" max="6" width="15.44140625" customWidth="1"/>
  </cols>
  <sheetData>
    <row r="1" spans="1:6" ht="13.8" thickBot="1" x14ac:dyDescent="0.3">
      <c r="A1" s="2"/>
      <c r="B1" s="2"/>
      <c r="C1" s="2"/>
      <c r="D1" s="2"/>
      <c r="E1" s="2"/>
      <c r="F1" s="2"/>
    </row>
    <row r="2" spans="1:6" ht="17.399999999999999" x14ac:dyDescent="0.3">
      <c r="A2" s="143" t="str">
        <f>Conteggio!D2</f>
        <v>Nome Organizzazione</v>
      </c>
      <c r="B2" s="143"/>
      <c r="C2" s="2"/>
      <c r="D2" s="17" t="s">
        <v>32</v>
      </c>
      <c r="E2" s="106"/>
      <c r="F2" s="23"/>
    </row>
    <row r="3" spans="1:6" x14ac:dyDescent="0.25">
      <c r="A3" s="143"/>
      <c r="B3" s="143"/>
      <c r="C3" s="2"/>
      <c r="D3" s="18" t="s">
        <v>11</v>
      </c>
      <c r="E3" s="75"/>
      <c r="F3" s="45" t="str">
        <f>Conteggio!B2</f>
        <v>62700XXXX</v>
      </c>
    </row>
    <row r="4" spans="1:6" x14ac:dyDescent="0.25">
      <c r="A4" s="143" t="s">
        <v>50</v>
      </c>
      <c r="B4" s="143"/>
      <c r="C4" s="2"/>
      <c r="D4" s="18" t="s">
        <v>12</v>
      </c>
      <c r="E4" s="75"/>
      <c r="F4" s="45" t="str">
        <f>Conteggio!B3</f>
        <v>06-PAN-…</v>
      </c>
    </row>
    <row r="5" spans="1:6" x14ac:dyDescent="0.25">
      <c r="A5" s="143" t="s">
        <v>51</v>
      </c>
      <c r="B5" s="143"/>
      <c r="C5" s="2"/>
      <c r="D5" s="144" t="s">
        <v>33</v>
      </c>
      <c r="E5" s="145"/>
      <c r="F5" s="46">
        <f>Conteggio!B5</f>
        <v>0</v>
      </c>
    </row>
    <row r="6" spans="1:6" ht="13.8" thickBot="1" x14ac:dyDescent="0.3">
      <c r="A6" s="2"/>
      <c r="B6" s="2"/>
      <c r="C6" s="2"/>
      <c r="D6" s="19" t="s">
        <v>34</v>
      </c>
      <c r="E6" s="107"/>
      <c r="F6" s="47">
        <f>Conteggio!E4</f>
        <v>2021</v>
      </c>
    </row>
    <row r="7" spans="1:6" x14ac:dyDescent="0.25">
      <c r="A7" s="2"/>
      <c r="B7" s="2"/>
      <c r="C7" s="2"/>
      <c r="D7" s="75"/>
      <c r="E7" s="75"/>
      <c r="F7" s="76"/>
    </row>
    <row r="8" spans="1:6" x14ac:dyDescent="0.25">
      <c r="A8" s="2"/>
      <c r="B8" s="2"/>
      <c r="C8" s="2"/>
      <c r="D8" s="75"/>
      <c r="E8" s="75"/>
      <c r="F8" s="76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77" t="s">
        <v>35</v>
      </c>
      <c r="B10" s="2"/>
      <c r="C10" s="2"/>
      <c r="D10" s="1" t="s">
        <v>47</v>
      </c>
      <c r="E10" s="146"/>
      <c r="F10" s="146"/>
    </row>
    <row r="11" spans="1:6" x14ac:dyDescent="0.25">
      <c r="A11" s="77" t="s">
        <v>36</v>
      </c>
      <c r="B11" s="2"/>
      <c r="C11" s="2"/>
      <c r="D11" s="1" t="s">
        <v>48</v>
      </c>
      <c r="E11" s="146"/>
      <c r="F11" s="146"/>
    </row>
    <row r="12" spans="1:6" x14ac:dyDescent="0.25">
      <c r="A12" s="77" t="s">
        <v>37</v>
      </c>
      <c r="B12" s="2"/>
      <c r="C12" s="2"/>
      <c r="D12" s="1" t="s">
        <v>49</v>
      </c>
      <c r="E12" s="147"/>
      <c r="F12" s="147"/>
    </row>
    <row r="13" spans="1:6" x14ac:dyDescent="0.25">
      <c r="A13" s="2"/>
      <c r="B13" s="2"/>
      <c r="C13" s="2"/>
      <c r="D13" s="2"/>
      <c r="E13" s="147"/>
      <c r="F13" s="147"/>
    </row>
    <row r="14" spans="1:6" x14ac:dyDescent="0.25">
      <c r="A14" s="2"/>
      <c r="B14" s="2"/>
      <c r="C14" s="2"/>
      <c r="D14" s="2"/>
      <c r="E14" s="2"/>
      <c r="F14" s="2"/>
    </row>
    <row r="15" spans="1:6" s="8" customFormat="1" x14ac:dyDescent="0.25">
      <c r="A15" s="15" t="s">
        <v>38</v>
      </c>
      <c r="B15" s="36" t="s">
        <v>39</v>
      </c>
      <c r="C15" s="15"/>
      <c r="D15" s="15"/>
      <c r="E15" s="15"/>
      <c r="F15" s="15"/>
    </row>
    <row r="16" spans="1:6" x14ac:dyDescent="0.25">
      <c r="A16" s="1" t="s">
        <v>40</v>
      </c>
      <c r="B16" s="43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1" t="s">
        <v>41</v>
      </c>
      <c r="B18" s="20"/>
      <c r="C18" s="20"/>
      <c r="D18" s="20"/>
      <c r="E18" s="20"/>
      <c r="F18" s="22" t="s">
        <v>42</v>
      </c>
    </row>
    <row r="19" spans="1:6" ht="12.6" customHeight="1" x14ac:dyDescent="0.25">
      <c r="A19" s="140" t="str">
        <f>Conteggio!D3</f>
        <v>Titolo del progetto</v>
      </c>
      <c r="B19" s="140"/>
      <c r="C19" s="140" t="str">
        <f>IF(LEFT(F4,5)="PGREL","Acconto 100%",IF(LEFT(F4,8)="06-NAP-O","Acconto 100%",IF(Conteggio!B6=1,"Prima tranche 60%",IF(Conteggio!B6=3,"","Ultima tranche dell'esercizio"))))</f>
        <v>Ultima tranche dell'esercizio</v>
      </c>
      <c r="D19" s="140"/>
      <c r="E19" s="99"/>
      <c r="F19" s="39">
        <f>Conteggio!D19</f>
        <v>0</v>
      </c>
    </row>
    <row r="20" spans="1:6" ht="36.75" customHeight="1" x14ac:dyDescent="0.25">
      <c r="A20" s="141"/>
      <c r="B20" s="141"/>
      <c r="C20" s="141"/>
      <c r="D20" s="141"/>
      <c r="E20" s="100"/>
      <c r="F20" s="40"/>
    </row>
    <row r="21" spans="1:6" x14ac:dyDescent="0.25">
      <c r="A21" s="37" t="s">
        <v>43</v>
      </c>
      <c r="B21" s="15"/>
      <c r="C21" s="15"/>
      <c r="D21" s="15"/>
      <c r="E21" s="15"/>
      <c r="F21" s="26">
        <f>SUM(F19:F20)</f>
        <v>0</v>
      </c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41" t="s">
        <v>44</v>
      </c>
      <c r="B23" s="44" t="s">
        <v>39</v>
      </c>
      <c r="C23" s="2"/>
      <c r="D23" s="2"/>
      <c r="E23" s="2"/>
      <c r="F23" s="2"/>
    </row>
    <row r="24" spans="1:6" ht="30.75" customHeight="1" x14ac:dyDescent="0.25">
      <c r="A24" s="1" t="s">
        <v>45</v>
      </c>
      <c r="B24" s="2"/>
      <c r="C24" s="2"/>
      <c r="D24" s="2"/>
      <c r="E24" s="2"/>
      <c r="F24" s="2"/>
    </row>
    <row r="25" spans="1:6" x14ac:dyDescent="0.25">
      <c r="A25" s="1" t="s">
        <v>46</v>
      </c>
      <c r="B25" s="142"/>
      <c r="C25" s="142"/>
      <c r="D25" s="142"/>
      <c r="E25" s="142"/>
      <c r="F25" s="2"/>
    </row>
    <row r="26" spans="1:6" x14ac:dyDescent="0.25">
      <c r="A26" s="1" t="s">
        <v>7</v>
      </c>
      <c r="B26" s="142" t="s">
        <v>39</v>
      </c>
      <c r="C26" s="14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</sheetData>
  <sheetProtection formatCells="0" formatColumns="0" formatRows="0" insertColumns="0" insertRows="0"/>
  <mergeCells count="12">
    <mergeCell ref="A19:B20"/>
    <mergeCell ref="B26:C26"/>
    <mergeCell ref="A2:B2"/>
    <mergeCell ref="A3:B3"/>
    <mergeCell ref="A4:B4"/>
    <mergeCell ref="A5:B5"/>
    <mergeCell ref="C19:D20"/>
    <mergeCell ref="D5:E5"/>
    <mergeCell ref="E10:F10"/>
    <mergeCell ref="E11:F11"/>
    <mergeCell ref="E12:F13"/>
    <mergeCell ref="B25:E2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rechnung_Rechnung_P-S_ohne_Budgetrechner-i"/>
    <f:field ref="objsubject" par="" edit="true" text=""/>
    <f:field ref="objcreatedby" par="" text="Kägi, Christina, BLW"/>
    <f:field ref="objcreatedat" par="" text="04.02.2019 16:40:51"/>
    <f:field ref="objchangedby" par="" text="Sprenger, Tim, BLW"/>
    <f:field ref="objmodifiedat" par="" text="25.02.2019 14:11:02"/>
    <f:field ref="doc_FSCFOLIO_1_1001_FieldDocumentNumber" par="" text=""/>
    <f:field ref="doc_FSCFOLIO_1_1001_FieldSubject" par="" edit="true" text=""/>
    <f:field ref="FSCFOLIO_1_1001_FieldCurrentUser" par="" text="BLW  Tim Sprenger"/>
    <f:field ref="CCAPRECONFIG_15_1001_Objektname" par="" edit="true" text="Abrechnung_Rechnung_P-S_ohne_Budgetrechner-i"/>
    <f:field ref="CHPRECONFIG_1_1001_Objektname" par="" edit="true" text="Abrechnung_Rechnung_P-S_ohne_Budgetrechner-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Guida</vt:lpstr>
      <vt:lpstr>Conteggio</vt:lpstr>
      <vt:lpstr>Fattura</vt:lpstr>
    </vt:vector>
  </TitlesOfParts>
  <Company>RAC - Changins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haener</dc:creator>
  <cp:lastModifiedBy>Kägi Christina BLW</cp:lastModifiedBy>
  <cp:lastPrinted>2018-12-20T12:21:02Z</cp:lastPrinted>
  <dcterms:created xsi:type="dcterms:W3CDTF">2006-04-25T15:10:27Z</dcterms:created>
  <dcterms:modified xsi:type="dcterms:W3CDTF">2021-06-11T13:18:15Z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COO.2101.101.4.1411608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211.160-00001</vt:lpwstr>
  </property>
  <property fmtid="{D5CDD505-2E9C-101B-9397-08002B2CF9AE}" pid="5" name="FSC#COOELAK@1.1001:FileRefYear">
    <vt:lpwstr>2017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Kägi Christina, BLW</vt:lpwstr>
  </property>
  <property fmtid="{D5CDD505-2E9C-101B-9397-08002B2CF9AE}" pid="10" name="FSC#COOELAK@1.1001:OwnerExtension">
    <vt:lpwstr>+41 58 465 60 87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Genetische Ressourcen und Technologie (FBGRT / BLW)</vt:lpwstr>
  </property>
  <property fmtid="{D5CDD505-2E9C-101B-9397-08002B2CF9AE}" pid="17" name="FSC#COOELAK@1.1001:CreatedAt">
    <vt:lpwstr>04.02.2019</vt:lpwstr>
  </property>
  <property fmtid="{D5CDD505-2E9C-101B-9397-08002B2CF9AE}" pid="18" name="FSC#COOELAK@1.1001:OU">
    <vt:lpwstr>Genetische Ressourcen und Technologie (FBGRT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*COO.2101.101.4.1411608*</vt:lpwstr>
  </property>
  <property fmtid="{D5CDD505-2E9C-101B-9397-08002B2CF9AE}" pid="21" name="FSC#COOELAK@1.1001:RefBarCode">
    <vt:lpwstr>*COO.2101.101.2.1411609*</vt:lpwstr>
  </property>
  <property fmtid="{D5CDD505-2E9C-101B-9397-08002B2CF9AE}" pid="22" name="FSC#COOELAK@1.1001:FileRefBarCode">
    <vt:lpwstr>*211.160-00001*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Kägi Christina, BLW</vt:lpwstr>
  </property>
  <property fmtid="{D5CDD505-2E9C-101B-9397-08002B2CF9AE}" pid="27" name="FSC#COOELAK@1.1001:ProcessResponsiblePhone">
    <vt:lpwstr>+41 58 465 60 87</vt:lpwstr>
  </property>
  <property fmtid="{D5CDD505-2E9C-101B-9397-08002B2CF9AE}" pid="28" name="FSC#COOELAK@1.1001:ProcessResponsibleMail">
    <vt:lpwstr>christina.kaegi@blw.admin.ch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211.160</vt:lpwstr>
  </property>
  <property fmtid="{D5CDD505-2E9C-101B-9397-08002B2CF9AE}" pid="36" name="FSC#COOELAK@1.1001:CurrentUserRolePos">
    <vt:lpwstr>Sachbearbeiter/in</vt:lpwstr>
  </property>
  <property fmtid="{D5CDD505-2E9C-101B-9397-08002B2CF9AE}" pid="37" name="FSC#COOELAK@1.1001:CurrentUserEmail">
    <vt:lpwstr>tim.sprenger@blw.admin.ch</vt:lpwstr>
  </property>
  <property fmtid="{D5CDD505-2E9C-101B-9397-08002B2CF9AE}" pid="38" name="FSC#ELAKGOV@1.1001:PersonalSubjGender">
    <vt:lpwstr/>
  </property>
  <property fmtid="{D5CDD505-2E9C-101B-9397-08002B2CF9AE}" pid="39" name="FSC#ELAKGOV@1.1001:PersonalSubjFirstName">
    <vt:lpwstr/>
  </property>
  <property fmtid="{D5CDD505-2E9C-101B-9397-08002B2CF9AE}" pid="40" name="FSC#ELAKGOV@1.1001:PersonalSubjSurName">
    <vt:lpwstr/>
  </property>
  <property fmtid="{D5CDD505-2E9C-101B-9397-08002B2CF9AE}" pid="41" name="FSC#ELAKGOV@1.1001:PersonalSubjSalutation">
    <vt:lpwstr/>
  </property>
  <property fmtid="{D5CDD505-2E9C-101B-9397-08002B2CF9AE}" pid="42" name="FSC#ELAKGOV@1.1001:PersonalSubjAddress">
    <vt:lpwstr/>
  </property>
  <property fmtid="{D5CDD505-2E9C-101B-9397-08002B2CF9AE}" pid="43" name="FSC#EVDCFG@15.1400:PositionNumber">
    <vt:lpwstr/>
  </property>
  <property fmtid="{D5CDD505-2E9C-101B-9397-08002B2CF9AE}" pid="44" name="FSC#EVDCFG@15.1400:Dossierref">
    <vt:lpwstr>211.160-00001</vt:lpwstr>
  </property>
  <property fmtid="{D5CDD505-2E9C-101B-9397-08002B2CF9AE}" pid="45" name="FSC#EVDCFG@15.1400:FileRespEmail">
    <vt:lpwstr/>
  </property>
  <property fmtid="{D5CDD505-2E9C-101B-9397-08002B2CF9AE}" pid="46" name="FSC#EVDCFG@15.1400:FileRespFax">
    <vt:lpwstr/>
  </property>
  <property fmtid="{D5CDD505-2E9C-101B-9397-08002B2CF9AE}" pid="47" name="FSC#EVDCFG@15.1400:FileRespHome">
    <vt:lpwstr/>
  </property>
  <property fmtid="{D5CDD505-2E9C-101B-9397-08002B2CF9AE}" pid="48" name="FSC#EVDCFG@15.1400:FileResponsible">
    <vt:lpwstr/>
  </property>
  <property fmtid="{D5CDD505-2E9C-101B-9397-08002B2CF9AE}" pid="49" name="FSC#EVDCFG@15.1400:UserInCharge">
    <vt:lpwstr/>
  </property>
  <property fmtid="{D5CDD505-2E9C-101B-9397-08002B2CF9AE}" pid="50" name="FSC#EVDCFG@15.1400:FileRespOrg">
    <vt:lpwstr>Genetische Ressourcen und Technologie</vt:lpwstr>
  </property>
  <property fmtid="{D5CDD505-2E9C-101B-9397-08002B2CF9AE}" pid="51" name="FSC#EVDCFG@15.1400:FileRespOrgHome">
    <vt:lpwstr/>
  </property>
  <property fmtid="{D5CDD505-2E9C-101B-9397-08002B2CF9AE}" pid="52" name="FSC#EVDCFG@15.1400:FileRespOrgStreet">
    <vt:lpwstr/>
  </property>
  <property fmtid="{D5CDD505-2E9C-101B-9397-08002B2CF9AE}" pid="53" name="FSC#EVDCFG@15.1400:FileRespOrgZipCode">
    <vt:lpwstr/>
  </property>
  <property fmtid="{D5CDD505-2E9C-101B-9397-08002B2CF9AE}" pid="54" name="FSC#EVDCFG@15.1400:FileRespshortsign">
    <vt:lpwstr/>
  </property>
  <property fmtid="{D5CDD505-2E9C-101B-9397-08002B2CF9AE}" pid="55" name="FSC#EVDCFG@15.1400:FileRespStreet">
    <vt:lpwstr/>
  </property>
  <property fmtid="{D5CDD505-2E9C-101B-9397-08002B2CF9AE}" pid="56" name="FSC#EVDCFG@15.1400:FileRespTel">
    <vt:lpwstr/>
  </property>
  <property fmtid="{D5CDD505-2E9C-101B-9397-08002B2CF9AE}" pid="57" name="FSC#EVDCFG@15.1400:FileRespZipCode">
    <vt:lpwstr/>
  </property>
  <property fmtid="{D5CDD505-2E9C-101B-9397-08002B2CF9AE}" pid="58" name="FSC#EVDCFG@15.1400:OutAttachElectr">
    <vt:lpwstr/>
  </property>
  <property fmtid="{D5CDD505-2E9C-101B-9397-08002B2CF9AE}" pid="59" name="FSC#EVDCFG@15.1400:OutAttachPhysic">
    <vt:lpwstr/>
  </property>
  <property fmtid="{D5CDD505-2E9C-101B-9397-08002B2CF9AE}" pid="60" name="FSC#EVDCFG@15.1400:SignAcceptedDraft1">
    <vt:lpwstr/>
  </property>
  <property fmtid="{D5CDD505-2E9C-101B-9397-08002B2CF9AE}" pid="61" name="FSC#EVDCFG@15.1400:SignAcceptedDraft1FR">
    <vt:lpwstr/>
  </property>
  <property fmtid="{D5CDD505-2E9C-101B-9397-08002B2CF9AE}" pid="62" name="FSC#EVDCFG@15.1400:SignAcceptedDraft2">
    <vt:lpwstr/>
  </property>
  <property fmtid="{D5CDD505-2E9C-101B-9397-08002B2CF9AE}" pid="63" name="FSC#EVDCFG@15.1400:SignAcceptedDraft2FR">
    <vt:lpwstr/>
  </property>
  <property fmtid="{D5CDD505-2E9C-101B-9397-08002B2CF9AE}" pid="64" name="FSC#EVDCFG@15.1400:SignApproved1">
    <vt:lpwstr/>
  </property>
  <property fmtid="{D5CDD505-2E9C-101B-9397-08002B2CF9AE}" pid="65" name="FSC#EVDCFG@15.1400:SignApproved1FR">
    <vt:lpwstr/>
  </property>
  <property fmtid="{D5CDD505-2E9C-101B-9397-08002B2CF9AE}" pid="66" name="FSC#EVDCFG@15.1400:SignApproved2">
    <vt:lpwstr/>
  </property>
  <property fmtid="{D5CDD505-2E9C-101B-9397-08002B2CF9AE}" pid="67" name="FSC#EVDCFG@15.1400:SignApproved2FR">
    <vt:lpwstr/>
  </property>
  <property fmtid="{D5CDD505-2E9C-101B-9397-08002B2CF9AE}" pid="68" name="FSC#EVDCFG@15.1400:SubDossierBarCode">
    <vt:lpwstr/>
  </property>
  <property fmtid="{D5CDD505-2E9C-101B-9397-08002B2CF9AE}" pid="69" name="FSC#EVDCFG@15.1400:Subject">
    <vt:lpwstr/>
  </property>
  <property fmtid="{D5CDD505-2E9C-101B-9397-08002B2CF9AE}" pid="70" name="FSC#EVDCFG@15.1400:Title">
    <vt:lpwstr>Abrechnung_Rechnung_P-S_ohne_Budgetrechner-i</vt:lpwstr>
  </property>
  <property fmtid="{D5CDD505-2E9C-101B-9397-08002B2CF9AE}" pid="71" name="FSC#EVDCFG@15.1400:UserFunction">
    <vt:lpwstr/>
  </property>
  <property fmtid="{D5CDD505-2E9C-101B-9397-08002B2CF9AE}" pid="72" name="FSC#EVDCFG@15.1400:SalutationEnglish">
    <vt:lpwstr>Genetic Resources and Technologies Unit</vt:lpwstr>
  </property>
  <property fmtid="{D5CDD505-2E9C-101B-9397-08002B2CF9AE}" pid="73" name="FSC#EVDCFG@15.1400:SalutationFrench">
    <vt:lpwstr>Secteur Ressources génétiques et technologies</vt:lpwstr>
  </property>
  <property fmtid="{D5CDD505-2E9C-101B-9397-08002B2CF9AE}" pid="74" name="FSC#EVDCFG@15.1400:SalutationGerman">
    <vt:lpwstr>Fachbereich Genetische Ressourcen und Technologien</vt:lpwstr>
  </property>
  <property fmtid="{D5CDD505-2E9C-101B-9397-08002B2CF9AE}" pid="75" name="FSC#EVDCFG@15.1400:SalutationItalian">
    <vt:lpwstr>Settore risorse genetiche e tecnologie</vt:lpwstr>
  </property>
  <property fmtid="{D5CDD505-2E9C-101B-9397-08002B2CF9AE}" pid="76" name="FSC#EVDCFG@15.1400:SalutationEnglishUser">
    <vt:lpwstr/>
  </property>
  <property fmtid="{D5CDD505-2E9C-101B-9397-08002B2CF9AE}" pid="77" name="FSC#EVDCFG@15.1400:SalutationFrenchUser">
    <vt:lpwstr/>
  </property>
  <property fmtid="{D5CDD505-2E9C-101B-9397-08002B2CF9AE}" pid="78" name="FSC#EVDCFG@15.1400:SalutationGermanUser">
    <vt:lpwstr/>
  </property>
  <property fmtid="{D5CDD505-2E9C-101B-9397-08002B2CF9AE}" pid="79" name="FSC#EVDCFG@15.1400:SalutationItalianUser">
    <vt:lpwstr/>
  </property>
  <property fmtid="{D5CDD505-2E9C-101B-9397-08002B2CF9AE}" pid="80" name="FSC#EVDCFG@15.1400:FileRespOrgShortname">
    <vt:lpwstr>FBGRT / BLW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2019-02-25T14:11:01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Genetische Ressourcen und Technologie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Abrechnung_Rechnung_P-S_ohne_Budgetrechner-i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211.160-00001/00002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