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80761~1\AppData\Local\Temp\Fabasoft\Work\"/>
    </mc:Choice>
  </mc:AlternateContent>
  <bookViews>
    <workbookView xWindow="0" yWindow="0" windowWidth="28800" windowHeight="12975"/>
  </bookViews>
  <sheets>
    <sheet name="Rating" sheetId="1" r:id="rId1"/>
  </sheets>
  <definedNames>
    <definedName name="BudgetDetails">Rating!#REF!</definedName>
    <definedName name="_xlnm.Print_Titles" localSheetId="0">Rating!$A:$A,Rating!$3:$5</definedName>
    <definedName name="Z_1B60E3F4_D81F_4E84_BEC0_818EF9246675_.wvu.Cols" localSheetId="0" hidden="1">Rating!$B:$G</definedName>
    <definedName name="Z_1B60E3F4_D81F_4E84_BEC0_818EF9246675_.wvu.PrintArea" localSheetId="0" hidden="1">Rating!$A$1:$G$105</definedName>
    <definedName name="Z_1B60E3F4_D81F_4E84_BEC0_818EF9246675_.wvu.PrintTitles" localSheetId="0" hidden="1">Rating!$A:$A,Rating!$3:$5</definedName>
    <definedName name="Z_1B60E3F4_D81F_4E84_BEC0_818EF9246675_.wvu.Rows" localSheetId="0" hidden="1">Rating!$6:$59,Rating!$86:$105</definedName>
    <definedName name="_xlnm.Print_Area" localSheetId="0">Rating!$A$1:$G$108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6" i="1" l="1"/>
  <c r="G79" i="1" l="1"/>
  <c r="E79" i="1"/>
  <c r="E80" i="1"/>
  <c r="F25" i="1" l="1"/>
  <c r="F26" i="1"/>
  <c r="F27" i="1"/>
  <c r="D25" i="1"/>
  <c r="D26" i="1"/>
  <c r="D27" i="1"/>
  <c r="F20" i="1"/>
  <c r="F21" i="1"/>
  <c r="F22" i="1"/>
  <c r="F19" i="1"/>
  <c r="D20" i="1"/>
  <c r="D21" i="1"/>
  <c r="D22" i="1"/>
  <c r="D19" i="1"/>
  <c r="F8" i="1"/>
  <c r="F9" i="1"/>
  <c r="F10" i="1"/>
  <c r="D8" i="1"/>
  <c r="D9" i="1"/>
  <c r="D10" i="1"/>
  <c r="F50" i="1"/>
  <c r="D50" i="1"/>
  <c r="B50" i="1"/>
  <c r="F38" i="1"/>
  <c r="D38" i="1"/>
  <c r="B38" i="1"/>
  <c r="B23" i="1"/>
  <c r="B11" i="1"/>
  <c r="F103" i="1" l="1"/>
  <c r="F102" i="1"/>
  <c r="D102" i="1"/>
  <c r="D103" i="1"/>
  <c r="B103" i="1"/>
  <c r="B102" i="1"/>
  <c r="F23" i="1"/>
  <c r="E102" i="1"/>
  <c r="D23" i="1"/>
  <c r="B28" i="1"/>
  <c r="B29" i="1" s="1"/>
  <c r="F86" i="1" l="1"/>
  <c r="D86" i="1"/>
  <c r="F88" i="1" l="1"/>
  <c r="D88" i="1"/>
  <c r="E87" i="1" s="1"/>
  <c r="C79" i="1"/>
  <c r="G77" i="1"/>
  <c r="G80" i="1"/>
  <c r="G83" i="1"/>
  <c r="E77" i="1"/>
  <c r="E83" i="1"/>
  <c r="C77" i="1"/>
  <c r="C80" i="1"/>
  <c r="C83" i="1"/>
  <c r="G73" i="1"/>
  <c r="G74" i="1"/>
  <c r="G75" i="1"/>
  <c r="E73" i="1"/>
  <c r="E74" i="1"/>
  <c r="E75" i="1"/>
  <c r="C73" i="1"/>
  <c r="C74" i="1"/>
  <c r="C75" i="1"/>
  <c r="F55" i="1"/>
  <c r="F56" i="1" s="1"/>
  <c r="D55" i="1"/>
  <c r="D56" i="1" s="1"/>
  <c r="B55" i="1"/>
  <c r="B56" i="1" s="1"/>
  <c r="F90" i="1" l="1"/>
  <c r="F95" i="1" s="1"/>
  <c r="F99" i="1" s="1"/>
  <c r="D90" i="1"/>
  <c r="D95" i="1" s="1"/>
  <c r="D99" i="1" s="1"/>
  <c r="F24" i="1"/>
  <c r="F15" i="1"/>
  <c r="F14" i="1"/>
  <c r="F13" i="1"/>
  <c r="F12" i="1"/>
  <c r="F7" i="1"/>
  <c r="D24" i="1"/>
  <c r="D13" i="1"/>
  <c r="D14" i="1"/>
  <c r="D15" i="1"/>
  <c r="D12" i="1"/>
  <c r="D7" i="1"/>
  <c r="F100" i="1" l="1"/>
  <c r="D100" i="1"/>
  <c r="D11" i="1"/>
  <c r="F11" i="1"/>
  <c r="D28" i="1"/>
  <c r="D29" i="1" s="1"/>
  <c r="F28" i="1"/>
  <c r="F29" i="1" s="1"/>
  <c r="D43" i="1"/>
  <c r="E86" i="1"/>
  <c r="E88" i="1" s="1"/>
  <c r="G71" i="1"/>
  <c r="E71" i="1"/>
  <c r="C71" i="1"/>
  <c r="G70" i="1"/>
  <c r="E70" i="1"/>
  <c r="C70" i="1"/>
  <c r="G69" i="1"/>
  <c r="E69" i="1"/>
  <c r="C69" i="1"/>
  <c r="G67" i="1"/>
  <c r="E67" i="1"/>
  <c r="C67" i="1"/>
  <c r="G66" i="1"/>
  <c r="E66" i="1"/>
  <c r="C66" i="1"/>
  <c r="G65" i="1"/>
  <c r="E65" i="1"/>
  <c r="C65" i="1"/>
  <c r="G64" i="1"/>
  <c r="E64" i="1"/>
  <c r="C64" i="1"/>
  <c r="G62" i="1"/>
  <c r="E62" i="1"/>
  <c r="C62" i="1"/>
  <c r="G61" i="1"/>
  <c r="E61" i="1"/>
  <c r="C61" i="1"/>
  <c r="F43" i="1"/>
  <c r="B43" i="1"/>
  <c r="F16" i="1"/>
  <c r="D16" i="1"/>
  <c r="B16" i="1"/>
  <c r="F17" i="1" l="1"/>
  <c r="F30" i="1" s="1"/>
  <c r="G30" i="1" s="1"/>
  <c r="C102" i="1"/>
  <c r="G103" i="1"/>
  <c r="G102" i="1"/>
  <c r="E103" i="1"/>
  <c r="B44" i="1"/>
  <c r="G87" i="1"/>
  <c r="B17" i="1"/>
  <c r="C11" i="1" s="1"/>
  <c r="G86" i="1"/>
  <c r="F44" i="1"/>
  <c r="F101" i="1" s="1"/>
  <c r="G101" i="1" s="1"/>
  <c r="B88" i="1"/>
  <c r="D17" i="1"/>
  <c r="E11" i="1" s="1"/>
  <c r="D44" i="1"/>
  <c r="D101" i="1" s="1"/>
  <c r="E101" i="1" s="1"/>
  <c r="G88" i="1" l="1"/>
  <c r="B90" i="1"/>
  <c r="B95" i="1" s="1"/>
  <c r="B99" i="1" s="1"/>
  <c r="F31" i="1"/>
  <c r="G11" i="1"/>
  <c r="G16" i="1"/>
  <c r="G29" i="1"/>
  <c r="G31" i="1" s="1"/>
  <c r="G17" i="1"/>
  <c r="C43" i="1"/>
  <c r="B101" i="1"/>
  <c r="C101" i="1" s="1"/>
  <c r="E99" i="1"/>
  <c r="C56" i="1"/>
  <c r="G38" i="1"/>
  <c r="C103" i="1"/>
  <c r="E100" i="1"/>
  <c r="C87" i="1"/>
  <c r="C86" i="1"/>
  <c r="C17" i="1"/>
  <c r="B30" i="1"/>
  <c r="C16" i="1"/>
  <c r="D57" i="1"/>
  <c r="E56" i="1"/>
  <c r="E38" i="1"/>
  <c r="E43" i="1"/>
  <c r="D30" i="1"/>
  <c r="E17" i="1"/>
  <c r="E29" i="1"/>
  <c r="F57" i="1"/>
  <c r="E16" i="1"/>
  <c r="B57" i="1"/>
  <c r="G56" i="1"/>
  <c r="G43" i="1"/>
  <c r="C38" i="1"/>
  <c r="C44" i="1" s="1"/>
  <c r="C29" i="1"/>
  <c r="B100" i="1" l="1"/>
  <c r="C88" i="1"/>
  <c r="E44" i="1"/>
  <c r="G44" i="1"/>
  <c r="C57" i="1"/>
  <c r="C58" i="1" s="1"/>
  <c r="B58" i="1"/>
  <c r="E57" i="1"/>
  <c r="E58" i="1" s="1"/>
  <c r="D58" i="1"/>
  <c r="G57" i="1"/>
  <c r="G58" i="1" s="1"/>
  <c r="F58" i="1"/>
  <c r="C30" i="1"/>
  <c r="C31" i="1" s="1"/>
  <c r="B31" i="1"/>
  <c r="E30" i="1"/>
  <c r="E31" i="1" s="1"/>
  <c r="D31" i="1"/>
  <c r="D104" i="1"/>
  <c r="G99" i="1"/>
  <c r="G100" i="1"/>
  <c r="F104" i="1" l="1"/>
  <c r="C99" i="1" l="1"/>
  <c r="C100" i="1"/>
  <c r="B104" i="1" l="1"/>
  <c r="B107" i="1" s="1"/>
  <c r="B108" i="1" l="1"/>
  <c r="C108" i="1" s="1"/>
</calcChain>
</file>

<file path=xl/sharedStrings.xml><?xml version="1.0" encoding="utf-8"?>
<sst xmlns="http://schemas.openxmlformats.org/spreadsheetml/2006/main" count="101" uniqueCount="76">
  <si>
    <t>Rechnung</t>
  </si>
  <si>
    <t>Erfolgsrechnung</t>
  </si>
  <si>
    <t>&lt;Name, Vorname, Gemeinde&gt;</t>
  </si>
  <si>
    <t>Punktzahl</t>
  </si>
  <si>
    <t>Durchschn. Punktzahl</t>
  </si>
  <si>
    <t>Ratingnote</t>
  </si>
  <si>
    <r>
      <t xml:space="preserve">Berechnung Ratingnote für Beurteilung der erfolgreichen Betriebsführung </t>
    </r>
    <r>
      <rPr>
        <sz val="10"/>
        <color theme="1"/>
        <rFont val="Arial"/>
        <family val="2"/>
      </rPr>
      <t>(Art. 4 Abs. 2 SVV)</t>
    </r>
  </si>
  <si>
    <t>Anfangsbilanz Unternehmen</t>
  </si>
  <si>
    <t>Schlussbilanz Unternehmen</t>
  </si>
  <si>
    <t>nicht-landwirtschaftliche Erfolge</t>
  </si>
  <si>
    <t>Mittelfluss Unternehmen</t>
  </si>
  <si>
    <t>Brechnung der Kennzahlen</t>
  </si>
  <si>
    <t>Fremdkapital / Aktiven</t>
  </si>
  <si>
    <t>Jahr X</t>
  </si>
  <si>
    <t>Jahr X+1</t>
  </si>
  <si>
    <t>Jahr X+2</t>
  </si>
  <si>
    <t>Beurteilung der erfolgreichen Betriebsführung</t>
  </si>
  <si>
    <r>
      <rPr>
        <b/>
        <sz val="11"/>
        <color theme="1"/>
        <rFont val="Arial"/>
        <family val="2"/>
      </rPr>
      <t>Betriebe mit der Note 1</t>
    </r>
    <r>
      <rPr>
        <sz val="11"/>
        <color theme="1"/>
        <rFont val="Arial"/>
        <family val="2"/>
      </rPr>
      <t xml:space="preserve"> sind bis auf weiteres von einzelbetrieblichen Investitionshilfen ausgeschlossen.</t>
    </r>
  </si>
  <si>
    <t>100 Flüssige Mittel und Wertschriften</t>
  </si>
  <si>
    <t>110 Forderungen</t>
  </si>
  <si>
    <t>120 Vorräte</t>
  </si>
  <si>
    <t>140 Finanzanlagen</t>
  </si>
  <si>
    <t>150 Mobile Sachanlagen</t>
  </si>
  <si>
    <t>160 Immobile Sachanlagen</t>
  </si>
  <si>
    <t>170 Immaterielle Werte</t>
  </si>
  <si>
    <t>240 Bankverbindlichkeiten langfristig</t>
  </si>
  <si>
    <t>242 Verbindlichkeiten aus Finanzierungsleasing</t>
  </si>
  <si>
    <t>260 Rückstellungen langfristig</t>
  </si>
  <si>
    <t>60 Aufwand Geschäftsimmobilien</t>
  </si>
  <si>
    <t>61 Unterhalt, Reparaturen, Ersatz</t>
  </si>
  <si>
    <t>62 Fahrzeug- und Transportaufwand</t>
  </si>
  <si>
    <t>64 Energie- und Entsorgungsaufwand</t>
  </si>
  <si>
    <t>65 Verwaltungs- und Informatikaufwand</t>
  </si>
  <si>
    <t>66 Werbeaufwand</t>
  </si>
  <si>
    <t>67 Sonstiger betrieblicher Aufwand</t>
  </si>
  <si>
    <t>69 Finanzaufwand und Finanzertrag</t>
  </si>
  <si>
    <t>70 Erfolg aus Nebenbetrieben</t>
  </si>
  <si>
    <t>71 Andere betriebliche Nebenerträge und Aufwände</t>
  </si>
  <si>
    <t>75 Erfolg aus betrieblichen Liegenschaften</t>
  </si>
  <si>
    <t>282 Nebeneinkünfte</t>
  </si>
  <si>
    <t>285 Privatausgaben</t>
  </si>
  <si>
    <t>Erfolg aus Landwirtschaft</t>
  </si>
  <si>
    <t>Jahresgew./-verlust</t>
  </si>
  <si>
    <t>250 Übrige langfristige Verbindlichkeiten
       (unverzinslich)</t>
  </si>
  <si>
    <t>Langfristiges Fremdkapital / Cashflow</t>
  </si>
  <si>
    <t>10   Umlaufvermögen</t>
  </si>
  <si>
    <t>14   Anlagevermögen</t>
  </si>
  <si>
    <t>1    Aktiven</t>
  </si>
  <si>
    <t>20   Kurzfristiges Fremdkapital</t>
  </si>
  <si>
    <t>24   Langfristiges Fremdkapital</t>
  </si>
  <si>
    <t xml:space="preserve">       Fremdkapital</t>
  </si>
  <si>
    <t>28   Eigenkapital</t>
  </si>
  <si>
    <t>2     Passiven</t>
  </si>
  <si>
    <t>1     Aktiven</t>
  </si>
  <si>
    <t>3   Landwirtschaftlicher Betriebsertrag</t>
  </si>
  <si>
    <t>4   Aufwand für Material, Waren &amp; Dienstleistung</t>
  </si>
  <si>
    <t>5   Personalaufwand</t>
  </si>
  <si>
    <t>130 Aktive Rechnungsabgrenzung</t>
  </si>
  <si>
    <t>200 Verbindlichkeiten aus Lieferungen und
       Leistungen</t>
  </si>
  <si>
    <t>210 Kurzfristige verzinsliche Verbindlichkeiten</t>
  </si>
  <si>
    <t>220 Übrige kurzfristige Verbindlichkeiten</t>
  </si>
  <si>
    <t>230 Passive Rechnungsabgrenzungen</t>
  </si>
  <si>
    <t>63 Sachversicherungen, Abgaben, Gebühren,
     Bewilligungen</t>
  </si>
  <si>
    <t>68 Abschreibungen</t>
  </si>
  <si>
    <t xml:space="preserve">  7518 Davon Abschreibungen betriebliche
           Liegenschaft</t>
  </si>
  <si>
    <t>Mittelfluss Unternehmen &amp; Privat (Cashflow)</t>
  </si>
  <si>
    <t>8 Betriebsfremder, ausserordentlicher, einmaliger
   oder periodenfremder Aufwand u. Ertrag</t>
  </si>
  <si>
    <r>
      <rPr>
        <b/>
        <sz val="11"/>
        <color theme="1"/>
        <rFont val="Arial"/>
        <family val="2"/>
      </rPr>
      <t>Betriebe mit der Note 2 bis 3</t>
    </r>
    <r>
      <rPr>
        <sz val="11"/>
        <color theme="1"/>
        <rFont val="Arial"/>
        <family val="2"/>
      </rPr>
      <t xml:space="preserve"> können nur Investitionshilfen erhalten, wenn das schwache Ratingergebnis durch eine Exper-tenbeurteilung relativiert wird und die Beurteilung des kantonalen Experten nachvollziehbar aufzeigt, dass der betriebliche Erfolg künftig mit hoher Wahrscheinlichkeit gegeben sein wird. </t>
    </r>
  </si>
  <si>
    <r>
      <rPr>
        <b/>
        <sz val="11"/>
        <color theme="1"/>
        <rFont val="Arial"/>
        <family val="2"/>
      </rPr>
      <t>Betriebe mit der Note 4 bis 6</t>
    </r>
    <r>
      <rPr>
        <sz val="11"/>
        <color theme="1"/>
        <rFont val="Arial"/>
        <family val="2"/>
      </rPr>
      <t xml:space="preserve"> erfüllen die Anforderung an eine erfolgreiche Betriebsführung, wobei bei Note 4 ein besonde-res Augenmerk auf die Tragbarkeit der zu unterstützenden Massnahmen zu legen ist (das er-höhte Risiko muss gewichtet berücksichtigt werden).</t>
    </r>
  </si>
  <si>
    <t xml:space="preserve">  700 Davon Ertrag aus Nebenbetrieben</t>
  </si>
  <si>
    <t xml:space="preserve">  750 Davon Ertrag betriebliche Liegenschaft</t>
  </si>
  <si>
    <t xml:space="preserve">  871 Davon Periodenfremder Ertrag</t>
  </si>
  <si>
    <t>Cashflow / Gesamtertrag</t>
  </si>
  <si>
    <t>netto mUVM / Gesamtertrag</t>
  </si>
  <si>
    <t>netto UVM / Gesamtertrag</t>
  </si>
  <si>
    <t xml:space="preserve">  38 Davon Direktzahlungen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</si>
</sst>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4" fillId="0" borderId="0" xfId="0" applyFont="1" applyAlignment="1" applyProtection="1">
      <alignment horizontal="center"/>
    </xf>
    <xf numFmtId="0" fontId="0" fillId="0" borderId="0" xfId="0" applyFont="1" applyProtection="1"/>
    <xf numFmtId="165" fontId="0" fillId="0" borderId="0" xfId="1" applyNumberFormat="1" applyFont="1" applyFill="1" applyProtection="1"/>
    <xf numFmtId="0" fontId="0" fillId="0" borderId="0" xfId="0" applyFill="1" applyProtection="1"/>
    <xf numFmtId="0" fontId="0" fillId="0" borderId="1" xfId="0" applyBorder="1" applyProtection="1"/>
    <xf numFmtId="0" fontId="4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4" fillId="0" borderId="2" xfId="0" applyFont="1" applyBorder="1" applyAlignment="1" applyProtection="1">
      <alignment horizontal="center"/>
    </xf>
    <xf numFmtId="0" fontId="2" fillId="0" borderId="1" xfId="0" applyFont="1" applyBorder="1" applyProtection="1"/>
    <xf numFmtId="0" fontId="2" fillId="2" borderId="0" xfId="0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6" fillId="0" borderId="1" xfId="0" applyFont="1" applyBorder="1" applyProtection="1"/>
    <xf numFmtId="165" fontId="0" fillId="2" borderId="0" xfId="1" applyNumberFormat="1" applyFont="1" applyFill="1" applyBorder="1" applyProtection="1">
      <protection locked="0"/>
    </xf>
    <xf numFmtId="1" fontId="4" fillId="0" borderId="0" xfId="0" applyNumberFormat="1" applyFont="1" applyBorder="1" applyAlignment="1" applyProtection="1">
      <alignment horizontal="center"/>
    </xf>
    <xf numFmtId="1" fontId="4" fillId="0" borderId="2" xfId="0" applyNumberFormat="1" applyFont="1" applyBorder="1" applyAlignment="1" applyProtection="1">
      <alignment horizontal="center"/>
    </xf>
    <xf numFmtId="165" fontId="2" fillId="0" borderId="0" xfId="1" applyNumberFormat="1" applyFont="1" applyBorder="1" applyProtection="1"/>
    <xf numFmtId="9" fontId="4" fillId="0" borderId="0" xfId="2" applyFont="1" applyBorder="1" applyAlignment="1" applyProtection="1">
      <alignment horizontal="center"/>
    </xf>
    <xf numFmtId="9" fontId="4" fillId="0" borderId="2" xfId="2" applyFont="1" applyBorder="1" applyAlignment="1" applyProtection="1">
      <alignment horizontal="center"/>
    </xf>
    <xf numFmtId="165" fontId="0" fillId="0" borderId="0" xfId="1" applyNumberFormat="1" applyFont="1" applyBorder="1" applyProtection="1"/>
    <xf numFmtId="165" fontId="0" fillId="0" borderId="0" xfId="1" applyNumberFormat="1" applyFont="1" applyFill="1" applyBorder="1" applyProtection="1"/>
    <xf numFmtId="9" fontId="5" fillId="0" borderId="0" xfId="2" applyFont="1" applyBorder="1" applyAlignment="1" applyProtection="1">
      <alignment horizontal="center"/>
    </xf>
    <xf numFmtId="9" fontId="5" fillId="0" borderId="2" xfId="2" applyFont="1" applyBorder="1" applyAlignment="1" applyProtection="1">
      <alignment horizontal="center"/>
    </xf>
    <xf numFmtId="1" fontId="0" fillId="0" borderId="0" xfId="0" applyNumberFormat="1" applyBorder="1" applyProtection="1"/>
    <xf numFmtId="165" fontId="2" fillId="2" borderId="0" xfId="1" applyNumberFormat="1" applyFont="1" applyFill="1" applyBorder="1" applyProtection="1">
      <protection locked="0"/>
    </xf>
    <xf numFmtId="0" fontId="0" fillId="0" borderId="1" xfId="0" applyFill="1" applyBorder="1" applyProtection="1"/>
    <xf numFmtId="165" fontId="0" fillId="0" borderId="0" xfId="1" applyNumberFormat="1" applyFont="1" applyFill="1" applyBorder="1" applyProtection="1">
      <protection locked="0"/>
    </xf>
    <xf numFmtId="0" fontId="0" fillId="0" borderId="2" xfId="0" applyBorder="1" applyProtection="1"/>
    <xf numFmtId="165" fontId="2" fillId="0" borderId="0" xfId="1" applyNumberFormat="1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65" fontId="2" fillId="0" borderId="2" xfId="1" applyNumberFormat="1" applyFont="1" applyFill="1" applyBorder="1" applyProtection="1">
      <protection locked="0"/>
    </xf>
    <xf numFmtId="165" fontId="2" fillId="0" borderId="2" xfId="1" applyNumberFormat="1" applyFont="1" applyBorder="1" applyProtection="1"/>
    <xf numFmtId="0" fontId="0" fillId="0" borderId="0" xfId="0" applyAlignment="1" applyProtection="1">
      <alignment vertical="top"/>
    </xf>
    <xf numFmtId="0" fontId="0" fillId="4" borderId="9" xfId="0" applyFill="1" applyBorder="1" applyProtection="1"/>
    <xf numFmtId="1" fontId="0" fillId="4" borderId="10" xfId="0" applyNumberForma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</xf>
    <xf numFmtId="0" fontId="0" fillId="4" borderId="10" xfId="0" applyFill="1" applyBorder="1" applyProtection="1"/>
    <xf numFmtId="0" fontId="4" fillId="4" borderId="11" xfId="0" applyFont="1" applyFill="1" applyBorder="1" applyAlignment="1" applyProtection="1">
      <alignment horizontal="center"/>
    </xf>
    <xf numFmtId="0" fontId="0" fillId="4" borderId="3" xfId="0" applyFill="1" applyBorder="1" applyAlignment="1" applyProtection="1">
      <alignment vertical="top"/>
    </xf>
    <xf numFmtId="1" fontId="3" fillId="4" borderId="4" xfId="1" applyNumberFormat="1" applyFont="1" applyFill="1" applyBorder="1" applyAlignment="1" applyProtection="1">
      <alignment horizontal="center" vertical="top"/>
    </xf>
    <xf numFmtId="0" fontId="0" fillId="4" borderId="9" xfId="0" applyFont="1" applyFill="1" applyBorder="1" applyAlignment="1">
      <alignment vertical="center"/>
    </xf>
    <xf numFmtId="0" fontId="0" fillId="0" borderId="1" xfId="0" applyBorder="1" applyAlignment="1" applyProtection="1">
      <alignment wrapText="1"/>
    </xf>
    <xf numFmtId="0" fontId="2" fillId="0" borderId="1" xfId="0" applyFont="1" applyBorder="1" applyAlignment="1" applyProtection="1">
      <alignment wrapText="1"/>
    </xf>
    <xf numFmtId="165" fontId="2" fillId="0" borderId="0" xfId="1" applyNumberFormat="1" applyFont="1" applyFill="1" applyBorder="1" applyProtection="1"/>
    <xf numFmtId="0" fontId="0" fillId="0" borderId="1" xfId="0" applyFont="1" applyBorder="1" applyProtection="1"/>
    <xf numFmtId="165" fontId="1" fillId="2" borderId="0" xfId="1" applyNumberFormat="1" applyFont="1" applyFill="1" applyBorder="1" applyProtection="1">
      <protection locked="0"/>
    </xf>
    <xf numFmtId="0" fontId="8" fillId="0" borderId="1" xfId="0" applyFont="1" applyBorder="1" applyProtection="1"/>
    <xf numFmtId="165" fontId="8" fillId="2" borderId="0" xfId="1" applyNumberFormat="1" applyFont="1" applyFill="1" applyBorder="1" applyProtection="1">
      <protection locked="0"/>
    </xf>
    <xf numFmtId="9" fontId="9" fillId="0" borderId="0" xfId="2" applyFont="1" applyBorder="1" applyAlignment="1" applyProtection="1">
      <alignment horizontal="center"/>
    </xf>
    <xf numFmtId="9" fontId="9" fillId="0" borderId="2" xfId="2" applyFont="1" applyBorder="1" applyAlignment="1" applyProtection="1">
      <alignment horizontal="center"/>
    </xf>
    <xf numFmtId="0" fontId="8" fillId="0" borderId="0" xfId="0" applyFont="1" applyProtection="1"/>
    <xf numFmtId="0" fontId="8" fillId="0" borderId="1" xfId="0" applyFont="1" applyBorder="1" applyAlignment="1" applyProtection="1">
      <alignment wrapText="1"/>
    </xf>
    <xf numFmtId="1" fontId="0" fillId="0" borderId="0" xfId="1" applyNumberFormat="1" applyFont="1" applyBorder="1" applyAlignment="1" applyProtection="1">
      <alignment horizontal="center"/>
    </xf>
    <xf numFmtId="1" fontId="0" fillId="0" borderId="0" xfId="1" applyNumberFormat="1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2" fillId="4" borderId="6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2" fillId="4" borderId="8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0" fillId="4" borderId="3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horizontal="left" vertical="center" wrapText="1"/>
    </xf>
    <xf numFmtId="1" fontId="2" fillId="4" borderId="4" xfId="1" applyNumberFormat="1" applyFont="1" applyFill="1" applyBorder="1" applyAlignment="1" applyProtection="1">
      <alignment horizontal="left" vertical="top"/>
    </xf>
    <xf numFmtId="1" fontId="2" fillId="4" borderId="5" xfId="1" applyNumberFormat="1" applyFont="1" applyFill="1" applyBorder="1" applyAlignment="1" applyProtection="1">
      <alignment horizontal="left" vertical="top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12"/>
  <sheetViews>
    <sheetView tabSelected="1" zoomScaleNormal="100" workbookViewId="0">
      <pane ySplit="5" topLeftCell="A6" activePane="bottomLeft" state="frozen"/>
      <selection pane="bottomLeft" activeCell="G88" sqref="G88"/>
    </sheetView>
  </sheetViews>
  <sheetFormatPr baseColWidth="10" defaultRowHeight="14.25" outlineLevelRow="1" x14ac:dyDescent="0.2"/>
  <cols>
    <col min="1" max="1" width="43.125" style="1" customWidth="1"/>
    <col min="2" max="2" width="11" style="1" customWidth="1"/>
    <col min="3" max="3" width="6.875" style="3" customWidth="1"/>
    <col min="4" max="4" width="11" style="1" customWidth="1"/>
    <col min="5" max="5" width="6.875" style="3" customWidth="1"/>
    <col min="6" max="6" width="11" style="1" customWidth="1"/>
    <col min="7" max="7" width="6.875" style="3" customWidth="1"/>
    <col min="8" max="16384" width="11" style="1"/>
  </cols>
  <sheetData>
    <row r="1" spans="1:7" ht="18" x14ac:dyDescent="0.25">
      <c r="A1" s="60" t="s">
        <v>2</v>
      </c>
      <c r="B1" s="61"/>
      <c r="C1" s="61"/>
      <c r="D1" s="61"/>
      <c r="E1" s="61"/>
      <c r="F1" s="61"/>
      <c r="G1" s="62"/>
    </row>
    <row r="2" spans="1:7" x14ac:dyDescent="0.2">
      <c r="A2" s="7"/>
      <c r="B2" s="9"/>
      <c r="C2" s="8"/>
      <c r="D2" s="9"/>
      <c r="E2" s="8"/>
      <c r="F2" s="9"/>
      <c r="G2" s="10"/>
    </row>
    <row r="3" spans="1:7" s="2" customFormat="1" ht="15" x14ac:dyDescent="0.25">
      <c r="A3" s="11"/>
      <c r="B3" s="12" t="s">
        <v>13</v>
      </c>
      <c r="C3" s="13"/>
      <c r="D3" s="12" t="s">
        <v>14</v>
      </c>
      <c r="E3" s="13"/>
      <c r="F3" s="12" t="s">
        <v>15</v>
      </c>
      <c r="G3" s="14"/>
    </row>
    <row r="4" spans="1:7" x14ac:dyDescent="0.2">
      <c r="A4" s="7"/>
      <c r="B4" s="15" t="s">
        <v>0</v>
      </c>
      <c r="C4" s="8"/>
      <c r="D4" s="15" t="s">
        <v>0</v>
      </c>
      <c r="E4" s="8"/>
      <c r="F4" s="15" t="s">
        <v>0</v>
      </c>
      <c r="G4" s="10"/>
    </row>
    <row r="5" spans="1:7" x14ac:dyDescent="0.2">
      <c r="A5" s="7"/>
      <c r="B5" s="15"/>
      <c r="C5" s="8"/>
      <c r="D5" s="15"/>
      <c r="E5" s="8"/>
      <c r="F5" s="15"/>
      <c r="G5" s="10"/>
    </row>
    <row r="6" spans="1:7" ht="15" outlineLevel="1" x14ac:dyDescent="0.25">
      <c r="A6" s="16" t="s">
        <v>7</v>
      </c>
      <c r="B6" s="9"/>
      <c r="C6" s="8"/>
      <c r="D6" s="9"/>
      <c r="E6" s="8"/>
      <c r="F6" s="9"/>
      <c r="G6" s="10"/>
    </row>
    <row r="7" spans="1:7" outlineLevel="1" x14ac:dyDescent="0.2">
      <c r="A7" s="7" t="s">
        <v>18</v>
      </c>
      <c r="B7" s="17"/>
      <c r="C7" s="18"/>
      <c r="D7" s="17">
        <f>B34</f>
        <v>0</v>
      </c>
      <c r="E7" s="18"/>
      <c r="F7" s="17">
        <f>D34</f>
        <v>0</v>
      </c>
      <c r="G7" s="19"/>
    </row>
    <row r="8" spans="1:7" outlineLevel="1" x14ac:dyDescent="0.2">
      <c r="A8" s="7" t="s">
        <v>19</v>
      </c>
      <c r="B8" s="17"/>
      <c r="C8" s="18"/>
      <c r="D8" s="17">
        <f t="shared" ref="D8:D10" si="0">B35</f>
        <v>0</v>
      </c>
      <c r="E8" s="18"/>
      <c r="F8" s="17">
        <f t="shared" ref="F8:F10" si="1">D35</f>
        <v>0</v>
      </c>
      <c r="G8" s="19"/>
    </row>
    <row r="9" spans="1:7" outlineLevel="1" x14ac:dyDescent="0.2">
      <c r="A9" s="7" t="s">
        <v>20</v>
      </c>
      <c r="B9" s="17"/>
      <c r="C9" s="18"/>
      <c r="D9" s="17">
        <f t="shared" si="0"/>
        <v>0</v>
      </c>
      <c r="E9" s="18"/>
      <c r="F9" s="17">
        <f t="shared" si="1"/>
        <v>0</v>
      </c>
      <c r="G9" s="19"/>
    </row>
    <row r="10" spans="1:7" outlineLevel="1" x14ac:dyDescent="0.2">
      <c r="A10" s="7" t="s">
        <v>57</v>
      </c>
      <c r="B10" s="17"/>
      <c r="C10" s="18"/>
      <c r="D10" s="17">
        <f t="shared" si="0"/>
        <v>0</v>
      </c>
      <c r="E10" s="18"/>
      <c r="F10" s="17">
        <f t="shared" si="1"/>
        <v>0</v>
      </c>
      <c r="G10" s="19"/>
    </row>
    <row r="11" spans="1:7" s="2" customFormat="1" ht="15" outlineLevel="1" x14ac:dyDescent="0.25">
      <c r="A11" s="11" t="s">
        <v>45</v>
      </c>
      <c r="B11" s="20">
        <f>SUM(B7:B10)</f>
        <v>0</v>
      </c>
      <c r="C11" s="21" t="e">
        <f>B11/B17</f>
        <v>#DIV/0!</v>
      </c>
      <c r="D11" s="20">
        <f>SUM(D7:D10)</f>
        <v>0</v>
      </c>
      <c r="E11" s="21" t="e">
        <f>D11/D17</f>
        <v>#DIV/0!</v>
      </c>
      <c r="F11" s="20">
        <f>SUM(F7:F10)</f>
        <v>0</v>
      </c>
      <c r="G11" s="22" t="e">
        <f>F11/F17</f>
        <v>#DIV/0!</v>
      </c>
    </row>
    <row r="12" spans="1:7" outlineLevel="1" x14ac:dyDescent="0.2">
      <c r="A12" s="7" t="s">
        <v>21</v>
      </c>
      <c r="B12" s="17"/>
      <c r="C12" s="18"/>
      <c r="D12" s="17">
        <f>B39</f>
        <v>0</v>
      </c>
      <c r="E12" s="18"/>
      <c r="F12" s="17">
        <f>D39</f>
        <v>0</v>
      </c>
      <c r="G12" s="19"/>
    </row>
    <row r="13" spans="1:7" outlineLevel="1" x14ac:dyDescent="0.2">
      <c r="A13" s="7" t="s">
        <v>22</v>
      </c>
      <c r="B13" s="17"/>
      <c r="C13" s="18"/>
      <c r="D13" s="17">
        <f t="shared" ref="D13:F15" si="2">B40</f>
        <v>0</v>
      </c>
      <c r="E13" s="18"/>
      <c r="F13" s="17">
        <f t="shared" si="2"/>
        <v>0</v>
      </c>
      <c r="G13" s="19"/>
    </row>
    <row r="14" spans="1:7" outlineLevel="1" x14ac:dyDescent="0.2">
      <c r="A14" s="7" t="s">
        <v>23</v>
      </c>
      <c r="B14" s="17"/>
      <c r="C14" s="18"/>
      <c r="D14" s="17">
        <f t="shared" si="2"/>
        <v>0</v>
      </c>
      <c r="E14" s="18"/>
      <c r="F14" s="17">
        <f t="shared" si="2"/>
        <v>0</v>
      </c>
      <c r="G14" s="19"/>
    </row>
    <row r="15" spans="1:7" outlineLevel="1" x14ac:dyDescent="0.2">
      <c r="A15" s="7" t="s">
        <v>24</v>
      </c>
      <c r="B15" s="17"/>
      <c r="C15" s="18"/>
      <c r="D15" s="17">
        <f t="shared" si="2"/>
        <v>0</v>
      </c>
      <c r="E15" s="18"/>
      <c r="F15" s="17">
        <f t="shared" si="2"/>
        <v>0</v>
      </c>
      <c r="G15" s="19"/>
    </row>
    <row r="16" spans="1:7" s="4" customFormat="1" ht="15" outlineLevel="1" x14ac:dyDescent="0.25">
      <c r="A16" s="11" t="s">
        <v>46</v>
      </c>
      <c r="B16" s="20">
        <f>SUM(B12:B15)</f>
        <v>0</v>
      </c>
      <c r="C16" s="21" t="e">
        <f>B16/B17</f>
        <v>#DIV/0!</v>
      </c>
      <c r="D16" s="20">
        <f>SUM(D12:D15)</f>
        <v>0</v>
      </c>
      <c r="E16" s="21" t="e">
        <f>D16/D17</f>
        <v>#DIV/0!</v>
      </c>
      <c r="F16" s="20">
        <f>SUM(F12:F15)</f>
        <v>0</v>
      </c>
      <c r="G16" s="22" t="e">
        <f>F16/F17</f>
        <v>#DIV/0!</v>
      </c>
    </row>
    <row r="17" spans="1:7" s="2" customFormat="1" ht="15" outlineLevel="1" x14ac:dyDescent="0.25">
      <c r="A17" s="11" t="s">
        <v>47</v>
      </c>
      <c r="B17" s="20">
        <f>B11+B16</f>
        <v>0</v>
      </c>
      <c r="C17" s="21" t="e">
        <f>B17/B17</f>
        <v>#DIV/0!</v>
      </c>
      <c r="D17" s="20">
        <f>D11+D16</f>
        <v>0</v>
      </c>
      <c r="E17" s="21" t="e">
        <f>D17/D17</f>
        <v>#DIV/0!</v>
      </c>
      <c r="F17" s="20">
        <f>F11+F16</f>
        <v>0</v>
      </c>
      <c r="G17" s="22" t="e">
        <f>F17/F17</f>
        <v>#DIV/0!</v>
      </c>
    </row>
    <row r="18" spans="1:7" outlineLevel="1" x14ac:dyDescent="0.2">
      <c r="A18" s="7"/>
      <c r="B18" s="23"/>
      <c r="C18" s="21"/>
      <c r="D18" s="23"/>
      <c r="E18" s="21"/>
      <c r="F18" s="23"/>
      <c r="G18" s="22"/>
    </row>
    <row r="19" spans="1:7" ht="28.5" outlineLevel="1" x14ac:dyDescent="0.2">
      <c r="A19" s="47" t="s">
        <v>58</v>
      </c>
      <c r="B19" s="17"/>
      <c r="C19" s="21"/>
      <c r="D19" s="17">
        <f>B46</f>
        <v>0</v>
      </c>
      <c r="E19" s="21"/>
      <c r="F19" s="17">
        <f>D46</f>
        <v>0</v>
      </c>
      <c r="G19" s="22"/>
    </row>
    <row r="20" spans="1:7" outlineLevel="1" x14ac:dyDescent="0.2">
      <c r="A20" s="47" t="s">
        <v>59</v>
      </c>
      <c r="B20" s="17"/>
      <c r="C20" s="21"/>
      <c r="D20" s="17">
        <f t="shared" ref="D20:D22" si="3">B47</f>
        <v>0</v>
      </c>
      <c r="E20" s="21"/>
      <c r="F20" s="17">
        <f t="shared" ref="F20:F22" si="4">D47</f>
        <v>0</v>
      </c>
      <c r="G20" s="22"/>
    </row>
    <row r="21" spans="1:7" outlineLevel="1" x14ac:dyDescent="0.2">
      <c r="A21" s="47" t="s">
        <v>60</v>
      </c>
      <c r="B21" s="17"/>
      <c r="C21" s="21"/>
      <c r="D21" s="17">
        <f t="shared" si="3"/>
        <v>0</v>
      </c>
      <c r="E21" s="21"/>
      <c r="F21" s="17">
        <f t="shared" si="4"/>
        <v>0</v>
      </c>
      <c r="G21" s="22"/>
    </row>
    <row r="22" spans="1:7" outlineLevel="1" x14ac:dyDescent="0.2">
      <c r="A22" s="47" t="s">
        <v>61</v>
      </c>
      <c r="B22" s="17"/>
      <c r="C22" s="21"/>
      <c r="D22" s="17">
        <f t="shared" si="3"/>
        <v>0</v>
      </c>
      <c r="E22" s="21"/>
      <c r="F22" s="17">
        <f t="shared" si="4"/>
        <v>0</v>
      </c>
      <c r="G22" s="22"/>
    </row>
    <row r="23" spans="1:7" ht="15" outlineLevel="1" x14ac:dyDescent="0.25">
      <c r="A23" s="48" t="s">
        <v>48</v>
      </c>
      <c r="B23" s="32">
        <f>SUM(B19:B22)</f>
        <v>0</v>
      </c>
      <c r="C23" s="30"/>
      <c r="D23" s="32">
        <f t="shared" ref="D23:F23" si="5">SUM(D19:D22)</f>
        <v>0</v>
      </c>
      <c r="E23" s="30"/>
      <c r="F23" s="32">
        <f t="shared" si="5"/>
        <v>0</v>
      </c>
      <c r="G23" s="22"/>
    </row>
    <row r="24" spans="1:7" outlineLevel="1" x14ac:dyDescent="0.2">
      <c r="A24" s="7" t="s">
        <v>25</v>
      </c>
      <c r="B24" s="17"/>
      <c r="C24" s="21"/>
      <c r="D24" s="17">
        <f>B51</f>
        <v>0</v>
      </c>
      <c r="E24" s="21"/>
      <c r="F24" s="17">
        <f>D51</f>
        <v>0</v>
      </c>
      <c r="G24" s="22"/>
    </row>
    <row r="25" spans="1:7" outlineLevel="1" x14ac:dyDescent="0.2">
      <c r="A25" s="7" t="s">
        <v>26</v>
      </c>
      <c r="B25" s="17"/>
      <c r="C25" s="21"/>
      <c r="D25" s="17">
        <f t="shared" ref="D25:D27" si="6">B52</f>
        <v>0</v>
      </c>
      <c r="E25" s="21"/>
      <c r="F25" s="17">
        <f t="shared" ref="F25:F27" si="7">D52</f>
        <v>0</v>
      </c>
      <c r="G25" s="22"/>
    </row>
    <row r="26" spans="1:7" ht="28.5" outlineLevel="1" x14ac:dyDescent="0.2">
      <c r="A26" s="47" t="s">
        <v>43</v>
      </c>
      <c r="B26" s="17"/>
      <c r="C26" s="21"/>
      <c r="D26" s="17">
        <f t="shared" si="6"/>
        <v>0</v>
      </c>
      <c r="E26" s="21"/>
      <c r="F26" s="17">
        <f t="shared" si="7"/>
        <v>0</v>
      </c>
      <c r="G26" s="22"/>
    </row>
    <row r="27" spans="1:7" outlineLevel="1" x14ac:dyDescent="0.2">
      <c r="A27" s="7" t="s">
        <v>27</v>
      </c>
      <c r="B27" s="17"/>
      <c r="C27" s="21"/>
      <c r="D27" s="17">
        <f t="shared" si="6"/>
        <v>0</v>
      </c>
      <c r="E27" s="21"/>
      <c r="F27" s="17">
        <f t="shared" si="7"/>
        <v>0</v>
      </c>
      <c r="G27" s="22"/>
    </row>
    <row r="28" spans="1:7" ht="15" outlineLevel="1" x14ac:dyDescent="0.25">
      <c r="A28" s="11" t="s">
        <v>49</v>
      </c>
      <c r="B28" s="49">
        <f>SUM(B24:B27)</f>
        <v>0</v>
      </c>
      <c r="C28" s="24"/>
      <c r="D28" s="49">
        <f>SUM(D24:D27)</f>
        <v>0</v>
      </c>
      <c r="E28" s="24"/>
      <c r="F28" s="49">
        <f>SUM(F24:F27)</f>
        <v>0</v>
      </c>
      <c r="G28" s="22"/>
    </row>
    <row r="29" spans="1:7" ht="15" outlineLevel="1" x14ac:dyDescent="0.25">
      <c r="A29" s="11" t="s">
        <v>50</v>
      </c>
      <c r="B29" s="20">
        <f>B23+B28</f>
        <v>0</v>
      </c>
      <c r="C29" s="21" t="e">
        <f>B29/B17</f>
        <v>#DIV/0!</v>
      </c>
      <c r="D29" s="20">
        <f>D23+D28</f>
        <v>0</v>
      </c>
      <c r="E29" s="21" t="e">
        <f>D29/D17</f>
        <v>#DIV/0!</v>
      </c>
      <c r="F29" s="20">
        <f>F23+F28</f>
        <v>0</v>
      </c>
      <c r="G29" s="22" t="e">
        <f>F29/F17</f>
        <v>#DIV/0!</v>
      </c>
    </row>
    <row r="30" spans="1:7" ht="15" outlineLevel="1" x14ac:dyDescent="0.25">
      <c r="A30" s="11" t="s">
        <v>51</v>
      </c>
      <c r="B30" s="20">
        <f>B17-B29</f>
        <v>0</v>
      </c>
      <c r="C30" s="21" t="e">
        <f>B30/B17</f>
        <v>#DIV/0!</v>
      </c>
      <c r="D30" s="20">
        <f>D17-D29</f>
        <v>0</v>
      </c>
      <c r="E30" s="21" t="e">
        <f>D30/D17</f>
        <v>#DIV/0!</v>
      </c>
      <c r="F30" s="20">
        <f>F17-F29</f>
        <v>0</v>
      </c>
      <c r="G30" s="22" t="e">
        <f>F30/F17</f>
        <v>#DIV/0!</v>
      </c>
    </row>
    <row r="31" spans="1:7" ht="15" outlineLevel="1" x14ac:dyDescent="0.25">
      <c r="A31" s="11" t="s">
        <v>52</v>
      </c>
      <c r="B31" s="20">
        <f>B29+B30</f>
        <v>0</v>
      </c>
      <c r="C31" s="21" t="e">
        <f>C29+C30</f>
        <v>#DIV/0!</v>
      </c>
      <c r="D31" s="20">
        <f t="shared" ref="D31:F31" si="8">D29+D30</f>
        <v>0</v>
      </c>
      <c r="E31" s="21" t="e">
        <f>E29+E30</f>
        <v>#DIV/0!</v>
      </c>
      <c r="F31" s="20">
        <f t="shared" si="8"/>
        <v>0</v>
      </c>
      <c r="G31" s="22" t="e">
        <f>G29+G30</f>
        <v>#DIV/0!</v>
      </c>
    </row>
    <row r="32" spans="1:7" outlineLevel="1" x14ac:dyDescent="0.2">
      <c r="A32" s="7"/>
      <c r="B32" s="27"/>
      <c r="C32" s="21"/>
      <c r="D32" s="27"/>
      <c r="E32" s="21"/>
      <c r="F32" s="27"/>
      <c r="G32" s="22"/>
    </row>
    <row r="33" spans="1:7" ht="15" x14ac:dyDescent="0.25">
      <c r="A33" s="16" t="s">
        <v>8</v>
      </c>
      <c r="B33" s="27"/>
      <c r="C33" s="18"/>
      <c r="D33" s="27"/>
      <c r="E33" s="18"/>
      <c r="F33" s="27"/>
      <c r="G33" s="19"/>
    </row>
    <row r="34" spans="1:7" x14ac:dyDescent="0.2">
      <c r="A34" s="7" t="s">
        <v>18</v>
      </c>
      <c r="B34" s="17"/>
      <c r="C34" s="21"/>
      <c r="D34" s="17"/>
      <c r="E34" s="21"/>
      <c r="F34" s="17"/>
      <c r="G34" s="22"/>
    </row>
    <row r="35" spans="1:7" x14ac:dyDescent="0.2">
      <c r="A35" s="7" t="s">
        <v>19</v>
      </c>
      <c r="B35" s="17"/>
      <c r="C35" s="21"/>
      <c r="D35" s="17"/>
      <c r="E35" s="21"/>
      <c r="F35" s="17"/>
      <c r="G35" s="22"/>
    </row>
    <row r="36" spans="1:7" x14ac:dyDescent="0.2">
      <c r="A36" s="7" t="s">
        <v>20</v>
      </c>
      <c r="B36" s="17"/>
      <c r="C36" s="21"/>
      <c r="D36" s="17"/>
      <c r="E36" s="21"/>
      <c r="F36" s="17"/>
      <c r="G36" s="22"/>
    </row>
    <row r="37" spans="1:7" x14ac:dyDescent="0.2">
      <c r="A37" s="7" t="s">
        <v>57</v>
      </c>
      <c r="B37" s="17"/>
      <c r="C37" s="21"/>
      <c r="D37" s="17"/>
      <c r="E37" s="21"/>
      <c r="F37" s="17"/>
      <c r="G37" s="22"/>
    </row>
    <row r="38" spans="1:7" ht="15" x14ac:dyDescent="0.25">
      <c r="A38" s="11" t="s">
        <v>45</v>
      </c>
      <c r="B38" s="20">
        <f>SUM(B34:B37)</f>
        <v>0</v>
      </c>
      <c r="C38" s="21" t="e">
        <f>B38/B44</f>
        <v>#DIV/0!</v>
      </c>
      <c r="D38" s="20">
        <f>SUM(D34:D37)</f>
        <v>0</v>
      </c>
      <c r="E38" s="21" t="e">
        <f t="shared" ref="E38" si="9">D38/D44</f>
        <v>#DIV/0!</v>
      </c>
      <c r="F38" s="20">
        <f>SUM(F34:F37)</f>
        <v>0</v>
      </c>
      <c r="G38" s="22" t="e">
        <f t="shared" ref="G38" si="10">F38/F44</f>
        <v>#DIV/0!</v>
      </c>
    </row>
    <row r="39" spans="1:7" x14ac:dyDescent="0.2">
      <c r="A39" s="7" t="s">
        <v>21</v>
      </c>
      <c r="B39" s="17"/>
      <c r="C39" s="21"/>
      <c r="D39" s="17"/>
      <c r="E39" s="21"/>
      <c r="F39" s="17"/>
      <c r="G39" s="22"/>
    </row>
    <row r="40" spans="1:7" x14ac:dyDescent="0.2">
      <c r="A40" s="7" t="s">
        <v>22</v>
      </c>
      <c r="B40" s="17"/>
      <c r="C40" s="21"/>
      <c r="D40" s="17"/>
      <c r="E40" s="21"/>
      <c r="F40" s="17"/>
      <c r="G40" s="22"/>
    </row>
    <row r="41" spans="1:7" x14ac:dyDescent="0.2">
      <c r="A41" s="7" t="s">
        <v>23</v>
      </c>
      <c r="B41" s="17"/>
      <c r="C41" s="21"/>
      <c r="D41" s="17"/>
      <c r="E41" s="21"/>
      <c r="F41" s="17"/>
      <c r="G41" s="22"/>
    </row>
    <row r="42" spans="1:7" x14ac:dyDescent="0.2">
      <c r="A42" s="7" t="s">
        <v>24</v>
      </c>
      <c r="B42" s="17"/>
      <c r="C42" s="21"/>
      <c r="D42" s="17"/>
      <c r="E42" s="21"/>
      <c r="F42" s="17"/>
      <c r="G42" s="22"/>
    </row>
    <row r="43" spans="1:7" s="4" customFormat="1" ht="15" x14ac:dyDescent="0.25">
      <c r="A43" s="11" t="s">
        <v>46</v>
      </c>
      <c r="B43" s="20">
        <f>SUM(B39:B42)</f>
        <v>0</v>
      </c>
      <c r="C43" s="21" t="e">
        <f>B43/B44</f>
        <v>#DIV/0!</v>
      </c>
      <c r="D43" s="20">
        <f t="shared" ref="D43" si="11">SUM(D39:D42)</f>
        <v>0</v>
      </c>
      <c r="E43" s="21" t="e">
        <f t="shared" ref="E43" si="12">D43/D44</f>
        <v>#DIV/0!</v>
      </c>
      <c r="F43" s="20">
        <f t="shared" ref="F43" si="13">SUM(F39:F42)</f>
        <v>0</v>
      </c>
      <c r="G43" s="22" t="e">
        <f t="shared" ref="G43" si="14">F43/F44</f>
        <v>#DIV/0!</v>
      </c>
    </row>
    <row r="44" spans="1:7" s="2" customFormat="1" ht="15" x14ac:dyDescent="0.25">
      <c r="A44" s="11" t="s">
        <v>53</v>
      </c>
      <c r="B44" s="20">
        <f>B38+B43</f>
        <v>0</v>
      </c>
      <c r="C44" s="21" t="e">
        <f>C38+C43</f>
        <v>#DIV/0!</v>
      </c>
      <c r="D44" s="20">
        <f t="shared" ref="D44" si="15">D38+D43</f>
        <v>0</v>
      </c>
      <c r="E44" s="21" t="e">
        <f>E38+E43</f>
        <v>#DIV/0!</v>
      </c>
      <c r="F44" s="20">
        <f t="shared" ref="F44" si="16">F38+F43</f>
        <v>0</v>
      </c>
      <c r="G44" s="22" t="e">
        <f>G38+G43</f>
        <v>#DIV/0!</v>
      </c>
    </row>
    <row r="45" spans="1:7" x14ac:dyDescent="0.2">
      <c r="A45" s="7"/>
      <c r="B45" s="27"/>
      <c r="C45" s="21"/>
      <c r="D45" s="27"/>
      <c r="E45" s="21"/>
      <c r="F45" s="27"/>
      <c r="G45" s="22"/>
    </row>
    <row r="46" spans="1:7" ht="28.5" x14ac:dyDescent="0.2">
      <c r="A46" s="47" t="s">
        <v>58</v>
      </c>
      <c r="B46" s="17"/>
      <c r="C46" s="21"/>
      <c r="D46" s="17"/>
      <c r="E46" s="21"/>
      <c r="F46" s="17"/>
      <c r="G46" s="22"/>
    </row>
    <row r="47" spans="1:7" x14ac:dyDescent="0.2">
      <c r="A47" s="47" t="s">
        <v>59</v>
      </c>
      <c r="B47" s="17"/>
      <c r="C47" s="21"/>
      <c r="D47" s="17"/>
      <c r="E47" s="21"/>
      <c r="F47" s="17"/>
      <c r="G47" s="22"/>
    </row>
    <row r="48" spans="1:7" x14ac:dyDescent="0.2">
      <c r="A48" s="47" t="s">
        <v>60</v>
      </c>
      <c r="B48" s="17"/>
      <c r="C48" s="21"/>
      <c r="D48" s="17"/>
      <c r="E48" s="21"/>
      <c r="F48" s="17"/>
      <c r="G48" s="22"/>
    </row>
    <row r="49" spans="1:8" x14ac:dyDescent="0.2">
      <c r="A49" s="47" t="s">
        <v>61</v>
      </c>
      <c r="B49" s="17"/>
      <c r="C49" s="21"/>
      <c r="D49" s="17"/>
      <c r="E49" s="21"/>
      <c r="F49" s="17"/>
      <c r="G49" s="22"/>
    </row>
    <row r="50" spans="1:8" ht="15" x14ac:dyDescent="0.25">
      <c r="A50" s="11" t="s">
        <v>48</v>
      </c>
      <c r="B50" s="32">
        <f>SUM(B46:B49)</f>
        <v>0</v>
      </c>
      <c r="C50" s="21"/>
      <c r="D50" s="32">
        <f>SUM(D46:D49)</f>
        <v>0</v>
      </c>
      <c r="E50" s="21"/>
      <c r="F50" s="32">
        <f>SUM(F46:F49)</f>
        <v>0</v>
      </c>
      <c r="G50" s="22"/>
    </row>
    <row r="51" spans="1:8" x14ac:dyDescent="0.2">
      <c r="A51" s="7" t="s">
        <v>25</v>
      </c>
      <c r="B51" s="17"/>
      <c r="C51" s="21"/>
      <c r="D51" s="17"/>
      <c r="E51" s="21"/>
      <c r="F51" s="17"/>
      <c r="G51" s="22"/>
    </row>
    <row r="52" spans="1:8" x14ac:dyDescent="0.2">
      <c r="A52" s="7" t="s">
        <v>26</v>
      </c>
      <c r="B52" s="17"/>
      <c r="C52" s="21"/>
      <c r="D52" s="17"/>
      <c r="E52" s="21"/>
      <c r="F52" s="17"/>
      <c r="G52" s="22"/>
    </row>
    <row r="53" spans="1:8" ht="28.5" x14ac:dyDescent="0.2">
      <c r="A53" s="47" t="s">
        <v>43</v>
      </c>
      <c r="B53" s="17"/>
      <c r="C53" s="21"/>
      <c r="D53" s="17"/>
      <c r="E53" s="21"/>
      <c r="F53" s="17"/>
      <c r="G53" s="22"/>
    </row>
    <row r="54" spans="1:8" x14ac:dyDescent="0.2">
      <c r="A54" s="7" t="s">
        <v>27</v>
      </c>
      <c r="B54" s="17"/>
      <c r="C54" s="21"/>
      <c r="D54" s="17"/>
      <c r="E54" s="21"/>
      <c r="F54" s="17"/>
      <c r="G54" s="22"/>
    </row>
    <row r="55" spans="1:8" ht="15" x14ac:dyDescent="0.25">
      <c r="A55" s="11" t="s">
        <v>49</v>
      </c>
      <c r="B55" s="49">
        <f>SUM(B51:B54)</f>
        <v>0</v>
      </c>
      <c r="C55" s="21"/>
      <c r="D55" s="49">
        <f>SUM(D51:D54)</f>
        <v>0</v>
      </c>
      <c r="E55" s="21"/>
      <c r="F55" s="49">
        <f>SUM(F51:F54)</f>
        <v>0</v>
      </c>
      <c r="G55" s="22"/>
    </row>
    <row r="56" spans="1:8" ht="15" x14ac:dyDescent="0.25">
      <c r="A56" s="11" t="s">
        <v>50</v>
      </c>
      <c r="B56" s="20">
        <f>B50+B55</f>
        <v>0</v>
      </c>
      <c r="C56" s="21" t="e">
        <f>B56/B44</f>
        <v>#DIV/0!</v>
      </c>
      <c r="D56" s="20">
        <f>D50+D55</f>
        <v>0</v>
      </c>
      <c r="E56" s="21" t="e">
        <f t="shared" ref="E56" si="17">D56/D44</f>
        <v>#DIV/0!</v>
      </c>
      <c r="F56" s="20">
        <f>F50+F55</f>
        <v>0</v>
      </c>
      <c r="G56" s="22" t="e">
        <f t="shared" ref="G56" si="18">F56/F44</f>
        <v>#DIV/0!</v>
      </c>
    </row>
    <row r="57" spans="1:8" ht="15" x14ac:dyDescent="0.25">
      <c r="A57" s="11" t="s">
        <v>51</v>
      </c>
      <c r="B57" s="20">
        <f>B44-B56</f>
        <v>0</v>
      </c>
      <c r="C57" s="21" t="e">
        <f>B57/B44</f>
        <v>#DIV/0!</v>
      </c>
      <c r="D57" s="20">
        <f t="shared" ref="D57" si="19">D44-D56</f>
        <v>0</v>
      </c>
      <c r="E57" s="21" t="e">
        <f t="shared" ref="E57" si="20">D57/D44</f>
        <v>#DIV/0!</v>
      </c>
      <c r="F57" s="20">
        <f t="shared" ref="F57" si="21">F44-F56</f>
        <v>0</v>
      </c>
      <c r="G57" s="22" t="e">
        <f t="shared" ref="G57" si="22">F57/F44</f>
        <v>#DIV/0!</v>
      </c>
    </row>
    <row r="58" spans="1:8" ht="15" x14ac:dyDescent="0.25">
      <c r="A58" s="11" t="s">
        <v>52</v>
      </c>
      <c r="B58" s="20">
        <f>B56+B57</f>
        <v>0</v>
      </c>
      <c r="C58" s="21" t="e">
        <f t="shared" ref="C58:G58" si="23">C56+C57</f>
        <v>#DIV/0!</v>
      </c>
      <c r="D58" s="20">
        <f t="shared" si="23"/>
        <v>0</v>
      </c>
      <c r="E58" s="21" t="e">
        <f t="shared" si="23"/>
        <v>#DIV/0!</v>
      </c>
      <c r="F58" s="20">
        <f t="shared" si="23"/>
        <v>0</v>
      </c>
      <c r="G58" s="22" t="e">
        <f t="shared" si="23"/>
        <v>#DIV/0!</v>
      </c>
    </row>
    <row r="59" spans="1:8" x14ac:dyDescent="0.2">
      <c r="A59" s="7"/>
      <c r="B59" s="9"/>
      <c r="C59" s="8"/>
      <c r="D59" s="9"/>
      <c r="E59" s="8"/>
      <c r="F59" s="9"/>
      <c r="G59" s="10"/>
    </row>
    <row r="60" spans="1:8" ht="15" x14ac:dyDescent="0.25">
      <c r="A60" s="16" t="s">
        <v>1</v>
      </c>
      <c r="B60" s="9"/>
      <c r="C60" s="8"/>
      <c r="D60" s="9"/>
      <c r="E60" s="8"/>
      <c r="F60" s="9"/>
      <c r="G60" s="10"/>
    </row>
    <row r="61" spans="1:8" ht="15" x14ac:dyDescent="0.25">
      <c r="A61" s="11" t="s">
        <v>54</v>
      </c>
      <c r="B61" s="28"/>
      <c r="C61" s="21" t="e">
        <f>B61/B61</f>
        <v>#DIV/0!</v>
      </c>
      <c r="D61" s="28"/>
      <c r="E61" s="21" t="e">
        <f t="shared" ref="E61" si="24">D61/D61</f>
        <v>#DIV/0!</v>
      </c>
      <c r="F61" s="28"/>
      <c r="G61" s="22" t="e">
        <f t="shared" ref="G61" si="25">F61/F61</f>
        <v>#DIV/0!</v>
      </c>
    </row>
    <row r="62" spans="1:8" s="56" customFormat="1" x14ac:dyDescent="0.2">
      <c r="A62" s="52" t="s">
        <v>75</v>
      </c>
      <c r="B62" s="53"/>
      <c r="C62" s="54" t="e">
        <f>B62/B61</f>
        <v>#DIV/0!</v>
      </c>
      <c r="D62" s="53"/>
      <c r="E62" s="54" t="e">
        <f t="shared" ref="E62" si="26">D62/D61</f>
        <v>#DIV/0!</v>
      </c>
      <c r="F62" s="53"/>
      <c r="G62" s="55" t="e">
        <f t="shared" ref="G62" si="27">F62/F61</f>
        <v>#DIV/0!</v>
      </c>
    </row>
    <row r="63" spans="1:8" x14ac:dyDescent="0.2">
      <c r="A63" s="7"/>
      <c r="B63" s="23"/>
      <c r="C63" s="8"/>
      <c r="D63" s="23"/>
      <c r="E63" s="8"/>
      <c r="F63" s="23"/>
      <c r="G63" s="10"/>
    </row>
    <row r="64" spans="1:8" x14ac:dyDescent="0.2">
      <c r="A64" s="7" t="s">
        <v>55</v>
      </c>
      <c r="B64" s="17"/>
      <c r="C64" s="21" t="e">
        <f t="shared" ref="C64:C67" si="28">B64/B$61</f>
        <v>#DIV/0!</v>
      </c>
      <c r="D64" s="17"/>
      <c r="E64" s="21" t="e">
        <f t="shared" ref="E64:E67" si="29">D64/D$61</f>
        <v>#DIV/0!</v>
      </c>
      <c r="F64" s="17"/>
      <c r="G64" s="22" t="e">
        <f t="shared" ref="G64:G67" si="30">F64/F$61</f>
        <v>#DIV/0!</v>
      </c>
      <c r="H64" s="5"/>
    </row>
    <row r="65" spans="1:8" x14ac:dyDescent="0.2">
      <c r="A65" s="7" t="s">
        <v>56</v>
      </c>
      <c r="B65" s="17"/>
      <c r="C65" s="21" t="e">
        <f t="shared" si="28"/>
        <v>#DIV/0!</v>
      </c>
      <c r="D65" s="17"/>
      <c r="E65" s="21" t="e">
        <f t="shared" si="29"/>
        <v>#DIV/0!</v>
      </c>
      <c r="F65" s="17"/>
      <c r="G65" s="22" t="e">
        <f t="shared" si="30"/>
        <v>#DIV/0!</v>
      </c>
      <c r="H65" s="5"/>
    </row>
    <row r="66" spans="1:8" x14ac:dyDescent="0.2">
      <c r="A66" s="7" t="s">
        <v>28</v>
      </c>
      <c r="B66" s="17"/>
      <c r="C66" s="21" t="e">
        <f t="shared" si="28"/>
        <v>#DIV/0!</v>
      </c>
      <c r="D66" s="17"/>
      <c r="E66" s="21" t="e">
        <f t="shared" si="29"/>
        <v>#DIV/0!</v>
      </c>
      <c r="F66" s="17"/>
      <c r="G66" s="22" t="e">
        <f t="shared" si="30"/>
        <v>#DIV/0!</v>
      </c>
      <c r="H66" s="5"/>
    </row>
    <row r="67" spans="1:8" x14ac:dyDescent="0.2">
      <c r="A67" s="7" t="s">
        <v>29</v>
      </c>
      <c r="B67" s="17"/>
      <c r="C67" s="21" t="e">
        <f t="shared" si="28"/>
        <v>#DIV/0!</v>
      </c>
      <c r="D67" s="17"/>
      <c r="E67" s="21" t="e">
        <f t="shared" si="29"/>
        <v>#DIV/0!</v>
      </c>
      <c r="F67" s="17"/>
      <c r="G67" s="22" t="e">
        <f t="shared" si="30"/>
        <v>#DIV/0!</v>
      </c>
      <c r="H67" s="5"/>
    </row>
    <row r="68" spans="1:8" x14ac:dyDescent="0.2">
      <c r="A68" s="7" t="s">
        <v>30</v>
      </c>
      <c r="B68" s="17"/>
      <c r="C68" s="21"/>
      <c r="D68" s="17"/>
      <c r="E68" s="21"/>
      <c r="F68" s="17"/>
      <c r="G68" s="22"/>
      <c r="H68" s="5"/>
    </row>
    <row r="69" spans="1:8" ht="28.5" x14ac:dyDescent="0.2">
      <c r="A69" s="47" t="s">
        <v>62</v>
      </c>
      <c r="B69" s="17"/>
      <c r="C69" s="21" t="e">
        <f>B69/B$61</f>
        <v>#DIV/0!</v>
      </c>
      <c r="D69" s="17"/>
      <c r="E69" s="21" t="e">
        <f>D69/D$61</f>
        <v>#DIV/0!</v>
      </c>
      <c r="F69" s="17"/>
      <c r="G69" s="22" t="e">
        <f>F69/F$61</f>
        <v>#DIV/0!</v>
      </c>
      <c r="H69" s="5"/>
    </row>
    <row r="70" spans="1:8" x14ac:dyDescent="0.2">
      <c r="A70" s="7" t="s">
        <v>31</v>
      </c>
      <c r="B70" s="17"/>
      <c r="C70" s="21" t="e">
        <f>B70/B$61</f>
        <v>#DIV/0!</v>
      </c>
      <c r="D70" s="17"/>
      <c r="E70" s="21" t="e">
        <f>D70/D$61</f>
        <v>#DIV/0!</v>
      </c>
      <c r="F70" s="17"/>
      <c r="G70" s="22" t="e">
        <f>F70/F$61</f>
        <v>#DIV/0!</v>
      </c>
    </row>
    <row r="71" spans="1:8" x14ac:dyDescent="0.2">
      <c r="A71" s="7" t="s">
        <v>32</v>
      </c>
      <c r="B71" s="17"/>
      <c r="C71" s="21" t="e">
        <f>B71/B$61</f>
        <v>#DIV/0!</v>
      </c>
      <c r="D71" s="17"/>
      <c r="E71" s="21" t="e">
        <f>D71/D$61</f>
        <v>#DIV/0!</v>
      </c>
      <c r="F71" s="17"/>
      <c r="G71" s="22" t="e">
        <f>F71/F$61</f>
        <v>#DIV/0!</v>
      </c>
    </row>
    <row r="72" spans="1:8" x14ac:dyDescent="0.2">
      <c r="A72" s="7" t="s">
        <v>33</v>
      </c>
      <c r="B72" s="17"/>
      <c r="C72" s="21"/>
      <c r="D72" s="17"/>
      <c r="E72" s="21"/>
      <c r="F72" s="17"/>
      <c r="G72" s="22"/>
    </row>
    <row r="73" spans="1:8" x14ac:dyDescent="0.2">
      <c r="A73" s="7" t="s">
        <v>34</v>
      </c>
      <c r="B73" s="17"/>
      <c r="C73" s="21" t="e">
        <f t="shared" ref="C73:G80" si="31">B73/B$61</f>
        <v>#DIV/0!</v>
      </c>
      <c r="D73" s="17"/>
      <c r="E73" s="21" t="e">
        <f t="shared" ref="E73:E80" si="32">D73/D$61</f>
        <v>#DIV/0!</v>
      </c>
      <c r="F73" s="17"/>
      <c r="G73" s="22" t="e">
        <f t="shared" ref="G73:G80" si="33">F73/F$61</f>
        <v>#DIV/0!</v>
      </c>
    </row>
    <row r="74" spans="1:8" x14ac:dyDescent="0.2">
      <c r="A74" s="7" t="s">
        <v>63</v>
      </c>
      <c r="B74" s="17"/>
      <c r="C74" s="21" t="e">
        <f t="shared" si="31"/>
        <v>#DIV/0!</v>
      </c>
      <c r="D74" s="17"/>
      <c r="E74" s="21" t="e">
        <f t="shared" si="32"/>
        <v>#DIV/0!</v>
      </c>
      <c r="F74" s="17"/>
      <c r="G74" s="22" t="e">
        <f t="shared" si="33"/>
        <v>#DIV/0!</v>
      </c>
    </row>
    <row r="75" spans="1:8" x14ac:dyDescent="0.2">
      <c r="A75" s="7" t="s">
        <v>35</v>
      </c>
      <c r="B75" s="17"/>
      <c r="C75" s="21" t="e">
        <f t="shared" si="31"/>
        <v>#DIV/0!</v>
      </c>
      <c r="D75" s="17"/>
      <c r="E75" s="21" t="e">
        <f t="shared" si="32"/>
        <v>#DIV/0!</v>
      </c>
      <c r="F75" s="17"/>
      <c r="G75" s="22" t="e">
        <f t="shared" si="33"/>
        <v>#DIV/0!</v>
      </c>
    </row>
    <row r="76" spans="1:8" s="6" customFormat="1" x14ac:dyDescent="0.2">
      <c r="A76" s="29"/>
      <c r="B76" s="30"/>
      <c r="C76" s="21"/>
      <c r="D76" s="30"/>
      <c r="E76" s="21"/>
      <c r="F76" s="30"/>
      <c r="G76" s="22"/>
    </row>
    <row r="77" spans="1:8" x14ac:dyDescent="0.2">
      <c r="A77" s="7" t="s">
        <v>36</v>
      </c>
      <c r="B77" s="17"/>
      <c r="C77" s="21" t="e">
        <f t="shared" si="31"/>
        <v>#DIV/0!</v>
      </c>
      <c r="D77" s="17"/>
      <c r="E77" s="21" t="e">
        <f t="shared" si="32"/>
        <v>#DIV/0!</v>
      </c>
      <c r="F77" s="17"/>
      <c r="G77" s="22" t="e">
        <f t="shared" si="33"/>
        <v>#DIV/0!</v>
      </c>
    </row>
    <row r="78" spans="1:8" s="56" customFormat="1" x14ac:dyDescent="0.2">
      <c r="A78" s="52" t="s">
        <v>69</v>
      </c>
      <c r="B78" s="53"/>
      <c r="C78" s="54"/>
      <c r="D78" s="53"/>
      <c r="E78" s="54"/>
      <c r="F78" s="53"/>
      <c r="G78" s="55"/>
    </row>
    <row r="79" spans="1:8" x14ac:dyDescent="0.2">
      <c r="A79" s="7" t="s">
        <v>37</v>
      </c>
      <c r="B79" s="17"/>
      <c r="C79" s="21" t="e">
        <f t="shared" si="31"/>
        <v>#DIV/0!</v>
      </c>
      <c r="D79" s="17"/>
      <c r="E79" s="21" t="e">
        <f t="shared" si="31"/>
        <v>#DIV/0!</v>
      </c>
      <c r="F79" s="17"/>
      <c r="G79" s="22" t="e">
        <f t="shared" si="31"/>
        <v>#DIV/0!</v>
      </c>
      <c r="H79" s="56"/>
    </row>
    <row r="80" spans="1:8" x14ac:dyDescent="0.2">
      <c r="A80" s="7" t="s">
        <v>38</v>
      </c>
      <c r="B80" s="17"/>
      <c r="C80" s="21" t="e">
        <f t="shared" si="31"/>
        <v>#DIV/0!</v>
      </c>
      <c r="D80" s="17"/>
      <c r="E80" s="21" t="e">
        <f t="shared" si="32"/>
        <v>#DIV/0!</v>
      </c>
      <c r="F80" s="17"/>
      <c r="G80" s="22" t="e">
        <f t="shared" si="33"/>
        <v>#DIV/0!</v>
      </c>
    </row>
    <row r="81" spans="1:7" s="56" customFormat="1" x14ac:dyDescent="0.2">
      <c r="A81" s="52" t="s">
        <v>70</v>
      </c>
      <c r="B81" s="53"/>
      <c r="C81" s="54"/>
      <c r="D81" s="53"/>
      <c r="E81" s="54"/>
      <c r="F81" s="53"/>
      <c r="G81" s="55"/>
    </row>
    <row r="82" spans="1:7" s="56" customFormat="1" ht="28.5" x14ac:dyDescent="0.2">
      <c r="A82" s="57" t="s">
        <v>64</v>
      </c>
      <c r="B82" s="53"/>
      <c r="C82" s="54"/>
      <c r="D82" s="53"/>
      <c r="E82" s="54"/>
      <c r="F82" s="53"/>
      <c r="G82" s="55"/>
    </row>
    <row r="83" spans="1:7" ht="28.5" x14ac:dyDescent="0.2">
      <c r="A83" s="47" t="s">
        <v>66</v>
      </c>
      <c r="B83" s="17"/>
      <c r="C83" s="21" t="e">
        <f>B83/B$61</f>
        <v>#DIV/0!</v>
      </c>
      <c r="D83" s="17"/>
      <c r="E83" s="21" t="e">
        <f>D83/D$61</f>
        <v>#DIV/0!</v>
      </c>
      <c r="F83" s="17"/>
      <c r="G83" s="22" t="e">
        <f>F83/F$61</f>
        <v>#DIV/0!</v>
      </c>
    </row>
    <row r="84" spans="1:7" s="56" customFormat="1" x14ac:dyDescent="0.2">
      <c r="A84" s="57" t="s">
        <v>71</v>
      </c>
      <c r="B84" s="53"/>
      <c r="C84" s="21"/>
      <c r="D84" s="53"/>
      <c r="E84" s="21"/>
      <c r="F84" s="53"/>
      <c r="G84" s="22"/>
    </row>
    <row r="85" spans="1:7" x14ac:dyDescent="0.2">
      <c r="A85" s="7"/>
      <c r="B85" s="9"/>
      <c r="C85" s="9"/>
      <c r="D85" s="9"/>
      <c r="E85" s="9"/>
      <c r="F85" s="9"/>
      <c r="G85" s="31"/>
    </row>
    <row r="86" spans="1:7" s="2" customFormat="1" ht="15" x14ac:dyDescent="0.25">
      <c r="A86" s="11" t="s">
        <v>41</v>
      </c>
      <c r="B86" s="20">
        <f>B61-SUM(B64:B75)+B77+B79+B80+B83</f>
        <v>0</v>
      </c>
      <c r="C86" s="21" t="e">
        <f>B86/B88</f>
        <v>#DIV/0!</v>
      </c>
      <c r="D86" s="20">
        <f>D61-SUM(D64:D75)+D77+D79+D80+D83</f>
        <v>0</v>
      </c>
      <c r="E86" s="21" t="e">
        <f>D86/D88</f>
        <v>#DIV/0!</v>
      </c>
      <c r="F86" s="20">
        <f>F61-SUM(F64:F75)+F77+F79+F80+F83</f>
        <v>0</v>
      </c>
      <c r="G86" s="22" t="e">
        <f>F86/F88</f>
        <v>#DIV/0!</v>
      </c>
    </row>
    <row r="87" spans="1:7" x14ac:dyDescent="0.2">
      <c r="A87" s="7" t="s">
        <v>9</v>
      </c>
      <c r="B87" s="17"/>
      <c r="C87" s="21" t="e">
        <f>B87/B88</f>
        <v>#DIV/0!</v>
      </c>
      <c r="D87" s="17"/>
      <c r="E87" s="21" t="e">
        <f>D87/D88</f>
        <v>#DIV/0!</v>
      </c>
      <c r="F87" s="17"/>
      <c r="G87" s="22" t="e">
        <f>F87/F88</f>
        <v>#DIV/0!</v>
      </c>
    </row>
    <row r="88" spans="1:7" s="2" customFormat="1" ht="15" x14ac:dyDescent="0.25">
      <c r="A88" s="11" t="s">
        <v>42</v>
      </c>
      <c r="B88" s="20">
        <f t="shared" ref="B88:G88" si="34">B86+B87</f>
        <v>0</v>
      </c>
      <c r="C88" s="21" t="e">
        <f t="shared" si="34"/>
        <v>#DIV/0!</v>
      </c>
      <c r="D88" s="20">
        <f t="shared" si="34"/>
        <v>0</v>
      </c>
      <c r="E88" s="21" t="e">
        <f t="shared" si="34"/>
        <v>#DIV/0!</v>
      </c>
      <c r="F88" s="20">
        <f t="shared" si="34"/>
        <v>0</v>
      </c>
      <c r="G88" s="22" t="e">
        <f t="shared" si="34"/>
        <v>#DIV/0!</v>
      </c>
    </row>
    <row r="89" spans="1:7" s="2" customFormat="1" ht="15" x14ac:dyDescent="0.25">
      <c r="A89" s="11"/>
      <c r="B89" s="20"/>
      <c r="C89" s="25"/>
      <c r="D89" s="20"/>
      <c r="E89" s="25"/>
      <c r="F89" s="20"/>
      <c r="G89" s="26"/>
    </row>
    <row r="90" spans="1:7" s="2" customFormat="1" ht="15" x14ac:dyDescent="0.25">
      <c r="A90" s="11" t="s">
        <v>10</v>
      </c>
      <c r="B90" s="32">
        <f>B88+B82+B74</f>
        <v>0</v>
      </c>
      <c r="C90" s="32"/>
      <c r="D90" s="32">
        <f>D88+D82+D74</f>
        <v>0</v>
      </c>
      <c r="E90" s="32"/>
      <c r="F90" s="32">
        <f>F88+F82+F74</f>
        <v>0</v>
      </c>
      <c r="G90" s="36"/>
    </row>
    <row r="91" spans="1:7" s="2" customFormat="1" ht="15" x14ac:dyDescent="0.25">
      <c r="A91" s="11"/>
      <c r="B91" s="20"/>
      <c r="C91" s="25"/>
      <c r="D91" s="20"/>
      <c r="E91" s="25"/>
      <c r="F91" s="20"/>
      <c r="G91" s="26"/>
    </row>
    <row r="92" spans="1:7" s="2" customFormat="1" ht="15" x14ac:dyDescent="0.25">
      <c r="A92" s="50" t="s">
        <v>39</v>
      </c>
      <c r="B92" s="51"/>
      <c r="C92" s="21"/>
      <c r="D92" s="51"/>
      <c r="E92" s="21"/>
      <c r="F92" s="51"/>
      <c r="G92" s="22"/>
    </row>
    <row r="93" spans="1:7" s="2" customFormat="1" ht="15" x14ac:dyDescent="0.25">
      <c r="A93" s="50" t="s">
        <v>40</v>
      </c>
      <c r="B93" s="51"/>
      <c r="C93" s="8"/>
      <c r="D93" s="51"/>
      <c r="E93" s="8"/>
      <c r="F93" s="51"/>
      <c r="G93" s="10"/>
    </row>
    <row r="94" spans="1:7" s="2" customFormat="1" ht="15" x14ac:dyDescent="0.25">
      <c r="A94" s="11"/>
      <c r="B94" s="32"/>
      <c r="C94" s="13"/>
      <c r="D94" s="32"/>
      <c r="E94" s="13"/>
      <c r="F94" s="32"/>
      <c r="G94" s="14"/>
    </row>
    <row r="95" spans="1:7" ht="15" x14ac:dyDescent="0.25">
      <c r="A95" s="11" t="s">
        <v>65</v>
      </c>
      <c r="B95" s="20">
        <f>B90+B92-B93</f>
        <v>0</v>
      </c>
      <c r="C95" s="20"/>
      <c r="D95" s="20">
        <f t="shared" ref="D95:F95" si="35">D90+D92-D93</f>
        <v>0</v>
      </c>
      <c r="E95" s="20"/>
      <c r="F95" s="20">
        <f t="shared" si="35"/>
        <v>0</v>
      </c>
      <c r="G95" s="37"/>
    </row>
    <row r="96" spans="1:7" ht="15" x14ac:dyDescent="0.25">
      <c r="A96" s="11"/>
      <c r="B96" s="20"/>
      <c r="C96" s="20"/>
      <c r="D96" s="20"/>
      <c r="E96" s="20"/>
      <c r="F96" s="20"/>
      <c r="G96" s="37"/>
    </row>
    <row r="97" spans="1:7" ht="15" x14ac:dyDescent="0.25">
      <c r="A97" s="63" t="s">
        <v>11</v>
      </c>
      <c r="B97" s="64"/>
      <c r="C97" s="64"/>
      <c r="D97" s="64"/>
      <c r="E97" s="64"/>
      <c r="F97" s="64"/>
      <c r="G97" s="65"/>
    </row>
    <row r="98" spans="1:7" x14ac:dyDescent="0.2">
      <c r="A98" s="7"/>
      <c r="B98" s="9"/>
      <c r="C98" s="8"/>
      <c r="D98" s="9"/>
      <c r="E98" s="8"/>
      <c r="F98" s="9"/>
      <c r="G98" s="10"/>
    </row>
    <row r="99" spans="1:7" x14ac:dyDescent="0.2">
      <c r="A99" s="7" t="s">
        <v>72</v>
      </c>
      <c r="B99" s="58" t="e">
        <f>B95/(B61+B78+B81+B84)*100</f>
        <v>#DIV/0!</v>
      </c>
      <c r="C99" s="8" t="e">
        <f>IF(B99&gt;25,500,IF(B99&gt;15,400,IF(B99&gt;5,300,IF(B99&gt;0,200,100))))</f>
        <v>#DIV/0!</v>
      </c>
      <c r="D99" s="58" t="e">
        <f>D95/(D61+D78+D81+D84)*100</f>
        <v>#DIV/0!</v>
      </c>
      <c r="E99" s="8" t="e">
        <f>IF(D99&gt;25,500,IF(D99&gt;15,400,IF(D99&gt;5,300,IF(D99&gt;0,200,100))))</f>
        <v>#DIV/0!</v>
      </c>
      <c r="F99" s="58" t="e">
        <f>F95/(F61+F78+F81+F84)*100</f>
        <v>#DIV/0!</v>
      </c>
      <c r="G99" s="10" t="e">
        <f>IF(F99&gt;25,500,IF(F99&gt;15,400,IF(F99&gt;5,300,IF(F99&gt;0,200,100))))</f>
        <v>#DIV/0!</v>
      </c>
    </row>
    <row r="100" spans="1:7" x14ac:dyDescent="0.2">
      <c r="A100" s="7" t="s">
        <v>44</v>
      </c>
      <c r="B100" s="58" t="e">
        <f>(B56-B50)/B95</f>
        <v>#DIV/0!</v>
      </c>
      <c r="C100" s="8" t="e">
        <f>IF(B100&gt;=20,100,IF(B100&gt;12,200,IF(B100&gt;8,300,IF(B100&gt;4,400,IF(B100&gt;=0,500,100)))))</f>
        <v>#DIV/0!</v>
      </c>
      <c r="D100" s="58" t="e">
        <f>(D56-D50)/D95</f>
        <v>#DIV/0!</v>
      </c>
      <c r="E100" s="8" t="e">
        <f>IF(D100&gt;=20,100,IF(D100&gt;12,200,IF(D100&gt;8,300,IF(D100&gt;4,400,IF(D100&gt;=0,500,100)))))</f>
        <v>#DIV/0!</v>
      </c>
      <c r="F100" s="58" t="e">
        <f>(F56-F50)/F95</f>
        <v>#DIV/0!</v>
      </c>
      <c r="G100" s="10" t="e">
        <f>IF(F100&gt;=20,100,IF(F100&gt;12,200,IF(F100&gt;8,300,IF(F100&gt;4,400,IF(F100&gt;=0,500,100)))))</f>
        <v>#DIV/0!</v>
      </c>
    </row>
    <row r="101" spans="1:7" x14ac:dyDescent="0.2">
      <c r="A101" s="7" t="s">
        <v>12</v>
      </c>
      <c r="B101" s="58" t="e">
        <f>B56/B44*100</f>
        <v>#DIV/0!</v>
      </c>
      <c r="C101" s="8" t="e">
        <f>IF(B101&gt;=75,100,IF(B101&gt;=55,200,IF(B101&gt;=35,300,IF(B101&gt;=15,400,500))))</f>
        <v>#DIV/0!</v>
      </c>
      <c r="D101" s="58" t="e">
        <f>D56/D44*100</f>
        <v>#DIV/0!</v>
      </c>
      <c r="E101" s="8" t="e">
        <f>IF(D101&gt;=75,100,IF(D101&gt;=55,200,IF(D101&gt;=35,300,IF(D101&gt;=15,400,500))))</f>
        <v>#DIV/0!</v>
      </c>
      <c r="F101" s="58" t="e">
        <f>F56/F44*100</f>
        <v>#DIV/0!</v>
      </c>
      <c r="G101" s="10" t="e">
        <f>IF(F101&gt;=75,100,IF(F101&gt;=55,200,IF(F101&gt;=35,300,IF(F101&gt;=15,400,500))))</f>
        <v>#DIV/0!</v>
      </c>
    </row>
    <row r="102" spans="1:7" x14ac:dyDescent="0.2">
      <c r="A102" s="29" t="s">
        <v>73</v>
      </c>
      <c r="B102" s="59" t="e">
        <f>(B38-B36-B50)/(B61+B78+B81+B84)*100</f>
        <v>#DIV/0!</v>
      </c>
      <c r="C102" s="33" t="e">
        <f>IF(B102&gt;=35,500,IF(B102&gt;=20,400,IF(B102&gt;=10,300,IF(B102&gt;=-5,200,100))))</f>
        <v>#DIV/0!</v>
      </c>
      <c r="D102" s="59" t="e">
        <f>(D38-D36-D50)/(D61+D78+D81+D84)*100</f>
        <v>#DIV/0!</v>
      </c>
      <c r="E102" s="33" t="e">
        <f>IF(D102&gt;=35,500,IF(D102&gt;=20,400,IF(D102&gt;=10,300,IF(D102&gt;=-5,200,100))))</f>
        <v>#DIV/0!</v>
      </c>
      <c r="F102" s="59" t="e">
        <f>(F38-F36-F50)/(F61+F78+F81+F84)*100</f>
        <v>#DIV/0!</v>
      </c>
      <c r="G102" s="34" t="e">
        <f>IF(F102&gt;=35,500,IF(F102&gt;=20,400,IF(F102&gt;=10,300,IF(F102&gt;=-5,200,100))))</f>
        <v>#DIV/0!</v>
      </c>
    </row>
    <row r="103" spans="1:7" x14ac:dyDescent="0.2">
      <c r="A103" s="29" t="s">
        <v>74</v>
      </c>
      <c r="B103" s="59" t="e">
        <f>(B38-B50)/(B61+B78+B81+B84)*100</f>
        <v>#DIV/0!</v>
      </c>
      <c r="C103" s="33" t="e">
        <f>IF(B103&gt;=35,500,IF(B103&gt;=20,400,IF(B103&gt;=10,300,IF(B103&gt;=-5,200,100))))</f>
        <v>#DIV/0!</v>
      </c>
      <c r="D103" s="59" t="e">
        <f>(D38-D50)/(D61+D78+D81+D84)*100</f>
        <v>#DIV/0!</v>
      </c>
      <c r="E103" s="33" t="e">
        <f>IF(D103&gt;=35,500,IF(D103&gt;=20,400,IF(D103&gt;=10,300,IF(D103&gt;=-5,200,100))))</f>
        <v>#DIV/0!</v>
      </c>
      <c r="F103" s="59" t="e">
        <f>(F38-F50)/(F61+F78+F81+F84)*100</f>
        <v>#DIV/0!</v>
      </c>
      <c r="G103" s="34" t="e">
        <f>IF(F103&gt;=35,500,IF(F103&gt;=20,400,IF(F103&gt;=10,300,IF(F103&gt;=-5,200,100))))</f>
        <v>#DIV/0!</v>
      </c>
    </row>
    <row r="104" spans="1:7" ht="15" x14ac:dyDescent="0.25">
      <c r="A104" s="11" t="s">
        <v>3</v>
      </c>
      <c r="B104" s="35" t="e">
        <f>IF(C102&gt;100,AVERAGE(C99:C102),AVERAGE(C99:C101,C103))</f>
        <v>#DIV/0!</v>
      </c>
      <c r="C104" s="8"/>
      <c r="D104" s="35" t="e">
        <f>IF(E102&gt;100,AVERAGE(E99:E102),AVERAGE(E99:E101,E103))</f>
        <v>#DIV/0!</v>
      </c>
      <c r="E104" s="8"/>
      <c r="F104" s="35" t="e">
        <f>IF(G102&gt;100,AVERAGE(G99:G102),AVERAGE(G99:G101,G103))</f>
        <v>#DIV/0!</v>
      </c>
      <c r="G104" s="10"/>
    </row>
    <row r="105" spans="1:7" x14ac:dyDescent="0.2">
      <c r="A105" s="7"/>
      <c r="B105" s="9"/>
      <c r="C105" s="8"/>
      <c r="D105" s="9"/>
      <c r="E105" s="8"/>
      <c r="F105" s="9"/>
      <c r="G105" s="10"/>
    </row>
    <row r="106" spans="1:7" ht="18" customHeight="1" x14ac:dyDescent="0.2">
      <c r="A106" s="69" t="s">
        <v>6</v>
      </c>
      <c r="B106" s="70"/>
      <c r="C106" s="70"/>
      <c r="D106" s="70"/>
      <c r="E106" s="70"/>
      <c r="F106" s="70"/>
      <c r="G106" s="71"/>
    </row>
    <row r="107" spans="1:7" x14ac:dyDescent="0.2">
      <c r="A107" s="39" t="s">
        <v>4</v>
      </c>
      <c r="B107" s="40" t="e">
        <f>(B104+D104+F104)/3</f>
        <v>#DIV/0!</v>
      </c>
      <c r="C107" s="41"/>
      <c r="D107" s="42"/>
      <c r="E107" s="41"/>
      <c r="F107" s="42"/>
      <c r="G107" s="43"/>
    </row>
    <row r="108" spans="1:7" s="38" customFormat="1" ht="28.5" customHeight="1" x14ac:dyDescent="0.2">
      <c r="A108" s="44" t="s">
        <v>5</v>
      </c>
      <c r="B108" s="45" t="e">
        <f>IF(B107&gt;=440,6,IF(B107&gt;=370,5,IF(B107&gt;=300,4,IF(B107&gt;=240,3,IF(B107&gt;=170,2,IF(B107&gt;=100,1,""))))))</f>
        <v>#DIV/0!</v>
      </c>
      <c r="C108" s="78" t="e">
        <f>IF(B108=1,"Investitionshilfen ausgeschlossen",IF(B108=2,"Expertenbeurteilung nötig", IF(B108=3,"Expertenbeurteilung nötig", IF(B108&gt;3, "Erfolgreiche Betriebsführung nachgewiesen"))))</f>
        <v>#DIV/0!</v>
      </c>
      <c r="D108" s="78"/>
      <c r="E108" s="78"/>
      <c r="F108" s="78"/>
      <c r="G108" s="79"/>
    </row>
    <row r="109" spans="1:7" ht="18" customHeight="1" x14ac:dyDescent="0.2">
      <c r="A109" s="66" t="s">
        <v>16</v>
      </c>
      <c r="B109" s="67"/>
      <c r="C109" s="67"/>
      <c r="D109" s="67"/>
      <c r="E109" s="67"/>
      <c r="F109" s="67"/>
      <c r="G109" s="68"/>
    </row>
    <row r="110" spans="1:7" ht="15" x14ac:dyDescent="0.2">
      <c r="A110" s="46" t="s">
        <v>17</v>
      </c>
      <c r="B110" s="42"/>
      <c r="C110" s="41"/>
      <c r="D110" s="42"/>
      <c r="E110" s="41"/>
      <c r="F110" s="42"/>
      <c r="G110" s="43"/>
    </row>
    <row r="111" spans="1:7" ht="48" customHeight="1" x14ac:dyDescent="0.2">
      <c r="A111" s="75" t="s">
        <v>67</v>
      </c>
      <c r="B111" s="76"/>
      <c r="C111" s="76"/>
      <c r="D111" s="76"/>
      <c r="E111" s="76"/>
      <c r="F111" s="76"/>
      <c r="G111" s="77"/>
    </row>
    <row r="112" spans="1:7" ht="43.5" customHeight="1" x14ac:dyDescent="0.2">
      <c r="A112" s="72" t="s">
        <v>68</v>
      </c>
      <c r="B112" s="73"/>
      <c r="C112" s="73"/>
      <c r="D112" s="73"/>
      <c r="E112" s="73"/>
      <c r="F112" s="73"/>
      <c r="G112" s="74"/>
    </row>
  </sheetData>
  <mergeCells count="7">
    <mergeCell ref="A1:G1"/>
    <mergeCell ref="A97:G97"/>
    <mergeCell ref="A109:G109"/>
    <mergeCell ref="A106:G106"/>
    <mergeCell ref="A112:G112"/>
    <mergeCell ref="A111:G111"/>
    <mergeCell ref="C108:G108"/>
  </mergeCells>
  <pageMargins left="0.47244094488188981" right="0.43307086614173229" top="0.35433070866141736" bottom="0.27559055118110237" header="0.31496062992125984" footer="0.19685039370078741"/>
  <pageSetup paperSize="9" scale="77" orientation="portrait" r:id="rId1"/>
  <headerFooter>
    <oddFooter>&amp;L&amp;8&amp;F, &amp;D &amp;T&amp;R&amp;8Seite &amp;P von &amp;N</oddFooter>
  </headerFooter>
  <ignoredErrors>
    <ignoredError sqref="D7:D10 D12:D15 F7:F10 F12:F15 F22 D22 B90 B23 B50 D50 F50 D19:D21 D24:D27 F19:F21 F24:F27" unlockedFormula="1"/>
    <ignoredError sqref="D30 D38 D86 F86 D16:D17 F16:F17 D11 F11 D29 F38 D88:D89 F88:F89 F30 F29" formula="1"/>
    <ignoredError sqref="G77 G79:G80 G83 G87:G88 G11 G73:G75 G53:G58 G16:G17 D104 F104 G100:G103 B107:B108 G38:G44 G61:G67 G69:G71 G29:G31 G50:G51 G32:G36 G45 C31 B99:B104 C39:C42 C87:C88 C44:C55 C58:C70 C72:C85 E69:E70 E64:E67 E73:E75 E61:E62 E83 E77 E19:E23 E31:E37 E25:E28 E58:E60 E78:E82 E84:E85 E63 E76 E68 E72 E87:E88 E39:E42 E44:E55" evalError="1"/>
    <ignoredError sqref="G86 E99 E100 C11 C29:C30 C16:C17 E101:E103 G99 C99:C103 D101:D103 D99 D100 F101:F103 F99 F100 C71 C56:C57 C43 C38 C86 E29 E11:E18 E56:E57 E24 E30 E71 E43 E38 E86" evalError="1" formula="1"/>
    <ignoredError sqref="B55 D55 F55" formulaRange="1"/>
    <ignoredError sqref="F90 D90 D43:D44 F43:F44 D23 F23" formula="1" unlockedFormula="1"/>
    <ignoredError sqref="F56:F57 D56:D57" formula="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Ratingtools_2019_d"/>
    <f:field ref="objsubject" par="" edit="true" text=""/>
    <f:field ref="objcreatedby" par="" text="Fleury, Johnny, BLW"/>
    <f:field ref="objcreatedat" par="" text="26.07.2019 14:28:24"/>
    <f:field ref="objchangedby" par="" text="Fleury, Johnny, BLW"/>
    <f:field ref="objmodifiedat" par="" text="25.11.2019 08:33:18"/>
    <f:field ref="doc_FSCFOLIO_1_1001_FieldDocumentNumber" par="" text=""/>
    <f:field ref="doc_FSCFOLIO_1_1001_FieldSubject" par="" edit="true" text=""/>
    <f:field ref="FSCFOLIO_1_1001_FieldCurrentUser" par="" text="BLW Johnny Fleury"/>
    <f:field ref="CCAPRECONFIG_15_1001_Objektname" par="" edit="true" text="Ratingtools_2019_d"/>
    <f:field ref="CHPRECONFIG_1_1001_Objektname" par="" edit="true" text="Ratingtools_2019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Rating</vt:lpstr>
      <vt:lpstr>Rating!Impression_des_titres</vt:lpstr>
      <vt:lpstr>Rating!Zone_d_impression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</dc:creator>
  <cp:lastModifiedBy>Fleury Johnny BLW</cp:lastModifiedBy>
  <cp:lastPrinted>2017-11-23T11:22:18Z</cp:lastPrinted>
  <dcterms:created xsi:type="dcterms:W3CDTF">2017-11-23T06:44:17Z</dcterms:created>
  <dcterms:modified xsi:type="dcterms:W3CDTF">2019-11-25T07:45:02Z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2019-07-26T14:28:24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Fleury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>420</vt:lpwstr>
  </property>
  <property fmtid="{D5CDD505-2E9C-101B-9397-08002B2CF9AE}" pid="20" name="FSC#EVDCFG@15.1400:Dossierref">
    <vt:lpwstr>420/2004/04120</vt:lpwstr>
  </property>
  <property fmtid="{D5CDD505-2E9C-101B-9397-08002B2CF9AE}" pid="21" name="FSC#EVDCFG@15.1400:FileRespEmail">
    <vt:lpwstr>johnny.fleury@blw.admin.ch</vt:lpwstr>
  </property>
  <property fmtid="{D5CDD505-2E9C-101B-9397-08002B2CF9AE}" pid="22" name="FSC#EVDCFG@15.1400:FileRespFax">
    <vt:lpwstr>4.1584622634E10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Johnny Fleury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Betriebsentwicklung und Bodenrecht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flj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41584622659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Ratingtools_2019_d</vt:lpwstr>
  </property>
  <property fmtid="{D5CDD505-2E9C-101B-9397-08002B2CF9AE}" pid="47" name="FSC#EVDCFG@15.1400:UserFunction">
    <vt:lpwstr>Sachbearbeiter/in - FBBE / BLW</vt:lpwstr>
  </property>
  <property fmtid="{D5CDD505-2E9C-101B-9397-08002B2CF9AE}" pid="48" name="FSC#EVDCFG@15.1400:SalutationEnglish">
    <vt:lpwstr>Business Developement Unit</vt:lpwstr>
  </property>
  <property fmtid="{D5CDD505-2E9C-101B-9397-08002B2CF9AE}" pid="49" name="FSC#EVDCFG@15.1400:SalutationFrench">
    <vt:lpwstr>Secteur Développement des exploitations</vt:lpwstr>
  </property>
  <property fmtid="{D5CDD505-2E9C-101B-9397-08002B2CF9AE}" pid="50" name="FSC#EVDCFG@15.1400:SalutationGerman">
    <vt:lpwstr>Fachbereich Betriebsentwicklung</vt:lpwstr>
  </property>
  <property fmtid="{D5CDD505-2E9C-101B-9397-08002B2CF9AE}" pid="51" name="FSC#EVDCFG@15.1400:SalutationItalian">
    <vt:lpwstr>Settore Sviluppo delle aziende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FBBB / BLW</vt:lpwstr>
  </property>
  <property fmtid="{D5CDD505-2E9C-101B-9397-08002B2CF9AE}" pid="57" name="FSC#EVDCFG@15.1400:ResponsibleEditorFirstname">
    <vt:lpwstr>Johnny</vt:lpwstr>
  </property>
  <property fmtid="{D5CDD505-2E9C-101B-9397-08002B2CF9AE}" pid="58" name="FSC#EVDCFG@15.1400:ResponsibleEditorSurname">
    <vt:lpwstr>Fleury</vt:lpwstr>
  </property>
  <property fmtid="{D5CDD505-2E9C-101B-9397-08002B2CF9AE}" pid="59" name="FSC#EVDCFG@15.1400:GroupTitle">
    <vt:lpwstr>Betriebsentwicklung und Bodenrecht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420/2004/04120</vt:lpwstr>
  </property>
  <property fmtid="{D5CDD505-2E9C-101B-9397-08002B2CF9AE}" pid="62" name="FSC#COOELAK@1.1001:FileRefYear">
    <vt:lpwstr>2004</vt:lpwstr>
  </property>
  <property fmtid="{D5CDD505-2E9C-101B-9397-08002B2CF9AE}" pid="63" name="FSC#COOELAK@1.1001:FileRefOrdinal">
    <vt:lpwstr>4120</vt:lpwstr>
  </property>
  <property fmtid="{D5CDD505-2E9C-101B-9397-08002B2CF9AE}" pid="64" name="FSC#COOELAK@1.1001:FileRefOU">
    <vt:lpwstr>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Fleury Johnny, BLW</vt:lpwstr>
  </property>
  <property fmtid="{D5CDD505-2E9C-101B-9397-08002B2CF9AE}" pid="67" name="FSC#COOELAK@1.1001:OwnerExtension">
    <vt:lpwstr>41584622659</vt:lpwstr>
  </property>
  <property fmtid="{D5CDD505-2E9C-101B-9397-08002B2CF9AE}" pid="68" name="FSC#COOELAK@1.1001:OwnerFaxExtension">
    <vt:lpwstr>4.1584622634E10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Betriebsentwicklung und Bodenrecht (FBBB / BLW)</vt:lpwstr>
  </property>
  <property fmtid="{D5CDD505-2E9C-101B-9397-08002B2CF9AE}" pid="74" name="FSC#COOELAK@1.1001:CreatedAt">
    <vt:lpwstr>26.07.2019</vt:lpwstr>
  </property>
  <property fmtid="{D5CDD505-2E9C-101B-9397-08002B2CF9AE}" pid="75" name="FSC#COOELAK@1.1001:OU">
    <vt:lpwstr>Betriebsentwicklung und Bodenrecht (FBBB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*COO.2101.101.6.1510856*</vt:lpwstr>
  </property>
  <property fmtid="{D5CDD505-2E9C-101B-9397-08002B2CF9AE}" pid="78" name="FSC#COOELAK@1.1001:RefBarCode">
    <vt:lpwstr>*COO.2101.101.2.1483377*</vt:lpwstr>
  </property>
  <property fmtid="{D5CDD505-2E9C-101B-9397-08002B2CF9AE}" pid="79" name="FSC#COOELAK@1.1001:FileRefBarCode">
    <vt:lpwstr>*420/2004/04120*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/>
  </property>
  <property fmtid="{D5CDD505-2E9C-101B-9397-08002B2CF9AE}" pid="84" name="FSC#COOELAK@1.1001:ProcessResponsiblePhone">
    <vt:lpwstr/>
  </property>
  <property fmtid="{D5CDD505-2E9C-101B-9397-08002B2CF9AE}" pid="85" name="FSC#COOELAK@1.1001:ProcessResponsibleMail">
    <vt:lpwstr/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420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johnny.fleury@blw.admin.ch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Johnny Fleury</vt:lpwstr>
  </property>
  <property fmtid="{D5CDD505-2E9C-101B-9397-08002B2CF9AE}" pid="102" name="FSC#ATSTATECFG@1.1001:AgentPhone">
    <vt:lpwstr>41584622659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>02-KS-Hochbau-2019 - Erfolgreiche Betriebsführung vom 22.11.2019</vt:lpwstr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420/2004/04120/00020/00005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COO.2101.101.6.1510856</vt:lpwstr>
  </property>
  <property fmtid="{D5CDD505-2E9C-101B-9397-08002B2CF9AE}" pid="124" name="FSC#FSCFOLIO@1.1001:docpropproject">
    <vt:lpwstr/>
  </property>
</Properties>
</file>