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b.intra.admin.ch\UserHome$\BLW-01\U80796604\config\Desktop\"/>
    </mc:Choice>
  </mc:AlternateContent>
  <bookViews>
    <workbookView xWindow="0" yWindow="0" windowWidth="28800" windowHeight="14256"/>
  </bookViews>
  <sheets>
    <sheet name="31 SAK" sheetId="1" r:id="rId1"/>
  </sheets>
  <definedNames>
    <definedName name="_xlnm.Print_Area" localSheetId="0">'31 SAK'!$A$1:$E$59</definedName>
    <definedName name="Z_DF1916F3_5A65_402D_BE4C_0D137DE653D6_.wvu.PrintArea" localSheetId="0" hidden="1">'31 SAK'!$A$1:$E$2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1" l="1"/>
  <c r="D42" i="1" s="1"/>
  <c r="D39" i="1"/>
  <c r="D43" i="1" s="1"/>
  <c r="E34" i="1"/>
  <c r="E33" i="1"/>
  <c r="E32" i="1"/>
  <c r="E31" i="1"/>
  <c r="E30" i="1"/>
  <c r="E29" i="1"/>
  <c r="E28" i="1"/>
  <c r="E27" i="1"/>
  <c r="E26" i="1"/>
  <c r="E24" i="1"/>
  <c r="E23" i="1"/>
  <c r="E22" i="1"/>
  <c r="E21" i="1"/>
  <c r="E20" i="1"/>
  <c r="E19" i="1"/>
  <c r="E16" i="1"/>
  <c r="E15" i="1"/>
  <c r="E14" i="1"/>
  <c r="E13" i="1"/>
  <c r="E12" i="1"/>
  <c r="E11" i="1"/>
  <c r="E10" i="1"/>
  <c r="E9" i="1"/>
  <c r="E8" i="1"/>
  <c r="E7" i="1"/>
  <c r="E6" i="1"/>
  <c r="E5" i="1"/>
  <c r="D45" i="1" l="1"/>
  <c r="D41" i="1"/>
  <c r="E17" i="1"/>
  <c r="B62" i="1" s="1"/>
  <c r="D46" i="1"/>
  <c r="E35" i="1"/>
  <c r="E36" i="1" s="1"/>
  <c r="E37" i="1" s="1"/>
  <c r="D44" i="1"/>
</calcChain>
</file>

<file path=xl/sharedStrings.xml><?xml version="1.0" encoding="utf-8"?>
<sst xmlns="http://schemas.openxmlformats.org/spreadsheetml/2006/main" count="82" uniqueCount="61">
  <si>
    <t>Elemente</t>
  </si>
  <si>
    <t>Einheit</t>
  </si>
  <si>
    <t>Anzahl</t>
  </si>
  <si>
    <t>SAK / Einheit</t>
  </si>
  <si>
    <t>SAK</t>
  </si>
  <si>
    <t>a 1. LN ohne Spezialkulturen</t>
  </si>
  <si>
    <t>ha</t>
  </si>
  <si>
    <t>a 2. Spezialkulturen (ohne a 3.)</t>
  </si>
  <si>
    <t>a 3. Rebflächen in Steil- und Terrassenlagen, &gt;30% Neigung</t>
  </si>
  <si>
    <t>b 1. Milchkühe, - schafe, - ziegen</t>
  </si>
  <si>
    <t>GVE</t>
  </si>
  <si>
    <t>b 2. Mastschweine, Remonten &gt;25kg</t>
  </si>
  <si>
    <t>b 3. Zuchtschweine</t>
  </si>
  <si>
    <t>b 4. Andere Nutztiere</t>
  </si>
  <si>
    <t>c 1. Hanglagen mit 18 - 35 % Neigung</t>
  </si>
  <si>
    <t>c 2. Hanglagen mit mehr als 35 % und bis 50 % Neigung</t>
  </si>
  <si>
    <t>c 3. Hanglagen mit mehr als 50 % Neigung</t>
  </si>
  <si>
    <t>c 4. Pflanzenbau (BIO)</t>
  </si>
  <si>
    <t>ja = 1</t>
  </si>
  <si>
    <t>Zuschlag</t>
  </si>
  <si>
    <t>c 5. Hochstamm-Feldobstbäume</t>
  </si>
  <si>
    <t>Stück</t>
  </si>
  <si>
    <t>A Zuschläge für spezielle Betriebszweige</t>
  </si>
  <si>
    <t>Kartoffeln</t>
  </si>
  <si>
    <t>Beeren, Heil- und Gewürzpflanzen</t>
  </si>
  <si>
    <t>Rebbau mit eigener Kelterei</t>
  </si>
  <si>
    <t>Christbaumkulturen</t>
  </si>
  <si>
    <t>Gewächshaus mit festen Fundamenten</t>
  </si>
  <si>
    <t>Hochtunnel oder Treibbeet</t>
  </si>
  <si>
    <t>B Weitere Faktoren für wichtige Betriebszweige</t>
  </si>
  <si>
    <t>Betriebseigener Wald</t>
  </si>
  <si>
    <t>Milchkühe auf Sömmerungsbetrieb</t>
  </si>
  <si>
    <t>NS</t>
  </si>
  <si>
    <t>Andere Nutztiere auf Sömmerungsbetrieb</t>
  </si>
  <si>
    <t>Pilzproduktion im Hochtunnel oder Gebäuden</t>
  </si>
  <si>
    <t>a</t>
  </si>
  <si>
    <t>Champignonproduktion in Gebäuden</t>
  </si>
  <si>
    <t>Brüsselerproduktion in Gebäuden</t>
  </si>
  <si>
    <t>Sprossenproduktion in Gebäuden</t>
  </si>
  <si>
    <t>Produzierender Gartenbau: Gewächshaus mit festen
Fundamenten/Hochtunnel für Pflanzen in Behältern (Topf)</t>
  </si>
  <si>
    <t xml:space="preserve">Aufbereitung, Lagerung und Verkauf selbst-
produzierter landwirtschaftlicher Erzeugnisse </t>
  </si>
  <si>
    <t>Fr. Rohleist.</t>
  </si>
  <si>
    <r>
      <t>Landwirtschaftsnahe Tätigkeiten nach Art. 12</t>
    </r>
    <r>
      <rPr>
        <i/>
        <sz val="9"/>
        <rFont val="Arial"/>
        <family val="2"/>
      </rPr>
      <t>b</t>
    </r>
    <r>
      <rPr>
        <sz val="9"/>
        <rFont val="Arial"/>
        <family val="2"/>
      </rPr>
      <t xml:space="preserve"> LBV</t>
    </r>
  </si>
  <si>
    <t>Subtotal 2</t>
  </si>
  <si>
    <t>Kenndaten</t>
  </si>
  <si>
    <t>Total ha LN</t>
  </si>
  <si>
    <t>Total GVE</t>
  </si>
  <si>
    <t>GVE / ha LN</t>
  </si>
  <si>
    <t>ha LN / GVE</t>
  </si>
  <si>
    <t>SAK / ha LN</t>
  </si>
  <si>
    <t>ha LN / SAK</t>
  </si>
  <si>
    <t>SAK / GVE</t>
  </si>
  <si>
    <t>GVE / SAK</t>
  </si>
  <si>
    <t>Bemerkungen</t>
  </si>
  <si>
    <t>Anzahl SAK aus landwirtschaftlicher Kerntätigkeit</t>
  </si>
  <si>
    <r>
      <rPr>
        <b/>
        <sz val="10"/>
        <rFont val="Arial"/>
        <family val="2"/>
      </rPr>
      <t>**Total SAK</t>
    </r>
    <r>
      <rPr>
        <sz val="10"/>
        <rFont val="Arial"/>
        <family val="2"/>
      </rPr>
      <t xml:space="preserve">: Die Total SAK gelten für das Bodenrecht (BGBB), das Pachtrecht (LPG) und die Investitionshilfen (SVV). Die Grundlagen für diese Berechnung findet man im Artikel 2a der Verordnung über das bäuerliche Bodenrecht (VBB) und im Anhang 1 der Verordnung des BLW über die Investitionshilfen und soziale Begleitmassnahmen in der Landwirtschaft (IBLV). </t>
    </r>
  </si>
  <si>
    <r>
      <rPr>
        <b/>
        <sz val="10"/>
        <rFont val="Arial"/>
        <family val="2"/>
      </rPr>
      <t>*Subtotal 1</t>
    </r>
    <r>
      <rPr>
        <sz val="10"/>
        <rFont val="Arial"/>
        <family val="2"/>
      </rPr>
      <t xml:space="preserve">: Diese Berechnungen basieren auf  Artikel 3 der landwirtschaftlichen Begriffsverordnung (LBV) und sind für die Direktzahlungen (DZV) relevant. </t>
    </r>
  </si>
  <si>
    <t>Subtotal 1 *</t>
  </si>
  <si>
    <t>Total SAK **</t>
  </si>
  <si>
    <t>Berechnung Standardarbeitskräfte (SAK)</t>
  </si>
  <si>
    <t>gültig ab: 1.1.2017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</si>
</sst>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00"/>
    <numFmt numFmtId="165" formatCode="_ * #,##0_ ;_ * \-#,##0_ ;_ * &quot;-&quot;??_ ;_ @_ "/>
  </numFmts>
  <fonts count="10" x14ac:knownFonts="1">
    <font>
      <sz val="10"/>
      <name val="Arial"/>
    </font>
    <font>
      <b/>
      <sz val="14"/>
      <name val="Arial"/>
      <family val="2"/>
    </font>
    <font>
      <sz val="10"/>
      <name val="Arial"/>
      <family val="2"/>
    </font>
    <font>
      <b/>
      <sz val="10"/>
      <name val="Arial"/>
      <family val="2"/>
    </font>
    <font>
      <sz val="8"/>
      <name val="Arial"/>
      <family val="2"/>
    </font>
    <font>
      <sz val="9"/>
      <name val="Arial"/>
      <family val="2"/>
    </font>
    <font>
      <b/>
      <sz val="9"/>
      <name val="Arial"/>
      <family val="2"/>
    </font>
    <font>
      <i/>
      <sz val="9"/>
      <name val="Arial"/>
      <family val="2"/>
    </font>
    <font>
      <b/>
      <sz val="8"/>
      <name val="Arial"/>
      <family val="2"/>
    </font>
    <font>
      <b/>
      <sz val="8"/>
      <color rgb="FFFF0000"/>
      <name val="Arial"/>
      <family val="2"/>
    </font>
  </fonts>
  <fills count="3">
    <fill>
      <patternFill patternType="none"/>
    </fill>
    <fill>
      <patternFill patternType="gray125"/>
    </fill>
    <fill>
      <patternFill patternType="solid">
        <fgColor theme="7" tint="0.59999389629810485"/>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4">
    <xf numFmtId="0" fontId="0" fillId="0" borderId="0" xfId="0"/>
    <xf numFmtId="0" fontId="2" fillId="0" borderId="0" xfId="0" applyFont="1" applyFill="1" applyBorder="1" applyAlignment="1" applyProtection="1">
      <alignment vertical="center"/>
    </xf>
    <xf numFmtId="0" fontId="0" fillId="0" borderId="0" xfId="0" applyFill="1" applyBorder="1" applyAlignment="1" applyProtection="1">
      <alignment vertical="center"/>
    </xf>
    <xf numFmtId="0" fontId="2" fillId="0" borderId="0" xfId="0" applyFont="1" applyFill="1" applyBorder="1" applyProtection="1"/>
    <xf numFmtId="0" fontId="5" fillId="0" borderId="12" xfId="0" applyFont="1" applyFill="1" applyBorder="1" applyAlignment="1" applyProtection="1">
      <alignment vertical="center"/>
    </xf>
    <xf numFmtId="0" fontId="4" fillId="0" borderId="13" xfId="0" applyFont="1" applyFill="1" applyBorder="1" applyAlignment="1" applyProtection="1">
      <alignment horizontal="center" vertical="center"/>
    </xf>
    <xf numFmtId="2" fontId="5" fillId="0" borderId="13" xfId="0" applyNumberFormat="1" applyFont="1" applyFill="1" applyBorder="1" applyAlignment="1" applyProtection="1">
      <alignment horizontal="center" vertical="center"/>
      <protection locked="0"/>
    </xf>
    <xf numFmtId="164" fontId="4" fillId="0" borderId="13"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0" fontId="5" fillId="0" borderId="0" xfId="0" applyFont="1" applyFill="1" applyBorder="1" applyProtection="1"/>
    <xf numFmtId="0" fontId="5" fillId="0" borderId="0" xfId="0" applyFont="1"/>
    <xf numFmtId="0" fontId="5" fillId="0" borderId="4" xfId="0" applyFont="1" applyFill="1" applyBorder="1" applyAlignment="1" applyProtection="1">
      <alignment vertical="center"/>
    </xf>
    <xf numFmtId="0" fontId="4" fillId="0" borderId="5" xfId="0" applyFont="1" applyFill="1" applyBorder="1" applyAlignment="1" applyProtection="1">
      <alignment horizontal="center" vertical="center"/>
    </xf>
    <xf numFmtId="2" fontId="5" fillId="0" borderId="5" xfId="0" applyNumberFormat="1" applyFont="1" applyFill="1" applyBorder="1" applyAlignment="1" applyProtection="1">
      <alignment horizontal="center" vertical="center"/>
      <protection locked="0"/>
    </xf>
    <xf numFmtId="164" fontId="4" fillId="0" borderId="5" xfId="0" applyNumberFormat="1" applyFont="1" applyFill="1" applyBorder="1" applyAlignment="1" applyProtection="1">
      <alignment horizontal="center" vertical="center"/>
    </xf>
    <xf numFmtId="164" fontId="5" fillId="0" borderId="5" xfId="0" applyNumberFormat="1" applyFont="1" applyFill="1" applyBorder="1" applyAlignment="1" applyProtection="1">
      <alignment horizontal="center" vertical="center"/>
    </xf>
    <xf numFmtId="1" fontId="5" fillId="0" borderId="5" xfId="0" applyNumberFormat="1" applyFont="1" applyFill="1" applyBorder="1" applyAlignment="1" applyProtection="1">
      <alignment horizontal="center" vertical="center"/>
      <protection locked="0"/>
    </xf>
    <xf numFmtId="0" fontId="5" fillId="0" borderId="7" xfId="0" applyFont="1" applyFill="1" applyBorder="1" applyAlignment="1" applyProtection="1">
      <alignment vertical="center"/>
    </xf>
    <xf numFmtId="0" fontId="4" fillId="0" borderId="6" xfId="0" applyFont="1" applyFill="1" applyBorder="1" applyAlignment="1" applyProtection="1">
      <alignment horizontal="center" vertical="center"/>
    </xf>
    <xf numFmtId="1" fontId="5" fillId="0" borderId="6" xfId="0" applyNumberFormat="1" applyFont="1" applyFill="1" applyBorder="1" applyAlignment="1" applyProtection="1">
      <alignment horizontal="center" vertical="center"/>
      <protection locked="0"/>
    </xf>
    <xf numFmtId="164" fontId="4" fillId="0" borderId="6" xfId="0" applyNumberFormat="1" applyFont="1" applyFill="1" applyBorder="1" applyAlignment="1" applyProtection="1">
      <alignment horizontal="center" vertical="center"/>
    </xf>
    <xf numFmtId="164" fontId="5" fillId="0" borderId="6" xfId="0" applyNumberFormat="1" applyFont="1" applyFill="1" applyBorder="1" applyAlignment="1" applyProtection="1">
      <alignment horizontal="center" vertical="center"/>
    </xf>
    <xf numFmtId="0" fontId="6" fillId="0" borderId="14" xfId="0" applyFont="1" applyFill="1" applyBorder="1" applyAlignment="1" applyProtection="1">
      <alignment vertical="center"/>
    </xf>
    <xf numFmtId="0" fontId="4" fillId="0" borderId="3" xfId="0" applyFont="1" applyFill="1" applyBorder="1" applyAlignment="1" applyProtection="1">
      <alignment vertical="center"/>
    </xf>
    <xf numFmtId="2" fontId="2" fillId="0" borderId="3" xfId="0" applyNumberFormat="1" applyFont="1" applyFill="1" applyBorder="1" applyAlignment="1" applyProtection="1">
      <alignment vertical="center"/>
    </xf>
    <xf numFmtId="164" fontId="4" fillId="0" borderId="3" xfId="0" applyNumberFormat="1" applyFont="1" applyFill="1" applyBorder="1" applyAlignment="1" applyProtection="1">
      <alignment horizontal="center" vertical="center"/>
    </xf>
    <xf numFmtId="164" fontId="6" fillId="0" borderId="3" xfId="0" applyNumberFormat="1" applyFont="1" applyFill="1" applyBorder="1" applyAlignment="1" applyProtection="1">
      <alignment horizontal="center" vertical="center"/>
    </xf>
    <xf numFmtId="2" fontId="5" fillId="0" borderId="3" xfId="0" applyNumberFormat="1" applyFont="1" applyFill="1" applyBorder="1" applyAlignment="1" applyProtection="1">
      <alignment vertical="center"/>
    </xf>
    <xf numFmtId="0" fontId="6" fillId="0" borderId="4" xfId="0" applyFont="1" applyFill="1" applyBorder="1" applyAlignment="1" applyProtection="1">
      <alignment vertical="center"/>
    </xf>
    <xf numFmtId="2" fontId="5" fillId="0" borderId="5" xfId="0" applyNumberFormat="1" applyFont="1" applyFill="1" applyBorder="1" applyAlignment="1" applyProtection="1">
      <alignment horizontal="center" vertical="center"/>
    </xf>
    <xf numFmtId="0" fontId="5" fillId="0" borderId="15" xfId="0" applyFont="1" applyFill="1" applyBorder="1" applyAlignment="1" applyProtection="1">
      <alignment vertical="center" wrapText="1"/>
    </xf>
    <xf numFmtId="0" fontId="4" fillId="0" borderId="16" xfId="0" applyFont="1" applyFill="1" applyBorder="1" applyAlignment="1" applyProtection="1">
      <alignment horizontal="center"/>
    </xf>
    <xf numFmtId="2" fontId="5" fillId="0" borderId="16" xfId="0" applyNumberFormat="1" applyFont="1" applyFill="1" applyBorder="1" applyAlignment="1" applyProtection="1">
      <alignment horizontal="center"/>
      <protection locked="0"/>
    </xf>
    <xf numFmtId="164" fontId="4" fillId="0" borderId="16" xfId="0" applyNumberFormat="1" applyFont="1" applyFill="1" applyBorder="1" applyAlignment="1" applyProtection="1">
      <alignment horizontal="center"/>
    </xf>
    <xf numFmtId="164" fontId="5" fillId="0" borderId="16" xfId="0" applyNumberFormat="1" applyFont="1" applyFill="1" applyBorder="1" applyAlignment="1" applyProtection="1">
      <alignment horizontal="center"/>
    </xf>
    <xf numFmtId="0" fontId="5" fillId="0" borderId="6" xfId="0" applyFont="1" applyFill="1" applyBorder="1" applyAlignment="1" applyProtection="1">
      <alignment vertical="center" wrapText="1"/>
    </xf>
    <xf numFmtId="2" fontId="2" fillId="0" borderId="2" xfId="0" applyNumberFormat="1" applyFont="1" applyFill="1" applyBorder="1" applyAlignment="1" applyProtection="1">
      <alignment horizontal="center" vertical="center"/>
    </xf>
    <xf numFmtId="164" fontId="6" fillId="0" borderId="17" xfId="0" applyNumberFormat="1" applyFont="1" applyFill="1" applyBorder="1" applyAlignment="1" applyProtection="1">
      <alignment horizontal="center" vertical="center"/>
    </xf>
    <xf numFmtId="2" fontId="2" fillId="0" borderId="0" xfId="0" applyNumberFormat="1"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xf>
    <xf numFmtId="0" fontId="3" fillId="0" borderId="8" xfId="0" applyFont="1" applyFill="1" applyBorder="1" applyProtection="1"/>
    <xf numFmtId="0" fontId="2" fillId="0" borderId="0" xfId="0" applyFont="1" applyFill="1" applyProtection="1"/>
    <xf numFmtId="2" fontId="2" fillId="0" borderId="0" xfId="0" applyNumberFormat="1" applyFont="1" applyFill="1" applyProtection="1"/>
    <xf numFmtId="0" fontId="0" fillId="0" borderId="0" xfId="0" applyFill="1" applyBorder="1" applyProtection="1"/>
    <xf numFmtId="0" fontId="2" fillId="0" borderId="0" xfId="0" applyFont="1" applyFill="1" applyBorder="1" applyAlignment="1">
      <alignment vertical="center" wrapText="1"/>
    </xf>
    <xf numFmtId="2" fontId="2" fillId="0" borderId="0" xfId="0" applyNumberFormat="1" applyFont="1" applyFill="1" applyBorder="1" applyAlignment="1">
      <alignment vertical="center" wrapText="1"/>
    </xf>
    <xf numFmtId="165" fontId="4" fillId="2" borderId="0" xfId="0" applyNumberFormat="1" applyFont="1" applyFill="1" applyBorder="1" applyAlignment="1" applyProtection="1"/>
    <xf numFmtId="0" fontId="9" fillId="0" borderId="0" xfId="0" applyFont="1" applyFill="1" applyAlignment="1" applyProtection="1">
      <alignment horizontal="left"/>
    </xf>
    <xf numFmtId="165" fontId="2" fillId="0" borderId="0" xfId="0" applyNumberFormat="1" applyFont="1" applyFill="1" applyBorder="1" applyAlignment="1" applyProtection="1">
      <alignment horizontal="center"/>
    </xf>
    <xf numFmtId="2" fontId="2" fillId="0" borderId="0" xfId="0" applyNumberFormat="1" applyFont="1" applyFill="1" applyBorder="1" applyAlignment="1" applyProtection="1">
      <alignment horizontal="center"/>
    </xf>
    <xf numFmtId="43" fontId="2" fillId="0" borderId="0" xfId="0" applyNumberFormat="1" applyFont="1" applyFill="1" applyBorder="1" applyProtection="1"/>
    <xf numFmtId="2" fontId="2" fillId="0" borderId="0" xfId="0" applyNumberFormat="1" applyFont="1" applyFill="1" applyBorder="1" applyProtection="1"/>
    <xf numFmtId="165" fontId="2" fillId="0" borderId="0" xfId="0" applyNumberFormat="1" applyFont="1" applyFill="1" applyBorder="1" applyProtection="1"/>
    <xf numFmtId="0" fontId="0" fillId="0" borderId="0" xfId="0" applyFill="1" applyProtection="1"/>
    <xf numFmtId="2" fontId="0" fillId="0" borderId="0" xfId="0" applyNumberFormat="1" applyFill="1" applyProtection="1"/>
    <xf numFmtId="0" fontId="2" fillId="0" borderId="12"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20" xfId="0" applyFont="1" applyFill="1" applyBorder="1" applyAlignment="1" applyProtection="1">
      <alignment horizontal="left" vertical="top" wrapText="1"/>
    </xf>
    <xf numFmtId="2" fontId="2" fillId="0" borderId="21" xfId="0" applyNumberFormat="1" applyFont="1" applyFill="1" applyBorder="1" applyAlignment="1">
      <alignment vertical="center" wrapText="1"/>
    </xf>
    <xf numFmtId="0" fontId="2" fillId="0" borderId="21" xfId="0" applyFont="1" applyFill="1" applyBorder="1" applyProtection="1"/>
    <xf numFmtId="0" fontId="2" fillId="0" borderId="22" xfId="0" applyFont="1" applyFill="1" applyBorder="1" applyProtection="1"/>
    <xf numFmtId="0" fontId="1" fillId="0" borderId="0" xfId="0" applyFont="1" applyFill="1" applyBorder="1" applyAlignment="1" applyProtection="1">
      <alignment horizontal="center" vertical="center"/>
    </xf>
    <xf numFmtId="0" fontId="0" fillId="0" borderId="12" xfId="0" applyBorder="1"/>
    <xf numFmtId="0" fontId="2" fillId="0" borderId="10" xfId="0" applyFont="1" applyFill="1" applyBorder="1" applyAlignment="1">
      <alignment vertical="center" wrapText="1"/>
    </xf>
    <xf numFmtId="0" fontId="2" fillId="0" borderId="12"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20" xfId="0" applyFont="1" applyFill="1" applyBorder="1" applyAlignment="1" applyProtection="1">
      <alignment horizontal="left" vertical="top" wrapText="1"/>
    </xf>
    <xf numFmtId="0" fontId="4" fillId="0" borderId="5" xfId="0" applyFont="1" applyFill="1" applyBorder="1" applyAlignment="1" applyProtection="1">
      <alignment horizontal="left" vertical="center"/>
    </xf>
    <xf numFmtId="2" fontId="4" fillId="0" borderId="5" xfId="0" applyNumberFormat="1" applyFont="1" applyFill="1" applyBorder="1" applyAlignment="1" applyProtection="1">
      <alignment horizontal="center"/>
    </xf>
    <xf numFmtId="0" fontId="4" fillId="0" borderId="11" xfId="0" applyFont="1" applyFill="1" applyBorder="1" applyAlignment="1" applyProtection="1">
      <alignment horizontal="left" vertical="center"/>
    </xf>
    <xf numFmtId="2" fontId="4" fillId="0" borderId="11" xfId="0" applyNumberFormat="1" applyFont="1" applyFill="1" applyBorder="1" applyAlignment="1" applyProtection="1">
      <alignment horizontal="center"/>
    </xf>
    <xf numFmtId="0" fontId="2" fillId="0" borderId="2" xfId="0" applyFont="1" applyFill="1" applyBorder="1" applyAlignment="1" applyProtection="1">
      <alignment vertical="center"/>
    </xf>
    <xf numFmtId="0" fontId="0" fillId="0" borderId="2" xfId="0" applyBorder="1" applyAlignment="1">
      <alignment vertical="center"/>
    </xf>
    <xf numFmtId="0" fontId="3" fillId="0" borderId="8" xfId="0" applyFont="1" applyFill="1" applyBorder="1" applyAlignment="1" applyProtection="1">
      <alignment horizontal="left"/>
    </xf>
    <xf numFmtId="0" fontId="3" fillId="0" borderId="18" xfId="0" applyFont="1" applyFill="1" applyBorder="1" applyAlignment="1" applyProtection="1">
      <alignment horizontal="left"/>
    </xf>
    <xf numFmtId="0" fontId="3" fillId="0" borderId="19" xfId="0" applyFont="1" applyFill="1" applyBorder="1" applyAlignment="1" applyProtection="1">
      <alignment horizontal="left"/>
    </xf>
    <xf numFmtId="164" fontId="4" fillId="0" borderId="5" xfId="0" applyNumberFormat="1" applyFont="1" applyFill="1" applyBorder="1" applyAlignment="1" applyProtection="1">
      <alignment horizontal="center"/>
    </xf>
    <xf numFmtId="0" fontId="6" fillId="0" borderId="1"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vertical="center"/>
    </xf>
    <xf numFmtId="0" fontId="0" fillId="0" borderId="2" xfId="0" applyFill="1" applyBorder="1" applyAlignment="1">
      <alignment vertical="center"/>
    </xf>
    <xf numFmtId="0" fontId="8" fillId="0" borderId="9" xfId="0" applyFont="1" applyFill="1" applyBorder="1" applyAlignment="1" applyProtection="1">
      <alignment horizontal="left" vertical="center"/>
    </xf>
    <xf numFmtId="2" fontId="8" fillId="0" borderId="9" xfId="0" applyNumberFormat="1" applyFont="1" applyFill="1" applyBorder="1" applyAlignment="1" applyProtection="1">
      <alignment horizontal="center"/>
    </xf>
    <xf numFmtId="0" fontId="2" fillId="0" borderId="13" xfId="0" applyFont="1" applyFill="1" applyBorder="1" applyAlignment="1" applyProtection="1">
      <alignment vertical="center"/>
    </xf>
    <xf numFmtId="0" fontId="0" fillId="0" borderId="13" xfId="0" applyFill="1" applyBorder="1" applyAlignment="1">
      <alignment vertical="center"/>
    </xf>
    <xf numFmtId="0" fontId="0" fillId="0" borderId="11" xfId="0" applyFill="1" applyBorder="1" applyAlignment="1">
      <alignment vertical="center"/>
    </xf>
    <xf numFmtId="0" fontId="8" fillId="0" borderId="5" xfId="0" applyFont="1" applyFill="1" applyBorder="1" applyAlignment="1" applyProtection="1">
      <alignment horizontal="left" vertical="center"/>
    </xf>
    <xf numFmtId="2" fontId="8" fillId="0" borderId="5" xfId="0" applyNumberFormat="1" applyFont="1" applyFill="1" applyBorder="1" applyAlignment="1" applyProtection="1">
      <alignment horizontal="center"/>
    </xf>
    <xf numFmtId="0" fontId="2" fillId="0" borderId="0" xfId="0" applyFont="1" applyFill="1" applyAlignment="1" applyProtection="1">
      <alignment vertical="center"/>
    </xf>
    <xf numFmtId="0" fontId="0" fillId="0" borderId="0" xfId="0" applyFill="1" applyAlignment="1"/>
    <xf numFmtId="0" fontId="3" fillId="0" borderId="8"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4" fillId="0" borderId="9"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2" fontId="3" fillId="0" borderId="9"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0" fontId="0" fillId="0" borderId="0" xfId="0" applyBorder="1"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showZeros="0" tabSelected="1" topLeftCell="A25" zoomScale="85" zoomScaleNormal="85" workbookViewId="0">
      <selection activeCell="L50" sqref="L50"/>
    </sheetView>
  </sheetViews>
  <sheetFormatPr baseColWidth="10" defaultColWidth="11.44140625" defaultRowHeight="13.2" x14ac:dyDescent="0.25"/>
  <cols>
    <col min="1" max="1" width="48.44140625" style="53" customWidth="1"/>
    <col min="2" max="2" width="10.6640625" style="53" customWidth="1"/>
    <col min="3" max="3" width="10.6640625" style="54" customWidth="1"/>
    <col min="4" max="4" width="10.6640625" style="53" customWidth="1"/>
    <col min="5" max="5" width="8.44140625" style="53" customWidth="1"/>
    <col min="6" max="6" width="2.33203125" style="43" customWidth="1"/>
    <col min="7" max="7" width="14.33203125" style="43" customWidth="1"/>
    <col min="8" max="8" width="19.88671875" style="43" customWidth="1"/>
    <col min="9" max="16384" width="11.44140625" style="43"/>
  </cols>
  <sheetData>
    <row r="1" spans="1:9" s="2" customFormat="1" ht="25.2" customHeight="1" x14ac:dyDescent="0.25">
      <c r="A1" s="102" t="s">
        <v>59</v>
      </c>
      <c r="B1" s="103"/>
      <c r="C1" s="103"/>
      <c r="D1" s="103"/>
      <c r="E1" s="61"/>
      <c r="F1" s="1"/>
      <c r="G1" s="1"/>
      <c r="H1" s="1"/>
      <c r="I1" s="1"/>
    </row>
    <row r="2" spans="1:9" s="3" customFormat="1" ht="12.75" customHeight="1" x14ac:dyDescent="0.25">
      <c r="A2" s="90"/>
      <c r="B2" s="91"/>
      <c r="C2" s="91"/>
      <c r="D2" s="91"/>
      <c r="E2" s="91"/>
      <c r="F2" s="91"/>
    </row>
    <row r="3" spans="1:9" customFormat="1" ht="12.75" customHeight="1" x14ac:dyDescent="0.25">
      <c r="A3" s="92" t="s">
        <v>0</v>
      </c>
      <c r="B3" s="94" t="s">
        <v>1</v>
      </c>
      <c r="C3" s="96" t="s">
        <v>2</v>
      </c>
      <c r="D3" s="98" t="s">
        <v>3</v>
      </c>
      <c r="E3" s="100" t="s">
        <v>4</v>
      </c>
      <c r="F3" s="3"/>
    </row>
    <row r="4" spans="1:9" customFormat="1" ht="12.75" customHeight="1" x14ac:dyDescent="0.25">
      <c r="A4" s="93"/>
      <c r="B4" s="95"/>
      <c r="C4" s="97"/>
      <c r="D4" s="99"/>
      <c r="E4" s="101"/>
      <c r="F4" s="3"/>
    </row>
    <row r="5" spans="1:9" s="10" customFormat="1" ht="12" customHeight="1" x14ac:dyDescent="0.2">
      <c r="A5" s="4" t="s">
        <v>5</v>
      </c>
      <c r="B5" s="5" t="s">
        <v>6</v>
      </c>
      <c r="C5" s="6"/>
      <c r="D5" s="7">
        <v>2.1999999999999999E-2</v>
      </c>
      <c r="E5" s="8">
        <f t="shared" ref="E5:E11" si="0">C5*D5</f>
        <v>0</v>
      </c>
      <c r="F5" s="9"/>
    </row>
    <row r="6" spans="1:9" s="10" customFormat="1" ht="12" customHeight="1" x14ac:dyDescent="0.2">
      <c r="A6" s="11" t="s">
        <v>7</v>
      </c>
      <c r="B6" s="12" t="s">
        <v>6</v>
      </c>
      <c r="C6" s="13"/>
      <c r="D6" s="14">
        <v>0.32300000000000001</v>
      </c>
      <c r="E6" s="15">
        <f t="shared" si="0"/>
        <v>0</v>
      </c>
      <c r="F6" s="9"/>
    </row>
    <row r="7" spans="1:9" s="10" customFormat="1" ht="12" customHeight="1" x14ac:dyDescent="0.2">
      <c r="A7" s="11" t="s">
        <v>8</v>
      </c>
      <c r="B7" s="12" t="s">
        <v>6</v>
      </c>
      <c r="C7" s="13"/>
      <c r="D7" s="14">
        <v>1.077</v>
      </c>
      <c r="E7" s="15">
        <f t="shared" si="0"/>
        <v>0</v>
      </c>
      <c r="F7" s="9"/>
    </row>
    <row r="8" spans="1:9" s="10" customFormat="1" ht="12" customHeight="1" x14ac:dyDescent="0.2">
      <c r="A8" s="11" t="s">
        <v>9</v>
      </c>
      <c r="B8" s="12" t="s">
        <v>10</v>
      </c>
      <c r="C8" s="13"/>
      <c r="D8" s="14">
        <v>3.9E-2</v>
      </c>
      <c r="E8" s="15">
        <f t="shared" si="0"/>
        <v>0</v>
      </c>
      <c r="F8" s="9"/>
    </row>
    <row r="9" spans="1:9" s="10" customFormat="1" ht="12" customHeight="1" x14ac:dyDescent="0.2">
      <c r="A9" s="11" t="s">
        <v>11</v>
      </c>
      <c r="B9" s="12" t="s">
        <v>10</v>
      </c>
      <c r="C9" s="13"/>
      <c r="D9" s="14">
        <v>8.0000000000000002E-3</v>
      </c>
      <c r="E9" s="15">
        <f t="shared" si="0"/>
        <v>0</v>
      </c>
      <c r="F9" s="9"/>
    </row>
    <row r="10" spans="1:9" s="10" customFormat="1" ht="12" customHeight="1" x14ac:dyDescent="0.2">
      <c r="A10" s="11" t="s">
        <v>12</v>
      </c>
      <c r="B10" s="12" t="s">
        <v>10</v>
      </c>
      <c r="C10" s="13"/>
      <c r="D10" s="14">
        <v>3.2000000000000001E-2</v>
      </c>
      <c r="E10" s="15">
        <f t="shared" si="0"/>
        <v>0</v>
      </c>
      <c r="F10" s="9"/>
    </row>
    <row r="11" spans="1:9" s="10" customFormat="1" ht="12" customHeight="1" x14ac:dyDescent="0.2">
      <c r="A11" s="11" t="s">
        <v>13</v>
      </c>
      <c r="B11" s="12" t="s">
        <v>10</v>
      </c>
      <c r="C11" s="13"/>
      <c r="D11" s="14">
        <v>2.7E-2</v>
      </c>
      <c r="E11" s="15">
        <f t="shared" si="0"/>
        <v>0</v>
      </c>
      <c r="F11" s="9"/>
    </row>
    <row r="12" spans="1:9" s="10" customFormat="1" ht="12" customHeight="1" x14ac:dyDescent="0.2">
      <c r="A12" s="11" t="s">
        <v>14</v>
      </c>
      <c r="B12" s="12" t="s">
        <v>6</v>
      </c>
      <c r="C12" s="13"/>
      <c r="D12" s="14">
        <v>1.6E-2</v>
      </c>
      <c r="E12" s="15">
        <f>C12*D12</f>
        <v>0</v>
      </c>
      <c r="F12" s="9"/>
    </row>
    <row r="13" spans="1:9" s="10" customFormat="1" ht="12" customHeight="1" x14ac:dyDescent="0.2">
      <c r="A13" s="11" t="s">
        <v>15</v>
      </c>
      <c r="B13" s="12" t="s">
        <v>6</v>
      </c>
      <c r="C13" s="13"/>
      <c r="D13" s="14">
        <v>2.7E-2</v>
      </c>
      <c r="E13" s="15">
        <f>C13*D13</f>
        <v>0</v>
      </c>
      <c r="F13" s="9"/>
    </row>
    <row r="14" spans="1:9" s="10" customFormat="1" ht="12" customHeight="1" x14ac:dyDescent="0.2">
      <c r="A14" s="11" t="s">
        <v>16</v>
      </c>
      <c r="B14" s="12" t="s">
        <v>6</v>
      </c>
      <c r="C14" s="13"/>
      <c r="D14" s="14">
        <v>5.3999999999999999E-2</v>
      </c>
      <c r="E14" s="15">
        <f>C14*D14</f>
        <v>0</v>
      </c>
      <c r="F14" s="9"/>
    </row>
    <row r="15" spans="1:9" s="10" customFormat="1" ht="12" customHeight="1" x14ac:dyDescent="0.2">
      <c r="A15" s="11" t="s">
        <v>17</v>
      </c>
      <c r="B15" s="12" t="s">
        <v>18</v>
      </c>
      <c r="C15" s="16"/>
      <c r="D15" s="14" t="s">
        <v>19</v>
      </c>
      <c r="E15" s="15" t="str">
        <f>IF(C15=1,SUM(E5:E7)*0.2,"")</f>
        <v/>
      </c>
      <c r="F15" s="9"/>
    </row>
    <row r="16" spans="1:9" s="10" customFormat="1" ht="12" customHeight="1" x14ac:dyDescent="0.2">
      <c r="A16" s="17" t="s">
        <v>20</v>
      </c>
      <c r="B16" s="18" t="s">
        <v>21</v>
      </c>
      <c r="C16" s="19"/>
      <c r="D16" s="20">
        <v>1E-3</v>
      </c>
      <c r="E16" s="21">
        <f>C16*D16</f>
        <v>0</v>
      </c>
      <c r="F16" s="9"/>
    </row>
    <row r="17" spans="1:6" customFormat="1" ht="12" customHeight="1" x14ac:dyDescent="0.25">
      <c r="A17" s="22" t="s">
        <v>57</v>
      </c>
      <c r="B17" s="23"/>
      <c r="C17" s="24"/>
      <c r="D17" s="25"/>
      <c r="E17" s="26">
        <f>SUM(E5:E16)</f>
        <v>0</v>
      </c>
      <c r="F17" s="3"/>
    </row>
    <row r="18" spans="1:6" s="10" customFormat="1" ht="12" customHeight="1" x14ac:dyDescent="0.2">
      <c r="A18" s="22" t="s">
        <v>22</v>
      </c>
      <c r="B18" s="23"/>
      <c r="C18" s="27"/>
      <c r="D18" s="25"/>
      <c r="E18" s="26"/>
      <c r="F18" s="9"/>
    </row>
    <row r="19" spans="1:6" s="10" customFormat="1" ht="12" customHeight="1" x14ac:dyDescent="0.2">
      <c r="A19" s="11" t="s">
        <v>23</v>
      </c>
      <c r="B19" s="12" t="s">
        <v>6</v>
      </c>
      <c r="C19" s="13"/>
      <c r="D19" s="14">
        <v>3.9E-2</v>
      </c>
      <c r="E19" s="15">
        <f t="shared" ref="E19:E33" si="1">C19*D19</f>
        <v>0</v>
      </c>
      <c r="F19" s="9"/>
    </row>
    <row r="20" spans="1:6" s="10" customFormat="1" ht="12" customHeight="1" x14ac:dyDescent="0.2">
      <c r="A20" s="11" t="s">
        <v>24</v>
      </c>
      <c r="B20" s="12" t="s">
        <v>6</v>
      </c>
      <c r="C20" s="13"/>
      <c r="D20" s="14">
        <v>0.32300000000000001</v>
      </c>
      <c r="E20" s="15">
        <f t="shared" si="1"/>
        <v>0</v>
      </c>
      <c r="F20" s="9"/>
    </row>
    <row r="21" spans="1:6" s="10" customFormat="1" ht="12" customHeight="1" x14ac:dyDescent="0.2">
      <c r="A21" s="11" t="s">
        <v>25</v>
      </c>
      <c r="B21" s="12" t="s">
        <v>6</v>
      </c>
      <c r="C21" s="13"/>
      <c r="D21" s="14">
        <v>0.32300000000000001</v>
      </c>
      <c r="E21" s="15">
        <f t="shared" si="1"/>
        <v>0</v>
      </c>
      <c r="F21" s="9"/>
    </row>
    <row r="22" spans="1:6" s="10" customFormat="1" ht="12" customHeight="1" x14ac:dyDescent="0.2">
      <c r="A22" s="11" t="s">
        <v>26</v>
      </c>
      <c r="B22" s="12" t="s">
        <v>6</v>
      </c>
      <c r="C22" s="13"/>
      <c r="D22" s="14">
        <v>4.8000000000000001E-2</v>
      </c>
      <c r="E22" s="15">
        <f t="shared" si="1"/>
        <v>0</v>
      </c>
      <c r="F22" s="9"/>
    </row>
    <row r="23" spans="1:6" s="10" customFormat="1" ht="12" customHeight="1" x14ac:dyDescent="0.2">
      <c r="A23" s="11" t="s">
        <v>27</v>
      </c>
      <c r="B23" s="12" t="s">
        <v>6</v>
      </c>
      <c r="C23" s="13"/>
      <c r="D23" s="14">
        <v>0.96899999999999997</v>
      </c>
      <c r="E23" s="15">
        <f>C23*D23</f>
        <v>0</v>
      </c>
      <c r="F23" s="9"/>
    </row>
    <row r="24" spans="1:6" s="10" customFormat="1" ht="12" customHeight="1" x14ac:dyDescent="0.2">
      <c r="A24" s="11" t="s">
        <v>28</v>
      </c>
      <c r="B24" s="12" t="s">
        <v>6</v>
      </c>
      <c r="C24" s="13"/>
      <c r="D24" s="14">
        <v>0.48499999999999999</v>
      </c>
      <c r="E24" s="15">
        <f>C24*D24</f>
        <v>0</v>
      </c>
      <c r="F24" s="9"/>
    </row>
    <row r="25" spans="1:6" s="10" customFormat="1" ht="12" customHeight="1" x14ac:dyDescent="0.2">
      <c r="A25" s="28" t="s">
        <v>29</v>
      </c>
      <c r="B25" s="12"/>
      <c r="C25" s="29"/>
      <c r="D25" s="14"/>
      <c r="E25" s="15"/>
      <c r="F25" s="9"/>
    </row>
    <row r="26" spans="1:6" s="10" customFormat="1" ht="12" customHeight="1" x14ac:dyDescent="0.2">
      <c r="A26" s="11" t="s">
        <v>30</v>
      </c>
      <c r="B26" s="12" t="s">
        <v>6</v>
      </c>
      <c r="C26" s="13"/>
      <c r="D26" s="14">
        <v>1.2999999999999999E-2</v>
      </c>
      <c r="E26" s="15">
        <f t="shared" si="1"/>
        <v>0</v>
      </c>
      <c r="F26" s="9"/>
    </row>
    <row r="27" spans="1:6" s="10" customFormat="1" ht="12" customHeight="1" x14ac:dyDescent="0.2">
      <c r="A27" s="11" t="s">
        <v>31</v>
      </c>
      <c r="B27" s="12" t="s">
        <v>32</v>
      </c>
      <c r="C27" s="13"/>
      <c r="D27" s="14">
        <v>1.6E-2</v>
      </c>
      <c r="E27" s="15">
        <f t="shared" si="1"/>
        <v>0</v>
      </c>
      <c r="F27" s="9"/>
    </row>
    <row r="28" spans="1:6" s="10" customFormat="1" ht="12" customHeight="1" x14ac:dyDescent="0.2">
      <c r="A28" s="11" t="s">
        <v>33</v>
      </c>
      <c r="B28" s="12" t="s">
        <v>32</v>
      </c>
      <c r="C28" s="13"/>
      <c r="D28" s="14">
        <v>1.0999999999999999E-2</v>
      </c>
      <c r="E28" s="15">
        <f t="shared" si="1"/>
        <v>0</v>
      </c>
      <c r="F28" s="9"/>
    </row>
    <row r="29" spans="1:6" s="10" customFormat="1" ht="12" customHeight="1" x14ac:dyDescent="0.2">
      <c r="A29" s="11" t="s">
        <v>34</v>
      </c>
      <c r="B29" s="12" t="s">
        <v>35</v>
      </c>
      <c r="C29" s="13"/>
      <c r="D29" s="14">
        <v>6.5000000000000002E-2</v>
      </c>
      <c r="E29" s="15">
        <f t="shared" si="1"/>
        <v>0</v>
      </c>
      <c r="F29" s="9"/>
    </row>
    <row r="30" spans="1:6" s="10" customFormat="1" ht="12" customHeight="1" x14ac:dyDescent="0.2">
      <c r="A30" s="11" t="s">
        <v>36</v>
      </c>
      <c r="B30" s="12" t="s">
        <v>35</v>
      </c>
      <c r="C30" s="13"/>
      <c r="D30" s="14">
        <v>0.26900000000000002</v>
      </c>
      <c r="E30" s="15">
        <f t="shared" si="1"/>
        <v>0</v>
      </c>
      <c r="F30" s="9"/>
    </row>
    <row r="31" spans="1:6" s="10" customFormat="1" ht="12" customHeight="1" x14ac:dyDescent="0.2">
      <c r="A31" s="11" t="s">
        <v>37</v>
      </c>
      <c r="B31" s="12" t="s">
        <v>35</v>
      </c>
      <c r="C31" s="13"/>
      <c r="D31" s="14">
        <v>0.26900000000000002</v>
      </c>
      <c r="E31" s="15">
        <f t="shared" si="1"/>
        <v>0</v>
      </c>
      <c r="F31" s="9"/>
    </row>
    <row r="32" spans="1:6" s="10" customFormat="1" ht="12" customHeight="1" x14ac:dyDescent="0.2">
      <c r="A32" s="11" t="s">
        <v>38</v>
      </c>
      <c r="B32" s="12" t="s">
        <v>35</v>
      </c>
      <c r="C32" s="13"/>
      <c r="D32" s="14">
        <v>1.077</v>
      </c>
      <c r="E32" s="15">
        <f t="shared" si="1"/>
        <v>0</v>
      </c>
      <c r="F32" s="9"/>
    </row>
    <row r="33" spans="1:6" s="10" customFormat="1" ht="24" customHeight="1" x14ac:dyDescent="0.2">
      <c r="A33" s="30" t="s">
        <v>39</v>
      </c>
      <c r="B33" s="31" t="s">
        <v>6</v>
      </c>
      <c r="C33" s="32"/>
      <c r="D33" s="33">
        <v>2.585</v>
      </c>
      <c r="E33" s="34">
        <f t="shared" si="1"/>
        <v>0</v>
      </c>
      <c r="F33" s="9"/>
    </row>
    <row r="34" spans="1:6" s="10" customFormat="1" ht="24" customHeight="1" x14ac:dyDescent="0.2">
      <c r="A34" s="35" t="s">
        <v>40</v>
      </c>
      <c r="B34" s="31" t="s">
        <v>41</v>
      </c>
      <c r="C34" s="32"/>
      <c r="D34" s="33">
        <v>0.05</v>
      </c>
      <c r="E34" s="34">
        <f>C34*D34/10000</f>
        <v>0</v>
      </c>
      <c r="F34" s="9"/>
    </row>
    <row r="35" spans="1:6" s="10" customFormat="1" ht="13.5" customHeight="1" x14ac:dyDescent="0.2">
      <c r="A35" s="35" t="s">
        <v>42</v>
      </c>
      <c r="B35" s="31" t="s">
        <v>41</v>
      </c>
      <c r="C35" s="32"/>
      <c r="D35" s="33">
        <v>0.05</v>
      </c>
      <c r="E35" s="34">
        <f>IF(B62&lt;0.8,0,IF((C35*D35/10000)&gt;0.4,0.4,C35*D35/10000))</f>
        <v>0</v>
      </c>
      <c r="F35" s="9"/>
    </row>
    <row r="36" spans="1:6" customFormat="1" ht="12" customHeight="1" x14ac:dyDescent="0.25">
      <c r="A36" s="77" t="s">
        <v>43</v>
      </c>
      <c r="B36" s="78"/>
      <c r="C36" s="78"/>
      <c r="D36" s="36"/>
      <c r="E36" s="37">
        <f>SUM(E19:E35)</f>
        <v>0</v>
      </c>
      <c r="F36" s="3"/>
    </row>
    <row r="37" spans="1:6" customFormat="1" ht="16.2" customHeight="1" x14ac:dyDescent="0.25">
      <c r="A37" s="79" t="s">
        <v>58</v>
      </c>
      <c r="B37" s="80"/>
      <c r="C37" s="80"/>
      <c r="D37" s="38"/>
      <c r="E37" s="39">
        <f>ROUND((E17+E36),2)</f>
        <v>0</v>
      </c>
      <c r="F37" s="3"/>
    </row>
    <row r="38" spans="1:6" customFormat="1" ht="12.75" customHeight="1" x14ac:dyDescent="0.25">
      <c r="A38" s="81"/>
      <c r="B38" s="82"/>
      <c r="C38" s="82"/>
      <c r="D38" s="82"/>
      <c r="E38" s="82"/>
      <c r="F38" s="3"/>
    </row>
    <row r="39" spans="1:6" customFormat="1" ht="12.75" customHeight="1" x14ac:dyDescent="0.25">
      <c r="A39" s="40" t="s">
        <v>44</v>
      </c>
      <c r="B39" s="83" t="s">
        <v>45</v>
      </c>
      <c r="C39" s="83"/>
      <c r="D39" s="84">
        <f>SUM(C5:C7)</f>
        <v>0</v>
      </c>
      <c r="E39" s="84"/>
      <c r="F39" s="3"/>
    </row>
    <row r="40" spans="1:6" customFormat="1" ht="12.75" customHeight="1" x14ac:dyDescent="0.25">
      <c r="A40" s="85"/>
      <c r="B40" s="88" t="s">
        <v>46</v>
      </c>
      <c r="C40" s="88"/>
      <c r="D40" s="89">
        <f>SUM(C8:C11)</f>
        <v>0</v>
      </c>
      <c r="E40" s="89"/>
      <c r="F40" s="3"/>
    </row>
    <row r="41" spans="1:6" customFormat="1" ht="12.75" customHeight="1" x14ac:dyDescent="0.25">
      <c r="A41" s="86"/>
      <c r="B41" s="67" t="s">
        <v>47</v>
      </c>
      <c r="C41" s="67"/>
      <c r="D41" s="68" t="str">
        <f>IF(AND(D40&gt;0,D39&lt;&gt;0),D40/D39,"")</f>
        <v/>
      </c>
      <c r="E41" s="68"/>
      <c r="F41" s="3"/>
    </row>
    <row r="42" spans="1:6" customFormat="1" ht="12.75" customHeight="1" x14ac:dyDescent="0.25">
      <c r="A42" s="86"/>
      <c r="B42" s="67" t="s">
        <v>48</v>
      </c>
      <c r="C42" s="67"/>
      <c r="D42" s="68" t="str">
        <f>IF(D40&gt;0,D39/D40,"")</f>
        <v/>
      </c>
      <c r="E42" s="68"/>
      <c r="F42" s="3"/>
    </row>
    <row r="43" spans="1:6" customFormat="1" ht="12.75" customHeight="1" x14ac:dyDescent="0.25">
      <c r="A43" s="86"/>
      <c r="B43" s="67" t="s">
        <v>49</v>
      </c>
      <c r="C43" s="67"/>
      <c r="D43" s="76" t="str">
        <f>IF(D39&gt;0,E37/D39,"")</f>
        <v/>
      </c>
      <c r="E43" s="76"/>
      <c r="F43" s="3"/>
    </row>
    <row r="44" spans="1:6" customFormat="1" ht="12.75" customHeight="1" x14ac:dyDescent="0.25">
      <c r="A44" s="86"/>
      <c r="B44" s="67" t="s">
        <v>50</v>
      </c>
      <c r="C44" s="67"/>
      <c r="D44" s="68" t="str">
        <f>IF(D39&gt;0,D39/E37,"")</f>
        <v/>
      </c>
      <c r="E44" s="68"/>
      <c r="F44" s="3"/>
    </row>
    <row r="45" spans="1:6" customFormat="1" ht="12.75" customHeight="1" x14ac:dyDescent="0.25">
      <c r="A45" s="86"/>
      <c r="B45" s="67" t="s">
        <v>51</v>
      </c>
      <c r="C45" s="67"/>
      <c r="D45" s="68" t="str">
        <f>IF(D40&gt;0,E37/D40,"")</f>
        <v/>
      </c>
      <c r="E45" s="68"/>
      <c r="F45" s="3"/>
    </row>
    <row r="46" spans="1:6" customFormat="1" ht="12.75" customHeight="1" x14ac:dyDescent="0.25">
      <c r="A46" s="87"/>
      <c r="B46" s="69" t="s">
        <v>52</v>
      </c>
      <c r="C46" s="69"/>
      <c r="D46" s="70" t="str">
        <f>IF(D40&gt;0,D40/E37,"")</f>
        <v/>
      </c>
      <c r="E46" s="70"/>
      <c r="F46" s="3"/>
    </row>
    <row r="47" spans="1:6" customFormat="1" ht="12.75" customHeight="1" x14ac:dyDescent="0.25">
      <c r="A47" s="71"/>
      <c r="B47" s="72"/>
      <c r="C47" s="72"/>
      <c r="D47" s="72"/>
      <c r="E47" s="72"/>
      <c r="F47" s="3"/>
    </row>
    <row r="48" spans="1:6" customFormat="1" ht="12.75" customHeight="1" x14ac:dyDescent="0.25">
      <c r="A48" s="73" t="s">
        <v>53</v>
      </c>
      <c r="B48" s="74"/>
      <c r="C48" s="74"/>
      <c r="D48" s="74"/>
      <c r="E48" s="75"/>
      <c r="F48" s="3"/>
    </row>
    <row r="49" spans="1:6" customFormat="1" ht="12.75" customHeight="1" x14ac:dyDescent="0.25">
      <c r="A49" s="64" t="s">
        <v>56</v>
      </c>
      <c r="B49" s="65"/>
      <c r="C49" s="65"/>
      <c r="D49" s="65"/>
      <c r="E49" s="66"/>
      <c r="F49" s="3"/>
    </row>
    <row r="50" spans="1:6" customFormat="1" ht="12.75" customHeight="1" x14ac:dyDescent="0.25">
      <c r="A50" s="64"/>
      <c r="B50" s="65"/>
      <c r="C50" s="65"/>
      <c r="D50" s="65"/>
      <c r="E50" s="66"/>
      <c r="F50" s="3"/>
    </row>
    <row r="51" spans="1:6" customFormat="1" ht="12.75" customHeight="1" x14ac:dyDescent="0.25">
      <c r="A51" s="55"/>
      <c r="B51" s="56"/>
      <c r="C51" s="56"/>
      <c r="D51" s="56"/>
      <c r="E51" s="57"/>
      <c r="F51" s="3"/>
    </row>
    <row r="52" spans="1:6" customFormat="1" ht="12.75" customHeight="1" x14ac:dyDescent="0.25">
      <c r="A52" s="64" t="s">
        <v>55</v>
      </c>
      <c r="B52" s="65"/>
      <c r="C52" s="65"/>
      <c r="D52" s="65"/>
      <c r="E52" s="66"/>
      <c r="F52" s="3"/>
    </row>
    <row r="53" spans="1:6" customFormat="1" ht="12.75" customHeight="1" x14ac:dyDescent="0.25">
      <c r="A53" s="64"/>
      <c r="B53" s="65"/>
      <c r="C53" s="65"/>
      <c r="D53" s="65"/>
      <c r="E53" s="66"/>
      <c r="F53" s="3"/>
    </row>
    <row r="54" spans="1:6" customFormat="1" ht="12.75" customHeight="1" x14ac:dyDescent="0.25">
      <c r="A54" s="64"/>
      <c r="B54" s="65"/>
      <c r="C54" s="65"/>
      <c r="D54" s="65"/>
      <c r="E54" s="66"/>
      <c r="F54" s="3"/>
    </row>
    <row r="55" spans="1:6" customFormat="1" ht="12.75" customHeight="1" x14ac:dyDescent="0.25">
      <c r="A55" s="64"/>
      <c r="B55" s="65"/>
      <c r="C55" s="65"/>
      <c r="D55" s="65"/>
      <c r="E55" s="66"/>
      <c r="F55" s="3"/>
    </row>
    <row r="56" spans="1:6" customFormat="1" ht="12.75" customHeight="1" x14ac:dyDescent="0.25">
      <c r="A56" s="64"/>
      <c r="B56" s="65"/>
      <c r="C56" s="65"/>
      <c r="D56" s="65"/>
      <c r="E56" s="66"/>
      <c r="F56" s="3"/>
    </row>
    <row r="57" spans="1:6" customFormat="1" ht="12.75" customHeight="1" x14ac:dyDescent="0.25">
      <c r="A57" s="62" t="s">
        <v>60</v>
      </c>
      <c r="B57" s="56"/>
      <c r="C57" s="56"/>
      <c r="D57" s="56"/>
      <c r="E57" s="57"/>
      <c r="F57" s="3"/>
    </row>
    <row r="58" spans="1:6" customFormat="1" ht="12.75" customHeight="1" x14ac:dyDescent="0.25">
      <c r="A58" s="55"/>
      <c r="B58" s="56"/>
      <c r="C58" s="56"/>
      <c r="D58" s="56"/>
      <c r="E58" s="57"/>
      <c r="F58" s="3"/>
    </row>
    <row r="59" spans="1:6" customFormat="1" ht="12.75" customHeight="1" x14ac:dyDescent="0.25">
      <c r="A59" s="63"/>
      <c r="B59" s="58"/>
      <c r="C59" s="59"/>
      <c r="D59" s="59"/>
      <c r="E59" s="60"/>
      <c r="F59" s="3"/>
    </row>
    <row r="60" spans="1:6" x14ac:dyDescent="0.25">
      <c r="A60" s="41"/>
      <c r="B60" s="41"/>
      <c r="C60" s="42"/>
      <c r="D60" s="41"/>
      <c r="E60" s="41"/>
      <c r="F60" s="3"/>
    </row>
    <row r="61" spans="1:6" x14ac:dyDescent="0.25">
      <c r="A61" s="3"/>
      <c r="B61" s="44"/>
      <c r="C61" s="45"/>
      <c r="D61" s="3"/>
      <c r="E61" s="3"/>
    </row>
    <row r="62" spans="1:6" ht="10.5" hidden="1" customHeight="1" x14ac:dyDescent="0.25">
      <c r="A62" s="46" t="s">
        <v>54</v>
      </c>
      <c r="B62" s="47">
        <f>E17+SUM(E19:E24,E26:E34)</f>
        <v>0</v>
      </c>
      <c r="C62" s="45"/>
      <c r="D62" s="3"/>
      <c r="E62" s="3"/>
    </row>
    <row r="63" spans="1:6" x14ac:dyDescent="0.25">
      <c r="A63" s="3"/>
      <c r="B63" s="44"/>
      <c r="C63" s="45"/>
      <c r="D63" s="3"/>
      <c r="E63" s="3"/>
    </row>
    <row r="64" spans="1:6" x14ac:dyDescent="0.25">
      <c r="A64" s="3"/>
      <c r="B64" s="48"/>
      <c r="C64" s="49"/>
      <c r="D64" s="3"/>
      <c r="E64" s="3"/>
      <c r="F64" s="3"/>
    </row>
    <row r="65" spans="1:8" x14ac:dyDescent="0.25">
      <c r="A65" s="3"/>
      <c r="B65" s="50"/>
      <c r="C65" s="51"/>
      <c r="D65" s="3"/>
      <c r="E65" s="3"/>
      <c r="F65" s="3"/>
      <c r="G65" s="3"/>
      <c r="H65" s="3"/>
    </row>
    <row r="66" spans="1:8" x14ac:dyDescent="0.25">
      <c r="A66" s="3"/>
      <c r="B66" s="3"/>
      <c r="C66" s="51"/>
      <c r="D66" s="3"/>
      <c r="E66" s="3"/>
      <c r="F66" s="3"/>
      <c r="G66" s="3"/>
      <c r="H66" s="3"/>
    </row>
    <row r="67" spans="1:8" x14ac:dyDescent="0.25">
      <c r="A67" s="3"/>
      <c r="B67" s="3"/>
      <c r="C67" s="51"/>
      <c r="D67" s="3"/>
      <c r="E67" s="3"/>
      <c r="F67" s="3"/>
      <c r="G67" s="3"/>
      <c r="H67" s="3"/>
    </row>
    <row r="68" spans="1:8" x14ac:dyDescent="0.25">
      <c r="A68" s="3"/>
      <c r="B68" s="52"/>
      <c r="C68" s="51"/>
      <c r="D68" s="3"/>
      <c r="E68" s="3"/>
      <c r="F68" s="3"/>
      <c r="G68" s="3"/>
      <c r="H68" s="3"/>
    </row>
    <row r="69" spans="1:8" x14ac:dyDescent="0.25">
      <c r="A69" s="3"/>
      <c r="B69" s="52"/>
      <c r="C69" s="51"/>
      <c r="D69" s="3"/>
      <c r="E69" s="3"/>
      <c r="F69" s="3"/>
      <c r="G69" s="3"/>
      <c r="H69" s="3"/>
    </row>
    <row r="70" spans="1:8" x14ac:dyDescent="0.25">
      <c r="A70" s="3"/>
      <c r="B70" s="3"/>
      <c r="C70" s="51"/>
      <c r="D70" s="3"/>
      <c r="E70" s="3"/>
      <c r="F70" s="3"/>
      <c r="G70" s="3"/>
      <c r="H70" s="3"/>
    </row>
  </sheetData>
  <sheetProtection password="D0DC" sheet="1"/>
  <mergeCells count="31">
    <mergeCell ref="A1:D1"/>
    <mergeCell ref="A2:F2"/>
    <mergeCell ref="A3:A4"/>
    <mergeCell ref="B3:B4"/>
    <mergeCell ref="C3:C4"/>
    <mergeCell ref="D3:D4"/>
    <mergeCell ref="E3:E4"/>
    <mergeCell ref="A36:C36"/>
    <mergeCell ref="A37:C37"/>
    <mergeCell ref="A38:E38"/>
    <mergeCell ref="B39:C39"/>
    <mergeCell ref="D39:E39"/>
    <mergeCell ref="B42:C42"/>
    <mergeCell ref="D42:E42"/>
    <mergeCell ref="B43:C43"/>
    <mergeCell ref="D43:E43"/>
    <mergeCell ref="B44:C44"/>
    <mergeCell ref="D44:E44"/>
    <mergeCell ref="A49:E50"/>
    <mergeCell ref="A52:E56"/>
    <mergeCell ref="B45:C45"/>
    <mergeCell ref="D45:E45"/>
    <mergeCell ref="B46:C46"/>
    <mergeCell ref="D46:E46"/>
    <mergeCell ref="A47:E47"/>
    <mergeCell ref="A48:E48"/>
    <mergeCell ref="A40:A46"/>
    <mergeCell ref="B40:C40"/>
    <mergeCell ref="D40:E40"/>
    <mergeCell ref="B41:C41"/>
    <mergeCell ref="D41:E41"/>
  </mergeCells>
  <pageMargins left="0.78740157480314965" right="0.59055118110236227" top="0.78740157480314965" bottom="0.59055118110236227" header="0.31496062992125984" footer="0.31496062992125984"/>
  <pageSetup paperSize="9" orientation="portrait" r:id="rId1"/>
  <headerFooter alignWithMargins="0">
    <oddHeader>&amp;L&amp;8Bundesamt für Landwirtschaft&amp;R&amp;8gültig ab 1.1.2017</oddHeader>
    <oddFooter>&amp;L&amp;8&amp;D&amp;C&amp;8IK Standardarbeitskraft&amp;R&amp;8Form. 31</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31 SAK</vt:lpstr>
      <vt:lpstr>'31 SAK'!Druckbereich</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Reusser Samuel BLW</dc:creator>
  <cp:lastModifiedBy>Franzelli Daniela BLW</cp:lastModifiedBy>
  <dcterms:created xsi:type="dcterms:W3CDTF">2016-11-02T12:34:10Z</dcterms:created>
  <dcterms:modified xsi:type="dcterms:W3CDTF">2016-11-02T14:04:22Z</dcterms:modified>
</cp:coreProperties>
</file>