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X60043939\Downloads\SAK\"/>
    </mc:Choice>
  </mc:AlternateContent>
  <xr:revisionPtr revIDLastSave="0" documentId="8_{FE2D57D9-921F-4928-A36E-EB5B97B1AA77}" xr6:coauthVersionLast="47" xr6:coauthVersionMax="47" xr10:uidLastSave="{00000000-0000-0000-0000-000000000000}"/>
  <bookViews>
    <workbookView xWindow="1140" yWindow="1140" windowWidth="14400" windowHeight="8170" xr2:uid="{00000000-000D-0000-FFFF-FFFF00000000}"/>
  </bookViews>
  <sheets>
    <sheet name="31 USM" sheetId="3" r:id="rId1"/>
  </sheets>
  <definedNames>
    <definedName name="_xlnm.Print_Area" localSheetId="0">'31 USM'!$A$1:$E$59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3" l="1"/>
  <c r="D46" i="3" s="1"/>
  <c r="D39" i="3"/>
  <c r="D43" i="3" s="1"/>
  <c r="E34" i="3"/>
  <c r="E33" i="3"/>
  <c r="E32" i="3"/>
  <c r="E31" i="3"/>
  <c r="E30" i="3"/>
  <c r="E29" i="3"/>
  <c r="E28" i="3"/>
  <c r="E27" i="3"/>
  <c r="E26" i="3"/>
  <c r="E24" i="3"/>
  <c r="E23" i="3"/>
  <c r="E22" i="3"/>
  <c r="E21" i="3"/>
  <c r="E20" i="3"/>
  <c r="E19" i="3"/>
  <c r="E16" i="3"/>
  <c r="E15" i="3"/>
  <c r="E14" i="3"/>
  <c r="E13" i="3"/>
  <c r="E12" i="3"/>
  <c r="E11" i="3"/>
  <c r="E10" i="3"/>
  <c r="E9" i="3"/>
  <c r="E8" i="3"/>
  <c r="E7" i="3"/>
  <c r="E6" i="3"/>
  <c r="E5" i="3"/>
  <c r="E17" i="3" l="1"/>
  <c r="B62" i="3" s="1"/>
  <c r="E35" i="3" s="1"/>
  <c r="E36" i="3" s="1"/>
  <c r="E37" i="3" s="1"/>
  <c r="D44" i="3"/>
  <c r="D41" i="3"/>
  <c r="D45" i="3"/>
  <c r="D42" i="3"/>
</calcChain>
</file>

<file path=xl/sharedStrings.xml><?xml version="1.0" encoding="utf-8"?>
<sst xmlns="http://schemas.openxmlformats.org/spreadsheetml/2006/main" count="87" uniqueCount="66">
  <si>
    <t>ha</t>
  </si>
  <si>
    <t>Anzahl SAK aus landwirtschaftlicher Kerntätigkeit</t>
  </si>
  <si>
    <t>Elementi</t>
  </si>
  <si>
    <t>Unità</t>
  </si>
  <si>
    <t>Numero</t>
  </si>
  <si>
    <t>USM per unità</t>
  </si>
  <si>
    <t>USM</t>
  </si>
  <si>
    <t>a 1. SAU senza colture speciali</t>
  </si>
  <si>
    <t>a 2. Colture speciali (senza a 3.)</t>
  </si>
  <si>
    <t>a 3. Vigneti in zone in forte pendenza e terrazzate</t>
  </si>
  <si>
    <t>b 1. Vacche, pecore e capre da latte</t>
  </si>
  <si>
    <t>UBG</t>
  </si>
  <si>
    <t>b 2. Suini da ingrasso, rimonte &gt;25 kg</t>
  </si>
  <si>
    <t>b 3. Suini da allevamento</t>
  </si>
  <si>
    <t>b 4. Altri animali da reddito</t>
  </si>
  <si>
    <t>c 1. zone declive con declività del 18–35 %</t>
  </si>
  <si>
    <t>c 2. zone declive con declività superiore al 35 fino al 50 %</t>
  </si>
  <si>
    <t>c 3. zone declive con declività superiore al 50 %</t>
  </si>
  <si>
    <t>c 4. Produzione vegetale (agricoltura biologica)</t>
  </si>
  <si>
    <t>sì = 1</t>
  </si>
  <si>
    <t>supplem.</t>
  </si>
  <si>
    <t>c 5. Alberi da frutto ad alto fusto</t>
  </si>
  <si>
    <t>N°</t>
  </si>
  <si>
    <t>A Supplementi per rami aziendali speciali</t>
  </si>
  <si>
    <t>patate</t>
  </si>
  <si>
    <t>bacche, piante medicinali e aromatiche</t>
  </si>
  <si>
    <t>viticoltura con torchiatura in proprio</t>
  </si>
  <si>
    <t>colture di alberi di Natale</t>
  </si>
  <si>
    <t>serre con fondamenta fisse</t>
  </si>
  <si>
    <t>tunnel o letti di forzature</t>
  </si>
  <si>
    <t>B Altri fattori per rami aziendali speciali</t>
  </si>
  <si>
    <t>Bosco di proprietà dell'azienda</t>
  </si>
  <si>
    <t>Vacche da latte nell’azienda d’estivazione</t>
  </si>
  <si>
    <t>CN</t>
  </si>
  <si>
    <t>Animali da reddito nell’azienda d’estivazione</t>
  </si>
  <si>
    <t>produzione di funghi in tunnel o edifici</t>
  </si>
  <si>
    <t>ara</t>
  </si>
  <si>
    <t>produzione di funghi prataioli in edifici</t>
  </si>
  <si>
    <t>produzione di cicoria belga in edifici</t>
  </si>
  <si>
    <t>produzione di germogli in edifici</t>
  </si>
  <si>
    <t>ortoflorovivaismo esercitato a titolo professionale: serra con fondamenta fisse o tunnel per piante in recipiente (vaso)</t>
  </si>
  <si>
    <t>lavorazione, stoccaggio e vendita di prodotti agricoli di produzione propria</t>
  </si>
  <si>
    <t>fr. prest. lorda</t>
  </si>
  <si>
    <t>Attività affini all’agricoltura giusta l’art. 12b OTerm</t>
  </si>
  <si>
    <t>Totale intermedio 2</t>
  </si>
  <si>
    <t>Dati</t>
  </si>
  <si>
    <t>Totale SAU ha</t>
  </si>
  <si>
    <t>Totale UBG</t>
  </si>
  <si>
    <t>UBG / ha SAU</t>
  </si>
  <si>
    <t>ha SAU / UBG</t>
  </si>
  <si>
    <t>USM / ha SAU</t>
  </si>
  <si>
    <t>ha SAU / USM</t>
  </si>
  <si>
    <t>USM / UBG</t>
  </si>
  <si>
    <t>UBG / USM</t>
  </si>
  <si>
    <t>Osservazioni</t>
  </si>
  <si>
    <t>Calcolo dell'unità standard di manodopera (USM)</t>
  </si>
  <si>
    <t>Totale intermedio 1 *</t>
  </si>
  <si>
    <t>Totale USM **</t>
  </si>
  <si>
    <t>*Totale intermedio 1</t>
  </si>
  <si>
    <t>Base legale:  articolo 3 dell'ordinanza sulla terminologia agricola (OTerm)</t>
  </si>
  <si>
    <t xml:space="preserve">Applicabile a: pagamenti diretti (OPD)
</t>
  </si>
  <si>
    <t xml:space="preserve">**Totale USM </t>
  </si>
  <si>
    <t xml:space="preserve">Basi legali:       articolo 2a dell'ordinanza sul diritto fondiario rurale (ODFR)
</t>
  </si>
  <si>
    <t>allegato 1 dell'ordinanza dell'UFAG concernente gli aiuti agli investimenti e le misure sociali collaterali nell'agricoltura (OIMSC)</t>
  </si>
  <si>
    <t xml:space="preserve">Applicabile a:   diritto fondiario (LDFR), diritto sull’affitto (LAAgr) e aiuti agli investimenti (OMSt) 
</t>
  </si>
  <si>
    <t>Applicabile a partire da 01.01.2017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</si>
</sst>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_ * #,##0_ ;_ * \-#,##0_ ;_ * &quot;-&quot;??_ ;_ @_ "/>
  </numFmts>
  <fonts count="11" x14ac:knownFonts="1"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4" fillId="0" borderId="14" xfId="0" applyFont="1" applyBorder="1" applyAlignment="1">
      <alignment horizontal="center" vertical="center"/>
    </xf>
    <xf numFmtId="2" fontId="5" fillId="0" borderId="14" xfId="0" applyNumberFormat="1" applyFont="1" applyBorder="1" applyAlignment="1" applyProtection="1">
      <alignment horizontal="center" vertical="center"/>
      <protection locked="0"/>
    </xf>
    <xf numFmtId="164" fontId="4" fillId="0" borderId="1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2" fontId="5" fillId="0" borderId="6" xfId="0" applyNumberFormat="1" applyFont="1" applyBorder="1" applyAlignment="1" applyProtection="1">
      <alignment horizontal="center" vertical="center"/>
      <protection locked="0"/>
    </xf>
    <xf numFmtId="164" fontId="4" fillId="0" borderId="6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1" fontId="5" fillId="0" borderId="7" xfId="0" applyNumberFormat="1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vertical="center"/>
    </xf>
    <xf numFmtId="2" fontId="5" fillId="0" borderId="15" xfId="0" applyNumberFormat="1" applyFont="1" applyBorder="1" applyAlignment="1" applyProtection="1">
      <alignment horizontal="center"/>
      <protection locked="0"/>
    </xf>
    <xf numFmtId="164" fontId="4" fillId="0" borderId="15" xfId="0" applyNumberFormat="1" applyFont="1" applyBorder="1" applyAlignment="1">
      <alignment horizontal="center"/>
    </xf>
    <xf numFmtId="164" fontId="5" fillId="0" borderId="15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 vertical="center"/>
    </xf>
    <xf numFmtId="0" fontId="3" fillId="0" borderId="9" xfId="0" applyFont="1" applyBorder="1"/>
    <xf numFmtId="165" fontId="4" fillId="2" borderId="0" xfId="0" applyNumberFormat="1" applyFont="1" applyFill="1"/>
    <xf numFmtId="0" fontId="8" fillId="0" borderId="0" xfId="0" applyFont="1" applyAlignment="1">
      <alignment horizontal="left"/>
    </xf>
    <xf numFmtId="2" fontId="2" fillId="0" borderId="0" xfId="0" applyNumberFormat="1" applyFont="1"/>
    <xf numFmtId="165" fontId="2" fillId="0" borderId="0" xfId="0" applyNumberFormat="1" applyFont="1"/>
    <xf numFmtId="2" fontId="0" fillId="0" borderId="0" xfId="0" applyNumberFormat="1"/>
    <xf numFmtId="0" fontId="4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5" fillId="0" borderId="3" xfId="0" applyFont="1" applyBorder="1" applyAlignment="1">
      <alignment vertical="center"/>
    </xf>
    <xf numFmtId="164" fontId="2" fillId="0" borderId="14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64" fontId="2" fillId="0" borderId="6" xfId="0" applyNumberFormat="1" applyFont="1" applyBorder="1" applyAlignment="1">
      <alignment horizontal="center" vertical="center"/>
    </xf>
    <xf numFmtId="0" fontId="5" fillId="0" borderId="6" xfId="0" applyFont="1" applyBorder="1"/>
    <xf numFmtId="164" fontId="4" fillId="0" borderId="5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64" fontId="4" fillId="0" borderId="8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2" fontId="2" fillId="0" borderId="14" xfId="0" applyNumberFormat="1" applyFont="1" applyBorder="1" applyAlignment="1">
      <alignment vertical="center"/>
    </xf>
    <xf numFmtId="164" fontId="2" fillId="0" borderId="13" xfId="0" applyNumberFormat="1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164" fontId="4" fillId="0" borderId="4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top" wrapText="1"/>
    </xf>
    <xf numFmtId="2" fontId="2" fillId="0" borderId="6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vertical="top" wrapText="1"/>
    </xf>
    <xf numFmtId="0" fontId="4" fillId="0" borderId="15" xfId="0" applyFont="1" applyBorder="1" applyAlignment="1">
      <alignment horizontal="center" wrapText="1"/>
    </xf>
    <xf numFmtId="0" fontId="5" fillId="0" borderId="15" xfId="0" applyFont="1" applyBorder="1" applyAlignment="1">
      <alignment vertical="center" wrapText="1"/>
    </xf>
    <xf numFmtId="164" fontId="3" fillId="0" borderId="16" xfId="0" applyNumberFormat="1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3" fillId="0" borderId="13" xfId="0" applyFont="1" applyBorder="1"/>
    <xf numFmtId="0" fontId="0" fillId="0" borderId="19" xfId="0" applyBorder="1"/>
    <xf numFmtId="0" fontId="9" fillId="0" borderId="13" xfId="0" applyFont="1" applyBorder="1"/>
    <xf numFmtId="0" fontId="5" fillId="0" borderId="0" xfId="0" applyFont="1" applyAlignment="1">
      <alignment vertical="top"/>
    </xf>
    <xf numFmtId="0" fontId="2" fillId="0" borderId="19" xfId="0" applyFont="1" applyBorder="1"/>
    <xf numFmtId="0" fontId="10" fillId="0" borderId="13" xfId="0" applyFont="1" applyBorder="1"/>
    <xf numFmtId="0" fontId="10" fillId="0" borderId="0" xfId="0" applyFont="1"/>
    <xf numFmtId="0" fontId="10" fillId="0" borderId="13" xfId="0" applyFont="1" applyBorder="1" applyAlignment="1">
      <alignment horizontal="left" vertical="top" wrapText="1"/>
    </xf>
    <xf numFmtId="0" fontId="6" fillId="0" borderId="13" xfId="0" applyFont="1" applyBorder="1" applyAlignment="1">
      <alignment vertical="top"/>
    </xf>
    <xf numFmtId="0" fontId="5" fillId="0" borderId="19" xfId="0" applyFont="1" applyBorder="1" applyAlignment="1">
      <alignment vertical="top"/>
    </xf>
    <xf numFmtId="0" fontId="0" fillId="0" borderId="13" xfId="0" applyBorder="1"/>
    <xf numFmtId="0" fontId="5" fillId="0" borderId="11" xfId="0" applyFont="1" applyBorder="1"/>
    <xf numFmtId="0" fontId="0" fillId="0" borderId="20" xfId="0" applyBorder="1"/>
    <xf numFmtId="0" fontId="0" fillId="0" borderId="21" xfId="0" applyBorder="1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/>
    <xf numFmtId="0" fontId="3" fillId="0" borderId="10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2" fontId="7" fillId="0" borderId="10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2" fontId="4" fillId="0" borderId="6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10" fillId="0" borderId="13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 indent="7"/>
    </xf>
    <xf numFmtId="0" fontId="5" fillId="0" borderId="0" xfId="0" applyFont="1" applyAlignment="1">
      <alignment horizontal="left" vertical="top" wrapText="1" indent="7"/>
    </xf>
    <xf numFmtId="0" fontId="5" fillId="0" borderId="19" xfId="0" applyFont="1" applyBorder="1" applyAlignment="1">
      <alignment horizontal="left" vertical="top" wrapText="1" indent="7"/>
    </xf>
    <xf numFmtId="0" fontId="4" fillId="0" borderId="12" xfId="0" applyFont="1" applyBorder="1" applyAlignment="1">
      <alignment horizontal="left" vertical="center"/>
    </xf>
    <xf numFmtId="2" fontId="4" fillId="0" borderId="12" xfId="0" applyNumberFormat="1" applyFont="1" applyBorder="1" applyAlignment="1">
      <alignment horizontal="center"/>
    </xf>
    <xf numFmtId="0" fontId="2" fillId="0" borderId="0" xfId="0" applyFont="1"/>
    <xf numFmtId="0" fontId="3" fillId="0" borderId="9" xfId="0" applyFont="1" applyBorder="1"/>
    <xf numFmtId="0" fontId="0" fillId="0" borderId="17" xfId="0" applyBorder="1"/>
    <xf numFmtId="0" fontId="0" fillId="0" borderId="18" xfId="0" applyBorder="1"/>
    <xf numFmtId="0" fontId="2" fillId="0" borderId="14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2" xfId="0" applyBorder="1" applyAlignment="1">
      <alignment vertical="center"/>
    </xf>
    <xf numFmtId="0" fontId="7" fillId="0" borderId="6" xfId="0" applyFont="1" applyBorder="1" applyAlignment="1">
      <alignment horizontal="left" vertical="center"/>
    </xf>
    <xf numFmtId="2" fontId="7" fillId="0" borderId="6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3"/>
  <sheetViews>
    <sheetView showGridLines="0" showZeros="0" tabSelected="1" zoomScale="85" zoomScaleNormal="85" workbookViewId="0">
      <selection activeCell="G36" sqref="G36"/>
    </sheetView>
  </sheetViews>
  <sheetFormatPr baseColWidth="10" defaultColWidth="11.453125" defaultRowHeight="12.5" x14ac:dyDescent="0.25"/>
  <cols>
    <col min="1" max="1" width="49.36328125" customWidth="1"/>
    <col min="2" max="2" width="9.36328125" customWidth="1"/>
    <col min="3" max="3" width="9.54296875" style="24" customWidth="1"/>
    <col min="4" max="4" width="9.54296875" customWidth="1"/>
    <col min="5" max="5" width="10.08984375" customWidth="1"/>
    <col min="6" max="6" width="14.36328125" customWidth="1"/>
    <col min="7" max="7" width="19.90625" customWidth="1"/>
  </cols>
  <sheetData>
    <row r="1" spans="1:8" s="2" customFormat="1" ht="25.25" customHeight="1" x14ac:dyDescent="0.25">
      <c r="A1" s="69" t="s">
        <v>55</v>
      </c>
      <c r="B1" s="70"/>
      <c r="C1" s="70"/>
      <c r="D1" s="70"/>
      <c r="E1" s="54"/>
      <c r="F1" s="1"/>
      <c r="G1" s="1"/>
      <c r="H1" s="1"/>
    </row>
    <row r="2" spans="1:8" s="3" customFormat="1" ht="9.75" customHeight="1" x14ac:dyDescent="0.25">
      <c r="A2" s="71"/>
      <c r="B2" s="72"/>
      <c r="C2" s="72"/>
      <c r="D2" s="72"/>
      <c r="E2" s="72"/>
    </row>
    <row r="3" spans="1:8" s="3" customFormat="1" ht="12.75" customHeight="1" x14ac:dyDescent="0.25">
      <c r="A3" s="73" t="s">
        <v>2</v>
      </c>
      <c r="B3" s="75" t="s">
        <v>3</v>
      </c>
      <c r="C3" s="77" t="s">
        <v>4</v>
      </c>
      <c r="D3" s="79" t="s">
        <v>5</v>
      </c>
      <c r="E3" s="81" t="s">
        <v>6</v>
      </c>
    </row>
    <row r="4" spans="1:8" s="3" customFormat="1" ht="12" customHeight="1" x14ac:dyDescent="0.25">
      <c r="A4" s="74"/>
      <c r="B4" s="76"/>
      <c r="C4" s="78"/>
      <c r="D4" s="80"/>
      <c r="E4" s="82"/>
    </row>
    <row r="5" spans="1:8" s="3" customFormat="1" ht="12" customHeight="1" x14ac:dyDescent="0.25">
      <c r="A5" s="27" t="s">
        <v>7</v>
      </c>
      <c r="B5" s="4" t="s">
        <v>0</v>
      </c>
      <c r="C5" s="5"/>
      <c r="D5" s="6">
        <v>2.1999999999999999E-2</v>
      </c>
      <c r="E5" s="28">
        <f t="shared" ref="E5:E11" si="0">C5*D5</f>
        <v>0</v>
      </c>
    </row>
    <row r="6" spans="1:8" s="3" customFormat="1" ht="12" customHeight="1" x14ac:dyDescent="0.25">
      <c r="A6" s="29" t="s">
        <v>8</v>
      </c>
      <c r="B6" s="7" t="s">
        <v>0</v>
      </c>
      <c r="C6" s="8"/>
      <c r="D6" s="9">
        <v>0.32300000000000001</v>
      </c>
      <c r="E6" s="30">
        <f t="shared" si="0"/>
        <v>0</v>
      </c>
    </row>
    <row r="7" spans="1:8" s="3" customFormat="1" ht="12" customHeight="1" x14ac:dyDescent="0.25">
      <c r="A7" s="31" t="s">
        <v>9</v>
      </c>
      <c r="B7" s="7" t="s">
        <v>0</v>
      </c>
      <c r="C7" s="8"/>
      <c r="D7" s="9">
        <v>1.077</v>
      </c>
      <c r="E7" s="30">
        <f t="shared" si="0"/>
        <v>0</v>
      </c>
    </row>
    <row r="8" spans="1:8" s="3" customFormat="1" ht="12" customHeight="1" x14ac:dyDescent="0.25">
      <c r="A8" s="29" t="s">
        <v>10</v>
      </c>
      <c r="B8" s="7" t="s">
        <v>11</v>
      </c>
      <c r="C8" s="8"/>
      <c r="D8" s="9">
        <v>3.9E-2</v>
      </c>
      <c r="E8" s="30">
        <f t="shared" si="0"/>
        <v>0</v>
      </c>
    </row>
    <row r="9" spans="1:8" s="3" customFormat="1" ht="12" customHeight="1" x14ac:dyDescent="0.25">
      <c r="A9" s="29" t="s">
        <v>12</v>
      </c>
      <c r="B9" s="7" t="s">
        <v>11</v>
      </c>
      <c r="C9" s="8"/>
      <c r="D9" s="9">
        <v>8.0000000000000002E-3</v>
      </c>
      <c r="E9" s="30">
        <f t="shared" si="0"/>
        <v>0</v>
      </c>
    </row>
    <row r="10" spans="1:8" s="3" customFormat="1" ht="12" customHeight="1" x14ac:dyDescent="0.25">
      <c r="A10" s="29" t="s">
        <v>13</v>
      </c>
      <c r="B10" s="7" t="s">
        <v>11</v>
      </c>
      <c r="C10" s="8"/>
      <c r="D10" s="9">
        <v>3.2000000000000001E-2</v>
      </c>
      <c r="E10" s="30">
        <f t="shared" si="0"/>
        <v>0</v>
      </c>
    </row>
    <row r="11" spans="1:8" s="3" customFormat="1" ht="12" customHeight="1" x14ac:dyDescent="0.25">
      <c r="A11" s="29" t="s">
        <v>14</v>
      </c>
      <c r="B11" s="7" t="s">
        <v>11</v>
      </c>
      <c r="C11" s="8"/>
      <c r="D11" s="9">
        <v>2.7E-2</v>
      </c>
      <c r="E11" s="30">
        <f t="shared" si="0"/>
        <v>0</v>
      </c>
    </row>
    <row r="12" spans="1:8" s="3" customFormat="1" ht="12" customHeight="1" x14ac:dyDescent="0.25">
      <c r="A12" s="29" t="s">
        <v>15</v>
      </c>
      <c r="B12" s="7" t="s">
        <v>0</v>
      </c>
      <c r="C12" s="8"/>
      <c r="D12" s="32">
        <v>1.6E-2</v>
      </c>
      <c r="E12" s="30">
        <f>C12*D12</f>
        <v>0</v>
      </c>
    </row>
    <row r="13" spans="1:8" s="3" customFormat="1" ht="12" customHeight="1" x14ac:dyDescent="0.25">
      <c r="A13" s="29" t="s">
        <v>16</v>
      </c>
      <c r="B13" s="7" t="s">
        <v>0</v>
      </c>
      <c r="C13" s="8"/>
      <c r="D13" s="32">
        <v>2.7E-2</v>
      </c>
      <c r="E13" s="30">
        <f>C13*D13</f>
        <v>0</v>
      </c>
    </row>
    <row r="14" spans="1:8" s="3" customFormat="1" ht="12" customHeight="1" x14ac:dyDescent="0.25">
      <c r="A14" s="29" t="s">
        <v>17</v>
      </c>
      <c r="B14" s="7" t="s">
        <v>0</v>
      </c>
      <c r="C14" s="8"/>
      <c r="D14" s="32">
        <v>5.3999999999999999E-2</v>
      </c>
      <c r="E14" s="30">
        <f>C14*D14</f>
        <v>0</v>
      </c>
    </row>
    <row r="15" spans="1:8" s="3" customFormat="1" ht="12" customHeight="1" x14ac:dyDescent="0.25">
      <c r="A15" s="29" t="s">
        <v>18</v>
      </c>
      <c r="B15" s="7" t="s">
        <v>19</v>
      </c>
      <c r="C15" s="11"/>
      <c r="D15" s="32" t="s">
        <v>20</v>
      </c>
      <c r="E15" s="10" t="str">
        <f>IF(C15=1,SUM(E5:E7)*0.2,"")</f>
        <v/>
      </c>
    </row>
    <row r="16" spans="1:8" s="3" customFormat="1" ht="12" customHeight="1" x14ac:dyDescent="0.25">
      <c r="A16" s="33" t="s">
        <v>21</v>
      </c>
      <c r="B16" s="12" t="s">
        <v>22</v>
      </c>
      <c r="C16" s="13"/>
      <c r="D16" s="34">
        <v>1E-3</v>
      </c>
      <c r="E16" s="35">
        <f>C16*D16</f>
        <v>0</v>
      </c>
    </row>
    <row r="17" spans="1:5" s="3" customFormat="1" ht="12" customHeight="1" x14ac:dyDescent="0.25">
      <c r="A17" s="36" t="s">
        <v>56</v>
      </c>
      <c r="B17" s="37"/>
      <c r="C17" s="38"/>
      <c r="D17" s="39"/>
      <c r="E17" s="40">
        <f>SUM(E5:E16)</f>
        <v>0</v>
      </c>
    </row>
    <row r="18" spans="1:5" s="3" customFormat="1" ht="12" customHeight="1" x14ac:dyDescent="0.25">
      <c r="A18" s="41" t="s">
        <v>23</v>
      </c>
      <c r="B18" s="42"/>
      <c r="C18" s="43"/>
      <c r="D18" s="44"/>
      <c r="E18" s="45"/>
    </row>
    <row r="19" spans="1:5" s="3" customFormat="1" ht="12" customHeight="1" x14ac:dyDescent="0.25">
      <c r="A19" s="46" t="s">
        <v>24</v>
      </c>
      <c r="B19" s="7" t="s">
        <v>0</v>
      </c>
      <c r="C19" s="8"/>
      <c r="D19" s="9">
        <v>3.9E-2</v>
      </c>
      <c r="E19" s="47">
        <f t="shared" ref="E19:E33" si="1">C19*D19</f>
        <v>0</v>
      </c>
    </row>
    <row r="20" spans="1:5" s="3" customFormat="1" ht="12" customHeight="1" x14ac:dyDescent="0.25">
      <c r="A20" s="46" t="s">
        <v>25</v>
      </c>
      <c r="B20" s="7" t="s">
        <v>0</v>
      </c>
      <c r="C20" s="8"/>
      <c r="D20" s="9">
        <v>0.32300000000000001</v>
      </c>
      <c r="E20" s="47">
        <f t="shared" si="1"/>
        <v>0</v>
      </c>
    </row>
    <row r="21" spans="1:5" s="3" customFormat="1" ht="12" customHeight="1" x14ac:dyDescent="0.25">
      <c r="A21" s="46" t="s">
        <v>26</v>
      </c>
      <c r="B21" s="7" t="s">
        <v>0</v>
      </c>
      <c r="C21" s="8"/>
      <c r="D21" s="9">
        <v>0.32300000000000001</v>
      </c>
      <c r="E21" s="47">
        <f t="shared" si="1"/>
        <v>0</v>
      </c>
    </row>
    <row r="22" spans="1:5" s="3" customFormat="1" ht="12" customHeight="1" x14ac:dyDescent="0.25">
      <c r="A22" s="46" t="s">
        <v>27</v>
      </c>
      <c r="B22" s="7" t="s">
        <v>0</v>
      </c>
      <c r="C22" s="8"/>
      <c r="D22" s="9">
        <v>4.8000000000000001E-2</v>
      </c>
      <c r="E22" s="47">
        <f t="shared" si="1"/>
        <v>0</v>
      </c>
    </row>
    <row r="23" spans="1:5" s="3" customFormat="1" ht="12" customHeight="1" x14ac:dyDescent="0.25">
      <c r="A23" s="46" t="s">
        <v>28</v>
      </c>
      <c r="B23" s="7" t="s">
        <v>0</v>
      </c>
      <c r="C23" s="8"/>
      <c r="D23" s="9">
        <v>0.96899999999999997</v>
      </c>
      <c r="E23" s="47">
        <f>C23*D23</f>
        <v>0</v>
      </c>
    </row>
    <row r="24" spans="1:5" s="3" customFormat="1" ht="12" customHeight="1" x14ac:dyDescent="0.25">
      <c r="A24" s="46" t="s">
        <v>29</v>
      </c>
      <c r="B24" s="7" t="s">
        <v>0</v>
      </c>
      <c r="C24" s="8"/>
      <c r="D24" s="9">
        <v>0.48499999999999999</v>
      </c>
      <c r="E24" s="47">
        <f>C24*D24</f>
        <v>0</v>
      </c>
    </row>
    <row r="25" spans="1:5" s="3" customFormat="1" ht="12" customHeight="1" x14ac:dyDescent="0.25">
      <c r="A25" s="14" t="s">
        <v>30</v>
      </c>
      <c r="B25" s="7"/>
      <c r="C25" s="47"/>
      <c r="D25" s="32"/>
      <c r="E25" s="47"/>
    </row>
    <row r="26" spans="1:5" s="3" customFormat="1" ht="12" customHeight="1" x14ac:dyDescent="0.25">
      <c r="A26" s="46" t="s">
        <v>31</v>
      </c>
      <c r="B26" s="7" t="s">
        <v>0</v>
      </c>
      <c r="C26" s="8"/>
      <c r="D26" s="9">
        <v>1.2999999999999999E-2</v>
      </c>
      <c r="E26" s="47">
        <f t="shared" si="1"/>
        <v>0</v>
      </c>
    </row>
    <row r="27" spans="1:5" s="3" customFormat="1" ht="12" customHeight="1" x14ac:dyDescent="0.25">
      <c r="A27" s="46" t="s">
        <v>32</v>
      </c>
      <c r="B27" s="7" t="s">
        <v>33</v>
      </c>
      <c r="C27" s="8"/>
      <c r="D27" s="9">
        <v>1.6E-2</v>
      </c>
      <c r="E27" s="47">
        <f t="shared" si="1"/>
        <v>0</v>
      </c>
    </row>
    <row r="28" spans="1:5" s="3" customFormat="1" ht="12" customHeight="1" x14ac:dyDescent="0.25">
      <c r="A28" s="46" t="s">
        <v>34</v>
      </c>
      <c r="B28" s="7" t="s">
        <v>33</v>
      </c>
      <c r="C28" s="8"/>
      <c r="D28" s="9">
        <v>1.0999999999999999E-2</v>
      </c>
      <c r="E28" s="47">
        <f t="shared" si="1"/>
        <v>0</v>
      </c>
    </row>
    <row r="29" spans="1:5" s="3" customFormat="1" ht="12" customHeight="1" x14ac:dyDescent="0.25">
      <c r="A29" s="46" t="s">
        <v>35</v>
      </c>
      <c r="B29" s="7" t="s">
        <v>36</v>
      </c>
      <c r="C29" s="8"/>
      <c r="D29" s="9">
        <v>6.5000000000000002E-2</v>
      </c>
      <c r="E29" s="47">
        <f t="shared" si="1"/>
        <v>0</v>
      </c>
    </row>
    <row r="30" spans="1:5" s="3" customFormat="1" ht="12" customHeight="1" x14ac:dyDescent="0.25">
      <c r="A30" s="46" t="s">
        <v>37</v>
      </c>
      <c r="B30" s="7" t="s">
        <v>36</v>
      </c>
      <c r="C30" s="8"/>
      <c r="D30" s="9">
        <v>0.26900000000000002</v>
      </c>
      <c r="E30" s="47">
        <f t="shared" si="1"/>
        <v>0</v>
      </c>
    </row>
    <row r="31" spans="1:5" s="3" customFormat="1" ht="12" customHeight="1" x14ac:dyDescent="0.25">
      <c r="A31" s="46" t="s">
        <v>38</v>
      </c>
      <c r="B31" s="7" t="s">
        <v>36</v>
      </c>
      <c r="C31" s="8"/>
      <c r="D31" s="9">
        <v>0.26900000000000002</v>
      </c>
      <c r="E31" s="47">
        <f t="shared" si="1"/>
        <v>0</v>
      </c>
    </row>
    <row r="32" spans="1:5" s="3" customFormat="1" ht="12" customHeight="1" x14ac:dyDescent="0.25">
      <c r="A32" s="46" t="s">
        <v>39</v>
      </c>
      <c r="B32" s="7" t="s">
        <v>36</v>
      </c>
      <c r="C32" s="8"/>
      <c r="D32" s="9">
        <v>1.077</v>
      </c>
      <c r="E32" s="47">
        <f t="shared" si="1"/>
        <v>0</v>
      </c>
    </row>
    <row r="33" spans="1:7" s="3" customFormat="1" ht="24" customHeight="1" x14ac:dyDescent="0.25">
      <c r="A33" s="46" t="s">
        <v>40</v>
      </c>
      <c r="B33" s="25" t="s">
        <v>0</v>
      </c>
      <c r="C33" s="15"/>
      <c r="D33" s="16">
        <v>2.585</v>
      </c>
      <c r="E33" s="26">
        <f t="shared" si="1"/>
        <v>0</v>
      </c>
    </row>
    <row r="34" spans="1:7" s="3" customFormat="1" ht="24" customHeight="1" x14ac:dyDescent="0.25">
      <c r="A34" s="48" t="s">
        <v>41</v>
      </c>
      <c r="B34" s="49" t="s">
        <v>42</v>
      </c>
      <c r="C34" s="15"/>
      <c r="D34" s="16">
        <v>0.05</v>
      </c>
      <c r="E34" s="17">
        <f>C34*D34/10000</f>
        <v>0</v>
      </c>
    </row>
    <row r="35" spans="1:7" s="3" customFormat="1" ht="20.5" x14ac:dyDescent="0.25">
      <c r="A35" s="50" t="s">
        <v>43</v>
      </c>
      <c r="B35" s="49" t="s">
        <v>42</v>
      </c>
      <c r="C35" s="15"/>
      <c r="D35" s="16">
        <v>0.05</v>
      </c>
      <c r="E35" s="17">
        <f>IF(B62&lt;0.8,0,IF((C35*D35/10000)&gt;0.4,0.4,C35*D35/10000))</f>
        <v>0</v>
      </c>
    </row>
    <row r="36" spans="1:7" s="3" customFormat="1" ht="16.25" customHeight="1" x14ac:dyDescent="0.25">
      <c r="A36" s="83" t="s">
        <v>44</v>
      </c>
      <c r="B36" s="84"/>
      <c r="C36" s="84"/>
      <c r="D36" s="18"/>
      <c r="E36" s="51">
        <f>SUM(E19:E35)</f>
        <v>0</v>
      </c>
    </row>
    <row r="37" spans="1:7" s="3" customFormat="1" ht="13.5" customHeight="1" x14ac:dyDescent="0.25">
      <c r="A37" s="85" t="s">
        <v>57</v>
      </c>
      <c r="B37" s="86"/>
      <c r="C37" s="86"/>
      <c r="D37" s="18"/>
      <c r="E37" s="52">
        <f>E17+E36</f>
        <v>0</v>
      </c>
    </row>
    <row r="38" spans="1:7" s="3" customFormat="1" ht="5.25" customHeight="1" x14ac:dyDescent="0.25">
      <c r="A38" s="87"/>
      <c r="B38" s="72"/>
      <c r="C38" s="72"/>
      <c r="D38" s="72"/>
      <c r="E38" s="72"/>
    </row>
    <row r="39" spans="1:7" s="3" customFormat="1" ht="12.75" customHeight="1" x14ac:dyDescent="0.3">
      <c r="A39" s="19" t="s">
        <v>45</v>
      </c>
      <c r="B39" s="88" t="s">
        <v>46</v>
      </c>
      <c r="C39" s="88"/>
      <c r="D39" s="89">
        <f>SUM(C5:C7)</f>
        <v>0</v>
      </c>
      <c r="E39" s="89"/>
    </row>
    <row r="40" spans="1:7" s="3" customFormat="1" ht="12.75" customHeight="1" x14ac:dyDescent="0.25">
      <c r="A40" s="105"/>
      <c r="B40" s="108" t="s">
        <v>47</v>
      </c>
      <c r="C40" s="108"/>
      <c r="D40" s="109">
        <f>SUM(C8:C11)</f>
        <v>0</v>
      </c>
      <c r="E40" s="109"/>
      <c r="G40" s="53"/>
    </row>
    <row r="41" spans="1:7" s="3" customFormat="1" ht="12.75" customHeight="1" x14ac:dyDescent="0.25">
      <c r="A41" s="106"/>
      <c r="B41" s="90" t="s">
        <v>48</v>
      </c>
      <c r="C41" s="90"/>
      <c r="D41" s="91" t="str">
        <f>IF(AND(D40&gt;0,D39&lt;&gt;0),D40/D39,"")</f>
        <v/>
      </c>
      <c r="E41" s="91"/>
      <c r="G41" s="53"/>
    </row>
    <row r="42" spans="1:7" s="3" customFormat="1" ht="12.75" customHeight="1" x14ac:dyDescent="0.25">
      <c r="A42" s="106"/>
      <c r="B42" s="90" t="s">
        <v>49</v>
      </c>
      <c r="C42" s="90"/>
      <c r="D42" s="91" t="str">
        <f>IF(D40&gt;0,D39/D40,"")</f>
        <v/>
      </c>
      <c r="E42" s="91"/>
      <c r="F42" s="53"/>
      <c r="G42" s="53"/>
    </row>
    <row r="43" spans="1:7" s="3" customFormat="1" ht="12.75" customHeight="1" x14ac:dyDescent="0.25">
      <c r="A43" s="106"/>
      <c r="B43" s="90" t="s">
        <v>50</v>
      </c>
      <c r="C43" s="90"/>
      <c r="D43" s="92" t="str">
        <f>IF(D39&gt;0,E37/D39,"")</f>
        <v/>
      </c>
      <c r="E43" s="92"/>
      <c r="F43" s="53"/>
      <c r="G43" s="53"/>
    </row>
    <row r="44" spans="1:7" s="3" customFormat="1" ht="12.75" customHeight="1" x14ac:dyDescent="0.25">
      <c r="A44" s="106"/>
      <c r="B44" s="90" t="s">
        <v>51</v>
      </c>
      <c r="C44" s="90"/>
      <c r="D44" s="91" t="str">
        <f>IF(D39&gt;0,D39/E37,"")</f>
        <v/>
      </c>
      <c r="E44" s="91"/>
      <c r="F44" s="53"/>
      <c r="G44" s="53"/>
    </row>
    <row r="45" spans="1:7" s="3" customFormat="1" ht="12.75" customHeight="1" x14ac:dyDescent="0.25">
      <c r="A45" s="106"/>
      <c r="B45" s="90" t="s">
        <v>52</v>
      </c>
      <c r="C45" s="90"/>
      <c r="D45" s="91" t="str">
        <f>IF(D40&gt;0,E37/D40,"")</f>
        <v/>
      </c>
      <c r="E45" s="91"/>
      <c r="F45" s="53"/>
      <c r="G45" s="53"/>
    </row>
    <row r="46" spans="1:7" s="3" customFormat="1" ht="12.75" customHeight="1" x14ac:dyDescent="0.25">
      <c r="A46" s="107"/>
      <c r="B46" s="99" t="s">
        <v>53</v>
      </c>
      <c r="C46" s="99"/>
      <c r="D46" s="100" t="str">
        <f>IF(D40&gt;0,D40/E37,"")</f>
        <v/>
      </c>
      <c r="E46" s="100"/>
      <c r="F46" s="53"/>
      <c r="G46" s="53"/>
    </row>
    <row r="47" spans="1:7" s="3" customFormat="1" ht="12.75" customHeight="1" x14ac:dyDescent="0.25">
      <c r="A47" s="101"/>
      <c r="B47" s="72"/>
      <c r="C47" s="72"/>
      <c r="D47" s="72"/>
      <c r="E47" s="72"/>
      <c r="F47" s="53"/>
      <c r="G47" s="53"/>
    </row>
    <row r="48" spans="1:7" s="3" customFormat="1" ht="12.75" customHeight="1" x14ac:dyDescent="0.3">
      <c r="A48" s="102" t="s">
        <v>54</v>
      </c>
      <c r="B48" s="103"/>
      <c r="C48" s="103"/>
      <c r="D48" s="103"/>
      <c r="E48" s="104"/>
      <c r="F48" s="53"/>
      <c r="G48" s="53"/>
    </row>
    <row r="49" spans="1:7" s="3" customFormat="1" ht="12.75" customHeight="1" x14ac:dyDescent="0.3">
      <c r="A49" s="55"/>
      <c r="B49"/>
      <c r="C49"/>
      <c r="D49"/>
      <c r="E49" s="56"/>
      <c r="F49" s="53"/>
      <c r="G49" s="53"/>
    </row>
    <row r="50" spans="1:7" s="3" customFormat="1" ht="12.75" customHeight="1" x14ac:dyDescent="0.25">
      <c r="A50" s="57" t="s">
        <v>58</v>
      </c>
      <c r="B50" s="58"/>
      <c r="C50" s="22"/>
      <c r="E50" s="59"/>
      <c r="F50" s="53"/>
      <c r="G50" s="53"/>
    </row>
    <row r="51" spans="1:7" s="3" customFormat="1" ht="12.75" customHeight="1" x14ac:dyDescent="0.25">
      <c r="A51" s="60" t="s">
        <v>59</v>
      </c>
      <c r="B51" s="61"/>
      <c r="C51" s="24"/>
      <c r="D51"/>
      <c r="E51" s="56"/>
      <c r="F51" s="53"/>
      <c r="G51" s="53"/>
    </row>
    <row r="52" spans="1:7" s="3" customFormat="1" ht="12.75" customHeight="1" x14ac:dyDescent="0.25">
      <c r="A52" s="62" t="s">
        <v>60</v>
      </c>
      <c r="B52" s="58"/>
      <c r="C52" s="24"/>
      <c r="D52"/>
      <c r="E52" s="56"/>
      <c r="F52" s="53"/>
      <c r="G52" s="53"/>
    </row>
    <row r="53" spans="1:7" s="3" customFormat="1" ht="12.75" customHeight="1" x14ac:dyDescent="0.25">
      <c r="A53" s="63" t="s">
        <v>61</v>
      </c>
      <c r="B53" s="58"/>
      <c r="C53" s="58"/>
      <c r="D53" s="58"/>
      <c r="E53" s="64"/>
      <c r="F53" s="53"/>
      <c r="G53" s="53"/>
    </row>
    <row r="54" spans="1:7" s="3" customFormat="1" ht="12.75" customHeight="1" x14ac:dyDescent="0.25">
      <c r="A54" s="93" t="s">
        <v>62</v>
      </c>
      <c r="B54" s="94"/>
      <c r="C54" s="94"/>
      <c r="D54" s="94"/>
      <c r="E54" s="95"/>
      <c r="F54" s="53"/>
      <c r="G54" s="53"/>
    </row>
    <row r="55" spans="1:7" s="3" customFormat="1" ht="12.75" customHeight="1" x14ac:dyDescent="0.25">
      <c r="A55" s="96" t="s">
        <v>63</v>
      </c>
      <c r="B55" s="97"/>
      <c r="C55" s="97"/>
      <c r="D55" s="97"/>
      <c r="E55" s="98"/>
      <c r="F55" s="53"/>
      <c r="G55" s="53"/>
    </row>
    <row r="56" spans="1:7" s="3" customFormat="1" ht="12.75" customHeight="1" x14ac:dyDescent="0.25">
      <c r="A56" s="96"/>
      <c r="B56" s="97"/>
      <c r="C56" s="97"/>
      <c r="D56" s="97"/>
      <c r="E56" s="98"/>
      <c r="F56" s="53"/>
      <c r="G56" s="53"/>
    </row>
    <row r="57" spans="1:7" ht="12.75" customHeight="1" x14ac:dyDescent="0.25">
      <c r="A57" s="93" t="s">
        <v>64</v>
      </c>
      <c r="B57" s="94"/>
      <c r="C57" s="94"/>
      <c r="D57" s="94"/>
      <c r="E57" s="95"/>
    </row>
    <row r="58" spans="1:7" x14ac:dyDescent="0.25">
      <c r="A58" s="65"/>
      <c r="C58"/>
      <c r="E58" s="56"/>
      <c r="F58" s="3"/>
      <c r="G58" s="3"/>
    </row>
    <row r="59" spans="1:7" x14ac:dyDescent="0.25">
      <c r="A59" s="66" t="s">
        <v>65</v>
      </c>
      <c r="B59" s="67"/>
      <c r="C59" s="67"/>
      <c r="D59" s="67"/>
      <c r="E59" s="68"/>
      <c r="F59" s="3"/>
      <c r="G59" s="3"/>
    </row>
    <row r="61" spans="1:7" x14ac:dyDescent="0.25">
      <c r="A61" s="3"/>
      <c r="B61" s="23"/>
      <c r="C61" s="22"/>
      <c r="D61" s="3"/>
      <c r="E61" s="3"/>
      <c r="F61" s="3"/>
      <c r="G61" s="3"/>
    </row>
    <row r="62" spans="1:7" hidden="1" x14ac:dyDescent="0.25">
      <c r="A62" s="20" t="s">
        <v>1</v>
      </c>
      <c r="B62" s="21">
        <f>E17+SUM(E19:E24,E26:E34)</f>
        <v>0</v>
      </c>
      <c r="C62" s="22"/>
      <c r="D62" s="3"/>
      <c r="E62" s="3"/>
      <c r="F62" s="3"/>
      <c r="G62" s="3"/>
    </row>
    <row r="63" spans="1:7" x14ac:dyDescent="0.25">
      <c r="A63" s="3"/>
      <c r="B63" s="3"/>
      <c r="C63" s="22"/>
      <c r="D63" s="3"/>
      <c r="E63" s="3"/>
      <c r="F63" s="3"/>
      <c r="G63" s="3"/>
    </row>
  </sheetData>
  <sheetProtection password="D0DC" sheet="1"/>
  <mergeCells count="32">
    <mergeCell ref="A54:E54"/>
    <mergeCell ref="A55:E56"/>
    <mergeCell ref="A57:E57"/>
    <mergeCell ref="B45:C45"/>
    <mergeCell ref="D45:E45"/>
    <mergeCell ref="B46:C46"/>
    <mergeCell ref="D46:E46"/>
    <mergeCell ref="A47:E47"/>
    <mergeCell ref="A48:E48"/>
    <mergeCell ref="A40:A46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  <mergeCell ref="A36:C36"/>
    <mergeCell ref="A37:C37"/>
    <mergeCell ref="A38:E38"/>
    <mergeCell ref="B39:C39"/>
    <mergeCell ref="D39:E39"/>
    <mergeCell ref="A1:D1"/>
    <mergeCell ref="A2:E2"/>
    <mergeCell ref="A3:A4"/>
    <mergeCell ref="B3:B4"/>
    <mergeCell ref="C3:C4"/>
    <mergeCell ref="D3:D4"/>
    <mergeCell ref="E3:E4"/>
  </mergeCells>
  <pageMargins left="0.78740157480314965" right="0.59055118110236227" top="0.78740157480314965" bottom="0.59055118110236227" header="0.31496062992125984" footer="0.31496062992125984"/>
  <pageSetup paperSize="9" orientation="portrait" r:id="rId1"/>
  <headerFooter alignWithMargins="0">
    <oddHeader>&amp;L&amp;8Ufficio federale dell'agricoltura&amp;R&amp;8valido dall' 1.1.2017</oddHeader>
    <oddFooter>&amp;L&amp;8&amp;D&amp;C&amp;8Calcolo dell'USM&amp;R&amp;8Mod. 31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31 USM</vt:lpstr>
      <vt:lpstr>'31 USM'!Druckbereich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Reusser Samuel BLW</dc:creator>
  <cp:lastModifiedBy>Siegenthaler Martina BLW</cp:lastModifiedBy>
  <dcterms:created xsi:type="dcterms:W3CDTF">2016-11-02T12:34:10Z</dcterms:created>
  <dcterms:modified xsi:type="dcterms:W3CDTF">2025-01-31T08:29:19Z</dcterms:modified>
</cp:coreProperties>
</file>