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80761676\AppData\Local\rubicon\Acta Nova Client\Data\761947132\"/>
    </mc:Choice>
  </mc:AlternateContent>
  <bookViews>
    <workbookView xWindow="0" yWindow="0" windowWidth="19200" windowHeight="6285" activeTab="3"/>
  </bookViews>
  <sheets>
    <sheet name="Migliorie integrali" sheetId="1" r:id="rId1"/>
    <sheet name="Caso particolare_migliorie int." sheetId="5" r:id="rId2"/>
    <sheet name="Approv. acqua + elettricità" sheetId="6" r:id="rId3"/>
    <sheet name="Edifici agricoli" sheetId="4" r:id="rId4"/>
  </sheets>
  <definedNames>
    <definedName name="_ftn1" localSheetId="0">'Migliorie integrali'!#REF!</definedName>
    <definedName name="_ftn2" localSheetId="0">'Migliorie integrali'!#REF!</definedName>
    <definedName name="_ftn3" localSheetId="0">'Migliorie integrali'!#REF!</definedName>
    <definedName name="_ftnref1" localSheetId="0">'Migliorie integrali'!$B$27</definedName>
    <definedName name="_ftnref2" localSheetId="0">'Migliorie integrali'!$C$27</definedName>
    <definedName name="_ftnref3" localSheetId="0">'Migliorie integrali'!$E$27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4" l="1"/>
  <c r="B16" i="5" l="1"/>
  <c r="B16" i="1"/>
  <c r="B20" i="6" l="1"/>
  <c r="A20" i="6"/>
  <c r="D20" i="6" l="1"/>
  <c r="B29" i="5" l="1"/>
  <c r="A29" i="5"/>
  <c r="D29" i="5"/>
  <c r="D28" i="5" l="1"/>
  <c r="B28" i="5"/>
  <c r="A28" i="5"/>
  <c r="D16" i="5"/>
  <c r="D15" i="5"/>
  <c r="B15" i="5"/>
  <c r="C28" i="5" s="1"/>
  <c r="C29" i="5" s="1"/>
  <c r="E29" i="5" s="1"/>
  <c r="D16" i="4"/>
  <c r="D13" i="4"/>
  <c r="D14" i="4" s="1"/>
  <c r="D15" i="1"/>
  <c r="D16" i="1" s="1"/>
  <c r="E28" i="5" l="1"/>
  <c r="E31" i="5" s="1"/>
  <c r="C25" i="4"/>
  <c r="A25" i="4"/>
  <c r="B13" i="4"/>
  <c r="B25" i="4" s="1"/>
  <c r="D25" i="4" s="1"/>
  <c r="B15" i="1"/>
  <c r="C28" i="1" s="1"/>
  <c r="D28" i="1"/>
  <c r="B28" i="1"/>
  <c r="A28" i="1"/>
  <c r="E28" i="1" l="1"/>
</calcChain>
</file>

<file path=xl/comments1.xml><?xml version="1.0" encoding="utf-8"?>
<comments xmlns="http://schemas.openxmlformats.org/spreadsheetml/2006/main">
  <authors>
    <author>Niggli Michael BLW</author>
  </authors>
  <commentList>
    <comment ref="B23" authorId="0" shapeId="0">
      <text>
        <r>
          <rPr>
            <b/>
            <sz val="9"/>
            <color indexed="81"/>
            <rFont val="Segoe UI"/>
            <family val="2"/>
          </rPr>
          <t xml:space="preserve">UFAG: </t>
        </r>
        <r>
          <rPr>
            <sz val="9"/>
            <color indexed="81"/>
            <rFont val="Segoe UI"/>
            <family val="2"/>
          </rPr>
          <t>tenete conto della stima dei costi in funzione di valori empirici per la realizzazione di una strada in ghiaia. Inserite qui il contributo federale che verrebbe versato se, come via di accesso, venisse realizzata una strada in ghiaia. 
P.f. considerate l'allegato 3 della circolare 4/2020 Criteri per lo stanziamento di contributi per strade agricole.</t>
        </r>
      </text>
    </comment>
  </commentList>
</comments>
</file>

<file path=xl/sharedStrings.xml><?xml version="1.0" encoding="utf-8"?>
<sst xmlns="http://schemas.openxmlformats.org/spreadsheetml/2006/main" count="130" uniqueCount="102">
  <si>
    <r>
      <rPr>
        <sz val="10"/>
        <color theme="1"/>
        <rFont val="Arial"/>
        <family val="2"/>
      </rPr>
      <t>XX-XXX-XXXXX</t>
    </r>
  </si>
  <si>
    <r>
      <rPr>
        <sz val="10"/>
        <color theme="1"/>
        <rFont val="Arial"/>
        <family val="2"/>
      </rPr>
      <t>XX-XXX-XXXXX</t>
    </r>
  </si>
  <si>
    <r>
      <rPr>
        <b/>
        <sz val="10"/>
        <color theme="1"/>
        <rFont val="Arial"/>
        <family val="2"/>
      </rPr>
      <t>Nome del progetto</t>
    </r>
  </si>
  <si>
    <r>
      <rPr>
        <sz val="10"/>
        <color theme="1"/>
        <rFont val="Arial"/>
        <family val="2"/>
      </rPr>
      <t xml:space="preserve">Denominazione </t>
    </r>
  </si>
  <si>
    <r>
      <rPr>
        <b/>
        <sz val="10"/>
        <color theme="1"/>
        <rFont val="Arial"/>
        <family val="2"/>
      </rPr>
      <t>Comune responsabile del CSF</t>
    </r>
  </si>
  <si>
    <r>
      <rPr>
        <sz val="10"/>
        <color theme="1"/>
        <rFont val="Arial"/>
        <family val="2"/>
      </rPr>
      <t>Berna</t>
    </r>
  </si>
  <si>
    <r>
      <rPr>
        <b/>
        <sz val="10"/>
        <color theme="1"/>
        <rFont val="Arial"/>
        <family val="2"/>
      </rPr>
      <t>Superficie del comprensorio</t>
    </r>
  </si>
  <si>
    <r>
      <rPr>
        <b/>
        <sz val="10"/>
        <color theme="1"/>
        <rFont val="Arial"/>
        <family val="2"/>
      </rPr>
      <t>Anni di realizzazione</t>
    </r>
  </si>
  <si>
    <r>
      <rPr>
        <b/>
        <sz val="10"/>
        <color theme="1"/>
        <rFont val="Arial"/>
        <family val="2"/>
      </rPr>
      <t>Contributo federale versato</t>
    </r>
  </si>
  <si>
    <r>
      <rPr>
        <b/>
        <sz val="10"/>
        <color theme="1"/>
        <rFont val="Arial"/>
        <family val="2"/>
      </rPr>
      <t>Data del conteggio finale</t>
    </r>
  </si>
  <si>
    <r>
      <rPr>
        <b/>
        <sz val="10"/>
        <color theme="1"/>
        <rFont val="Arial"/>
        <family val="2"/>
      </rPr>
      <t>Durata di utilizzazione attuale</t>
    </r>
  </si>
  <si>
    <r>
      <rPr>
        <sz val="10"/>
        <color theme="1"/>
        <rFont val="Arial"/>
        <family val="2"/>
      </rPr>
      <t>anni</t>
    </r>
  </si>
  <si>
    <r>
      <rPr>
        <i/>
        <sz val="10"/>
        <color theme="1"/>
        <rFont val="Arial"/>
        <family val="2"/>
      </rPr>
      <t>giorni</t>
    </r>
  </si>
  <si>
    <r>
      <rPr>
        <b/>
        <sz val="10"/>
        <color theme="1"/>
        <rFont val="Arial"/>
        <family val="2"/>
      </rPr>
      <t>Durata di utilizzazione rimanente</t>
    </r>
  </si>
  <si>
    <r>
      <rPr>
        <sz val="10"/>
        <color theme="1"/>
        <rFont val="Arial"/>
        <family val="2"/>
      </rPr>
      <t>anni</t>
    </r>
  </si>
  <si>
    <r>
      <rPr>
        <i/>
        <sz val="10"/>
        <color theme="1"/>
        <rFont val="Arial"/>
        <family val="2"/>
      </rPr>
      <t>giorni</t>
    </r>
  </si>
  <si>
    <r>
      <rPr>
        <sz val="10"/>
        <color theme="1"/>
        <rFont val="Arial"/>
        <family val="2"/>
      </rPr>
      <t>anni</t>
    </r>
  </si>
  <si>
    <r>
      <rPr>
        <b/>
        <sz val="10"/>
        <color theme="1"/>
        <rFont val="Arial"/>
        <family val="2"/>
      </rPr>
      <t>Aree sottratte al loro scopo</t>
    </r>
  </si>
  <si>
    <r>
      <rPr>
        <sz val="10"/>
        <color theme="1"/>
        <rFont val="Arial"/>
        <family val="2"/>
      </rPr>
      <t>are</t>
    </r>
  </si>
  <si>
    <r>
      <rPr>
        <b/>
        <sz val="10"/>
        <color theme="1"/>
        <rFont val="Arial"/>
        <family val="2"/>
      </rPr>
      <t>Frammentazione</t>
    </r>
  </si>
  <si>
    <r>
      <rPr>
        <b/>
        <u/>
        <sz val="10"/>
        <color theme="1"/>
        <rFont val="Arial"/>
        <family val="2"/>
      </rPr>
      <t>Calcolo della restituzione del contributo federale</t>
    </r>
  </si>
  <si>
    <r>
      <rPr>
        <b/>
        <sz val="10"/>
        <color theme="1"/>
        <rFont val="Arial"/>
        <family val="2"/>
      </rPr>
      <t>Aree sottratte</t>
    </r>
    <r>
      <rPr>
        <b/>
        <sz val="10"/>
        <color theme="1"/>
        <rFont val="Arial"/>
        <family val="2"/>
      </rPr>
      <t xml:space="preserve">
</t>
    </r>
    <r>
      <rPr>
        <b/>
        <sz val="10"/>
        <color theme="1"/>
        <rFont val="Arial"/>
        <family val="2"/>
      </rPr>
      <t>al loro scopo</t>
    </r>
    <r>
      <rPr>
        <b/>
        <sz val="10"/>
        <color theme="1"/>
        <rFont val="Arial"/>
        <family val="2"/>
      </rPr>
      <t xml:space="preserve">
</t>
    </r>
    <r>
      <rPr>
        <b/>
        <sz val="10"/>
        <color theme="1"/>
        <rFont val="Arial"/>
        <family val="2"/>
      </rPr>
      <t>(are)</t>
    </r>
  </si>
  <si>
    <r>
      <rPr>
        <b/>
        <sz val="12"/>
        <color theme="1"/>
        <rFont val="Arial"/>
        <family val="2"/>
      </rPr>
      <t>Restituzione di contributi ai miglioramenti strutturali</t>
    </r>
  </si>
  <si>
    <r>
      <rPr>
        <sz val="10"/>
        <color theme="1"/>
        <rFont val="Arial"/>
        <family val="2"/>
      </rPr>
      <t>XX-XXX-XXXXX</t>
    </r>
  </si>
  <si>
    <r>
      <rPr>
        <sz val="10"/>
        <color theme="1"/>
        <rFont val="Arial"/>
        <family val="2"/>
      </rPr>
      <t>XX-XXX-XXXXX</t>
    </r>
  </si>
  <si>
    <r>
      <rPr>
        <b/>
        <sz val="10"/>
        <color theme="1"/>
        <rFont val="Arial"/>
        <family val="2"/>
      </rPr>
      <t>Nome del progetto</t>
    </r>
  </si>
  <si>
    <r>
      <rPr>
        <sz val="10"/>
        <color theme="1"/>
        <rFont val="Arial"/>
        <family val="2"/>
      </rPr>
      <t xml:space="preserve">Denominazione </t>
    </r>
  </si>
  <si>
    <r>
      <rPr>
        <b/>
        <sz val="10"/>
        <color theme="1"/>
        <rFont val="Arial"/>
        <family val="2"/>
      </rPr>
      <t>Comune responsabile del CSF</t>
    </r>
  </si>
  <si>
    <r>
      <rPr>
        <sz val="10"/>
        <color theme="1"/>
        <rFont val="Arial"/>
        <family val="2"/>
      </rPr>
      <t>Berna</t>
    </r>
  </si>
  <si>
    <r>
      <rPr>
        <b/>
        <sz val="10"/>
        <color theme="1"/>
        <rFont val="Arial"/>
        <family val="2"/>
      </rPr>
      <t>Superficie del comprensorio</t>
    </r>
  </si>
  <si>
    <r>
      <rPr>
        <sz val="10"/>
        <color theme="1"/>
        <rFont val="Arial"/>
        <family val="2"/>
      </rPr>
      <t>are</t>
    </r>
  </si>
  <si>
    <r>
      <rPr>
        <b/>
        <sz val="10"/>
        <color theme="1"/>
        <rFont val="Arial"/>
        <family val="2"/>
      </rPr>
      <t>Anni di realizzazione</t>
    </r>
  </si>
  <si>
    <r>
      <rPr>
        <b/>
        <sz val="10"/>
        <color theme="1"/>
        <rFont val="Arial"/>
        <family val="2"/>
      </rPr>
      <t>Contributo federale versato</t>
    </r>
  </si>
  <si>
    <r>
      <rPr>
        <b/>
        <sz val="10"/>
        <color theme="1"/>
        <rFont val="Arial"/>
        <family val="2"/>
      </rPr>
      <t>Data del conteggio finale</t>
    </r>
  </si>
  <si>
    <r>
      <rPr>
        <b/>
        <sz val="10"/>
        <color theme="1"/>
        <rFont val="Arial"/>
        <family val="2"/>
      </rPr>
      <t>Durata di utilizzazione attuale</t>
    </r>
  </si>
  <si>
    <r>
      <rPr>
        <sz val="10"/>
        <color theme="1"/>
        <rFont val="Arial"/>
        <family val="2"/>
      </rPr>
      <t>anni</t>
    </r>
  </si>
  <si>
    <r>
      <rPr>
        <i/>
        <sz val="10"/>
        <color theme="1"/>
        <rFont val="Arial"/>
        <family val="2"/>
      </rPr>
      <t>giorni</t>
    </r>
  </si>
  <si>
    <r>
      <rPr>
        <b/>
        <sz val="10"/>
        <color theme="1"/>
        <rFont val="Arial"/>
        <family val="2"/>
      </rPr>
      <t>Durata di utilizzazione rimanente</t>
    </r>
  </si>
  <si>
    <r>
      <rPr>
        <sz val="10"/>
        <color theme="1"/>
        <rFont val="Arial"/>
        <family val="2"/>
      </rPr>
      <t>anni</t>
    </r>
  </si>
  <si>
    <r>
      <rPr>
        <i/>
        <sz val="10"/>
        <color theme="1"/>
        <rFont val="Arial"/>
        <family val="2"/>
      </rPr>
      <t>giorni</t>
    </r>
  </si>
  <si>
    <r>
      <rPr>
        <sz val="10"/>
        <color theme="1"/>
        <rFont val="Arial"/>
        <family val="2"/>
      </rPr>
      <t>anni</t>
    </r>
  </si>
  <si>
    <r>
      <rPr>
        <b/>
        <sz val="10"/>
        <color theme="1"/>
        <rFont val="Arial"/>
        <family val="2"/>
      </rPr>
      <t>Aree sottratte al loro scopo</t>
    </r>
  </si>
  <si>
    <r>
      <rPr>
        <sz val="10"/>
        <color theme="1"/>
        <rFont val="Arial"/>
        <family val="2"/>
      </rPr>
      <t>are</t>
    </r>
  </si>
  <si>
    <r>
      <rPr>
        <b/>
        <sz val="10"/>
        <color theme="1"/>
        <rFont val="Arial"/>
        <family val="2"/>
      </rPr>
      <t>Frammentazione</t>
    </r>
  </si>
  <si>
    <r>
      <rPr>
        <b/>
        <u/>
        <sz val="10"/>
        <color theme="1"/>
        <rFont val="Arial"/>
        <family val="2"/>
      </rPr>
      <t>Calcolo della restituzione del contributo federale</t>
    </r>
  </si>
  <si>
    <r>
      <rPr>
        <b/>
        <sz val="10"/>
        <color theme="1"/>
        <rFont val="Arial"/>
        <family val="2"/>
      </rPr>
      <t>Aree sottratte</t>
    </r>
    <r>
      <rPr>
        <b/>
        <sz val="10"/>
        <color theme="1"/>
        <rFont val="Arial"/>
        <family val="2"/>
      </rPr>
      <t xml:space="preserve">
</t>
    </r>
    <r>
      <rPr>
        <b/>
        <sz val="10"/>
        <color theme="1"/>
        <rFont val="Arial"/>
        <family val="2"/>
      </rPr>
      <t>al loro scopo</t>
    </r>
    <r>
      <rPr>
        <b/>
        <sz val="10"/>
        <color theme="1"/>
        <rFont val="Arial"/>
        <family val="2"/>
      </rPr>
      <t xml:space="preserve">
</t>
    </r>
    <r>
      <rPr>
        <b/>
        <sz val="10"/>
        <color theme="1"/>
        <rFont val="Arial"/>
        <family val="2"/>
      </rPr>
      <t>(are)</t>
    </r>
  </si>
  <si>
    <r>
      <rPr>
        <b/>
        <sz val="12"/>
        <color theme="1"/>
        <rFont val="Arial"/>
        <family val="2"/>
      </rPr>
      <t>Restituzione di contributi ai miglioramenti strutturali</t>
    </r>
  </si>
  <si>
    <r>
      <rPr>
        <sz val="10"/>
        <color theme="1"/>
        <rFont val="Arial"/>
        <family val="2"/>
      </rPr>
      <t>XX-XXX-XXXXX</t>
    </r>
  </si>
  <si>
    <r>
      <rPr>
        <sz val="10"/>
        <color theme="1"/>
        <rFont val="Arial"/>
        <family val="2"/>
      </rPr>
      <t>XX-XXX-XXXXX</t>
    </r>
  </si>
  <si>
    <r>
      <rPr>
        <sz val="10"/>
        <color theme="1"/>
        <rFont val="Arial"/>
        <family val="2"/>
      </rPr>
      <t xml:space="preserve">Denominazione </t>
    </r>
  </si>
  <si>
    <r>
      <rPr>
        <sz val="10"/>
        <color theme="1"/>
        <rFont val="Arial"/>
        <family val="2"/>
      </rPr>
      <t>Berna</t>
    </r>
  </si>
  <si>
    <r>
      <rPr>
        <b/>
        <sz val="10"/>
        <color theme="1"/>
        <rFont val="Arial"/>
        <family val="2"/>
      </rPr>
      <t>Anni di realizzazione</t>
    </r>
  </si>
  <si>
    <r>
      <rPr>
        <sz val="10"/>
        <color theme="1"/>
        <rFont val="Arial"/>
        <family val="2"/>
      </rPr>
      <t>%</t>
    </r>
  </si>
  <si>
    <r>
      <rPr>
        <b/>
        <sz val="10"/>
        <color theme="1"/>
        <rFont val="Arial"/>
        <family val="2"/>
      </rPr>
      <t>Contributo federale versato</t>
    </r>
  </si>
  <si>
    <r>
      <rPr>
        <b/>
        <u/>
        <sz val="10"/>
        <color theme="1"/>
        <rFont val="Arial"/>
        <family val="2"/>
      </rPr>
      <t>Calcolo della restituzione del contributo federale</t>
    </r>
  </si>
  <si>
    <r>
      <rPr>
        <b/>
        <sz val="12"/>
        <color theme="1"/>
        <rFont val="Arial"/>
        <family val="2"/>
      </rPr>
      <t>Restituzione di contributi ai miglioramenti strutturali</t>
    </r>
  </si>
  <si>
    <r>
      <rPr>
        <sz val="10"/>
        <color theme="1"/>
        <rFont val="Arial"/>
        <family val="2"/>
      </rPr>
      <t>XX-XXX-XXXXX</t>
    </r>
  </si>
  <si>
    <r>
      <rPr>
        <sz val="10"/>
        <color theme="1"/>
        <rFont val="Arial"/>
        <family val="2"/>
      </rPr>
      <t>XX-XXX-XXXXX</t>
    </r>
  </si>
  <si>
    <r>
      <rPr>
        <sz val="10"/>
        <color theme="1"/>
        <rFont val="Arial"/>
        <family val="2"/>
      </rPr>
      <t xml:space="preserve">Denominazione </t>
    </r>
  </si>
  <si>
    <r>
      <rPr>
        <sz val="10"/>
        <color theme="1"/>
        <rFont val="Arial"/>
        <family val="2"/>
      </rPr>
      <t>Berna</t>
    </r>
  </si>
  <si>
    <r>
      <rPr>
        <b/>
        <sz val="10"/>
        <color theme="1"/>
        <rFont val="Arial"/>
        <family val="2"/>
      </rPr>
      <t>Contributo federale versato</t>
    </r>
  </si>
  <si>
    <r>
      <rPr>
        <b/>
        <sz val="10"/>
        <color theme="1"/>
        <rFont val="Arial"/>
        <family val="2"/>
      </rPr>
      <t>Data del conteggio finale</t>
    </r>
  </si>
  <si>
    <r>
      <rPr>
        <b/>
        <sz val="10"/>
        <color theme="1"/>
        <rFont val="Arial"/>
        <family val="2"/>
      </rPr>
      <t>Durata di utilizzazione attuale</t>
    </r>
  </si>
  <si>
    <r>
      <rPr>
        <sz val="10"/>
        <color theme="1"/>
        <rFont val="Arial"/>
        <family val="2"/>
      </rPr>
      <t>anni</t>
    </r>
  </si>
  <si>
    <r>
      <rPr>
        <i/>
        <sz val="10"/>
        <color theme="1"/>
        <rFont val="Arial"/>
        <family val="2"/>
      </rPr>
      <t>giorni</t>
    </r>
  </si>
  <si>
    <r>
      <rPr>
        <b/>
        <sz val="10"/>
        <color theme="1"/>
        <rFont val="Arial"/>
        <family val="2"/>
      </rPr>
      <t>Durata di utilizzazione rimanente</t>
    </r>
  </si>
  <si>
    <r>
      <rPr>
        <sz val="10"/>
        <color theme="1"/>
        <rFont val="Arial"/>
        <family val="2"/>
      </rPr>
      <t>anni</t>
    </r>
  </si>
  <si>
    <r>
      <rPr>
        <i/>
        <sz val="10"/>
        <color theme="1"/>
        <rFont val="Arial"/>
        <family val="2"/>
      </rPr>
      <t>giorni</t>
    </r>
  </si>
  <si>
    <r>
      <rPr>
        <sz val="10"/>
        <color theme="1"/>
        <rFont val="Arial"/>
        <family val="2"/>
      </rPr>
      <t>anni</t>
    </r>
  </si>
  <si>
    <r>
      <rPr>
        <i/>
        <sz val="10"/>
        <color theme="1"/>
        <rFont val="Arial"/>
        <family val="2"/>
      </rPr>
      <t>giorni</t>
    </r>
  </si>
  <si>
    <r>
      <rPr>
        <b/>
        <u/>
        <sz val="10"/>
        <color theme="1"/>
        <rFont val="Arial"/>
        <family val="2"/>
      </rPr>
      <t>Calcolo della restituzione del contributo federale</t>
    </r>
  </si>
  <si>
    <r>
      <rPr>
        <b/>
        <sz val="10"/>
        <color theme="1"/>
        <rFont val="Arial"/>
        <family val="2"/>
      </rPr>
      <t>Durata di utilizzazione</t>
    </r>
    <r>
      <rPr>
        <b/>
        <sz val="10"/>
        <color theme="1"/>
        <rFont val="Arial"/>
        <family val="2"/>
      </rPr>
      <t xml:space="preserve">
</t>
    </r>
    <r>
      <rPr>
        <b/>
        <sz val="10"/>
        <color theme="1"/>
        <rFont val="Arial"/>
        <family val="2"/>
      </rPr>
      <t>rimanente</t>
    </r>
    <r>
      <rPr>
        <b/>
        <sz val="10"/>
        <color theme="1"/>
        <rFont val="Arial"/>
        <family val="2"/>
      </rPr>
      <t xml:space="preserve">
</t>
    </r>
    <r>
      <rPr>
        <b/>
        <sz val="10"/>
        <color theme="1"/>
        <rFont val="Arial"/>
        <family val="2"/>
      </rPr>
      <t>(anni)</t>
    </r>
  </si>
  <si>
    <r>
      <rPr>
        <b/>
        <sz val="10"/>
        <color theme="1"/>
        <rFont val="Arial"/>
        <family val="2"/>
      </rPr>
      <t>Durata di utilizazzaione</t>
    </r>
    <r>
      <rPr>
        <b/>
        <sz val="10"/>
        <color theme="1"/>
        <rFont val="Arial"/>
        <family val="2"/>
      </rPr>
      <t xml:space="preserve">
</t>
    </r>
    <r>
      <rPr>
        <b/>
        <sz val="10"/>
        <color theme="1"/>
        <rFont val="Arial"/>
        <family val="2"/>
      </rPr>
      <t>(art. 37 cpv. 6 lett. b OMSt)</t>
    </r>
    <r>
      <rPr>
        <b/>
        <sz val="10"/>
        <color theme="1"/>
        <rFont val="Arial"/>
        <family val="2"/>
      </rPr>
      <t xml:space="preserve">
</t>
    </r>
    <r>
      <rPr>
        <b/>
        <sz val="10"/>
        <color theme="1"/>
        <rFont val="Arial"/>
        <family val="2"/>
      </rPr>
      <t>(anni)</t>
    </r>
  </si>
  <si>
    <t>Restituzione dei contributi per i miglioramenti strutturali</t>
  </si>
  <si>
    <t>are</t>
  </si>
  <si>
    <t>N. progetto eMapis</t>
  </si>
  <si>
    <t>N. CSF eMapis</t>
  </si>
  <si>
    <t>Durata di utilizzazione
(secondo l'art. 37 cpv. 6 lett. a OMSt)</t>
  </si>
  <si>
    <t>Data di utilizzazione
rimanente (anni)
pro rata temporis</t>
  </si>
  <si>
    <t>2005–2012</t>
  </si>
  <si>
    <t>2003–2008</t>
  </si>
  <si>
    <t>Aliquota contributo federale
(secondo l'assegnazione)</t>
  </si>
  <si>
    <t>Durata di utilizzazione
(secondo l'art. 37 cpv. 6 lett. b OMSt)</t>
  </si>
  <si>
    <t>P.f. completare</t>
  </si>
  <si>
    <t>fr.</t>
  </si>
  <si>
    <t>Data di autorizzazione della modifica della destinazione</t>
  </si>
  <si>
    <t>Tipo di modifica
della destinazione</t>
  </si>
  <si>
    <r>
      <t>Contributo federale</t>
    </r>
    <r>
      <rPr>
        <b/>
        <sz val="10"/>
        <color theme="1"/>
        <rFont val="Arial"/>
        <family val="2"/>
      </rPr>
      <t xml:space="preserve">
</t>
    </r>
    <r>
      <rPr>
        <b/>
        <sz val="10"/>
        <color theme="1"/>
        <rFont val="Arial"/>
        <family val="2"/>
      </rPr>
      <t>versato (fr.)</t>
    </r>
  </si>
  <si>
    <t>Restituzione
(fr.)</t>
  </si>
  <si>
    <t>Tipo di modifica della destinazione</t>
  </si>
  <si>
    <t>Probabile contributo federale 
per la strada in ghiaia</t>
  </si>
  <si>
    <t>fr. / ara</t>
  </si>
  <si>
    <t>Restituzione totale fr.:</t>
  </si>
  <si>
    <t>Via d’accesso all’azienda</t>
  </si>
  <si>
    <t>meno la strada in ghiaia</t>
  </si>
  <si>
    <t>Aliquota di restituzione per allacciamento</t>
  </si>
  <si>
    <t>Numero di allacciamenti non agricoli</t>
  </si>
  <si>
    <t>Aliquota di restituzione
per allacciamento (fr.)</t>
  </si>
  <si>
    <t>Numero di allacciamenti
non agricoli</t>
  </si>
  <si>
    <t>Aliquota del contributo
federale</t>
  </si>
  <si>
    <t>Tipo di modifica 
della destinazione</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</si>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</sst>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 ##0"/>
    <numFmt numFmtId="166" formatCode="#\ ###\ ##0"/>
    <numFmt numFmtId="167" formatCode="###0"/>
    <numFmt numFmtId="168" formatCode="##0"/>
  </numFmts>
  <fonts count="12" x14ac:knownFonts="1">
    <font>
      <sz val="11"/>
      <color theme="1"/>
      <name val="Arial"/>
      <family val="2"/>
    </font>
    <font>
      <sz val="10"/>
      <color theme="1"/>
      <name val="Arial"/>
      <family val="2"/>
    </font>
    <font>
      <b/>
      <sz val="10"/>
      <color theme="1"/>
      <name val="Arial"/>
      <family val="2"/>
    </font>
    <font>
      <b/>
      <u/>
      <sz val="10"/>
      <color theme="1"/>
      <name val="Arial"/>
      <family val="2"/>
    </font>
    <font>
      <i/>
      <sz val="10"/>
      <color rgb="FFFF0000"/>
      <name val="Arial"/>
      <family val="2"/>
    </font>
    <font>
      <b/>
      <sz val="12"/>
      <color theme="1"/>
      <name val="Arial"/>
      <family val="2"/>
    </font>
    <font>
      <i/>
      <sz val="10"/>
      <color theme="1"/>
      <name val="Arial"/>
      <family val="2"/>
    </font>
    <font>
      <sz val="11"/>
      <color theme="1"/>
      <name val="Arial"/>
      <family val="2"/>
    </font>
    <font>
      <b/>
      <sz val="11"/>
      <color theme="1"/>
      <name val="Arial"/>
      <family val="2"/>
    </font>
    <font>
      <sz val="9"/>
      <color indexed="81"/>
      <name val="Segoe UI"/>
      <family val="2"/>
    </font>
    <font>
      <b/>
      <sz val="9"/>
      <color indexed="81"/>
      <name val="Segoe UI"/>
      <family val="2"/>
    </font>
    <font>
      <b/>
      <u/>
      <sz val="10"/>
      <name val="Arial"/>
      <family val="2"/>
    </font>
  </fonts>
  <fills count="4">
    <fill>
      <patternFill patternType="none"/>
    </fill>
    <fill>
      <patternFill patternType="gray125"/>
    </fill>
    <fill>
      <patternFill patternType="solid">
        <fgColor rgb="FF92D050"/>
        <bgColor indexed="64"/>
      </patternFill>
    </fill>
    <fill>
      <patternFill patternType="solid">
        <fgColor rgb="FFFF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60">
    <xf numFmtId="0" fontId="0" fillId="0" borderId="0" xfId="0"/>
    <xf numFmtId="0" fontId="1" fillId="0" borderId="0" xfId="0" applyFont="1"/>
    <xf numFmtId="0" fontId="3" fillId="0" borderId="0" xfId="0" applyFont="1"/>
    <xf numFmtId="3" fontId="1" fillId="0" borderId="1" xfId="0" applyNumberFormat="1" applyFont="1" applyBorder="1"/>
    <xf numFmtId="164" fontId="1" fillId="0" borderId="1" xfId="0" applyNumberFormat="1" applyFont="1" applyBorder="1"/>
    <xf numFmtId="1" fontId="1" fillId="0" borderId="1" xfId="0" applyNumberFormat="1" applyFont="1" applyBorder="1"/>
    <xf numFmtId="0" fontId="4" fillId="0" borderId="0" xfId="0" applyFont="1" applyAlignment="1">
      <alignment horizontal="center"/>
    </xf>
    <xf numFmtId="0" fontId="2" fillId="0" borderId="1" xfId="0" applyFont="1" applyBorder="1"/>
    <xf numFmtId="0" fontId="1" fillId="0" borderId="2" xfId="0" applyFont="1" applyBorder="1"/>
    <xf numFmtId="0" fontId="1" fillId="3" borderId="1" xfId="0" applyFont="1" applyFill="1" applyBorder="1" applyAlignment="1">
      <alignment horizontal="right"/>
    </xf>
    <xf numFmtId="0" fontId="1" fillId="0" borderId="0" xfId="0" applyFont="1" applyBorder="1"/>
    <xf numFmtId="14" fontId="1" fillId="3" borderId="1" xfId="0" applyNumberFormat="1" applyFont="1" applyFill="1" applyBorder="1"/>
    <xf numFmtId="0" fontId="2" fillId="0" borderId="1" xfId="0" applyFont="1" applyBorder="1" applyAlignment="1">
      <alignment wrapText="1"/>
    </xf>
    <xf numFmtId="164" fontId="1" fillId="3" borderId="1" xfId="0" applyNumberFormat="1" applyFont="1" applyFill="1" applyBorder="1" applyAlignment="1">
      <alignment horizontal="right"/>
    </xf>
    <xf numFmtId="14" fontId="1" fillId="0" borderId="0" xfId="0" applyNumberFormat="1" applyFont="1" applyBorder="1" applyAlignment="1">
      <alignment horizontal="left"/>
    </xf>
    <xf numFmtId="0" fontId="1" fillId="0" borderId="0" xfId="0" applyFont="1" applyBorder="1" applyAlignment="1">
      <alignment horizontal="left"/>
    </xf>
    <xf numFmtId="164" fontId="1" fillId="0" borderId="0" xfId="0" applyNumberFormat="1" applyFont="1" applyBorder="1" applyAlignment="1">
      <alignment horizontal="left"/>
    </xf>
    <xf numFmtId="1" fontId="1" fillId="3" borderId="1" xfId="0" applyNumberFormat="1" applyFont="1" applyFill="1" applyBorder="1"/>
    <xf numFmtId="164" fontId="1" fillId="0" borderId="0" xfId="0" applyNumberFormat="1" applyFont="1"/>
    <xf numFmtId="0" fontId="2" fillId="0" borderId="0" xfId="0" applyFont="1" applyBorder="1"/>
    <xf numFmtId="3" fontId="1" fillId="0" borderId="0" xfId="0" applyNumberFormat="1" applyFont="1" applyBorder="1"/>
    <xf numFmtId="164" fontId="1" fillId="3" borderId="1" xfId="0" applyNumberFormat="1" applyFont="1" applyFill="1" applyBorder="1"/>
    <xf numFmtId="0" fontId="5" fillId="0" borderId="0" xfId="0" applyFont="1"/>
    <xf numFmtId="49" fontId="2" fillId="3" borderId="1" xfId="0" applyNumberFormat="1" applyFont="1" applyFill="1" applyBorder="1"/>
    <xf numFmtId="0" fontId="6" fillId="0" borderId="0" xfId="0" applyFont="1"/>
    <xf numFmtId="0" fontId="8" fillId="0" borderId="0" xfId="0" applyFont="1"/>
    <xf numFmtId="0" fontId="0" fillId="0" borderId="1" xfId="0" applyBorder="1"/>
    <xf numFmtId="0" fontId="8" fillId="2" borderId="1" xfId="0" applyFont="1" applyFill="1" applyBorder="1"/>
    <xf numFmtId="0" fontId="0" fillId="3" borderId="1" xfId="0" applyFill="1" applyBorder="1"/>
    <xf numFmtId="0" fontId="1" fillId="3" borderId="1" xfId="1" applyNumberFormat="1" applyFont="1" applyFill="1" applyBorder="1" applyAlignment="1">
      <alignment horizontal="right"/>
    </xf>
    <xf numFmtId="9" fontId="0" fillId="0" borderId="1" xfId="1" applyFont="1" applyBorder="1"/>
    <xf numFmtId="165" fontId="1" fillId="3" borderId="1" xfId="0" applyNumberFormat="1" applyFont="1" applyFill="1" applyBorder="1"/>
    <xf numFmtId="166" fontId="1" fillId="3" borderId="1" xfId="0" applyNumberFormat="1" applyFont="1" applyFill="1" applyBorder="1"/>
    <xf numFmtId="167" fontId="6" fillId="0" borderId="0" xfId="0" applyNumberFormat="1" applyFont="1"/>
    <xf numFmtId="166" fontId="1" fillId="0" borderId="1" xfId="0" applyNumberFormat="1" applyFont="1" applyBorder="1"/>
    <xf numFmtId="167" fontId="2" fillId="2" borderId="1" xfId="0" applyNumberFormat="1" applyFont="1" applyFill="1" applyBorder="1"/>
    <xf numFmtId="165" fontId="2" fillId="0" borderId="1" xfId="0" applyNumberFormat="1" applyFont="1" applyFill="1" applyBorder="1"/>
    <xf numFmtId="168" fontId="11" fillId="2" borderId="0" xfId="0" applyNumberFormat="1" applyFont="1" applyFill="1"/>
    <xf numFmtId="168" fontId="0" fillId="3" borderId="1" xfId="0" applyNumberFormat="1" applyFill="1" applyBorder="1"/>
    <xf numFmtId="168" fontId="0" fillId="0" borderId="1" xfId="0" applyNumberFormat="1" applyBorder="1"/>
    <xf numFmtId="168" fontId="6" fillId="0" borderId="0" xfId="0" applyNumberFormat="1" applyFont="1"/>
    <xf numFmtId="0" fontId="1" fillId="0" borderId="2" xfId="0" applyFont="1" applyFill="1" applyBorder="1"/>
    <xf numFmtId="0" fontId="2" fillId="0" borderId="1" xfId="0" applyFont="1" applyFill="1" applyBorder="1" applyAlignment="1">
      <alignment wrapText="1"/>
    </xf>
    <xf numFmtId="0" fontId="2" fillId="0" borderId="1" xfId="0" applyFont="1" applyFill="1" applyBorder="1" applyAlignment="1">
      <alignment horizontal="right" vertical="top" wrapText="1"/>
    </xf>
    <xf numFmtId="0" fontId="2" fillId="0" borderId="1" xfId="0" applyFont="1" applyFill="1" applyBorder="1" applyAlignment="1">
      <alignment horizontal="right" vertical="top"/>
    </xf>
    <xf numFmtId="0" fontId="2" fillId="0" borderId="1" xfId="0" applyFont="1" applyFill="1" applyBorder="1"/>
    <xf numFmtId="0" fontId="1" fillId="0" borderId="0" xfId="0" applyFont="1" applyFill="1"/>
    <xf numFmtId="166" fontId="1" fillId="0" borderId="1" xfId="0" applyNumberFormat="1" applyFont="1" applyFill="1" applyBorder="1"/>
    <xf numFmtId="168" fontId="1" fillId="0" borderId="1" xfId="0" applyNumberFormat="1" applyFont="1" applyFill="1" applyBorder="1"/>
    <xf numFmtId="164" fontId="1" fillId="0" borderId="1" xfId="0" applyNumberFormat="1" applyFont="1" applyFill="1" applyBorder="1"/>
    <xf numFmtId="1" fontId="1" fillId="0" borderId="1" xfId="0" applyNumberFormat="1" applyFont="1" applyFill="1" applyBorder="1"/>
    <xf numFmtId="0" fontId="2" fillId="0" borderId="0" xfId="0" applyFont="1" applyFill="1"/>
    <xf numFmtId="3" fontId="1" fillId="0" borderId="1" xfId="0" applyNumberFormat="1" applyFont="1" applyFill="1" applyBorder="1"/>
    <xf numFmtId="168" fontId="2" fillId="0" borderId="1" xfId="0" applyNumberFormat="1" applyFont="1" applyFill="1" applyBorder="1"/>
    <xf numFmtId="0" fontId="1" fillId="0" borderId="0" xfId="0" applyFont="1" applyFill="1" applyBorder="1"/>
    <xf numFmtId="0" fontId="8" fillId="0" borderId="1" xfId="0" applyFont="1" applyFill="1" applyBorder="1"/>
    <xf numFmtId="0" fontId="0" fillId="0" borderId="0" xfId="0" applyFill="1"/>
    <xf numFmtId="0" fontId="8" fillId="0" borderId="1" xfId="0" applyFont="1" applyFill="1" applyBorder="1" applyAlignment="1">
      <alignment horizontal="left" vertical="top" wrapText="1"/>
    </xf>
    <xf numFmtId="3" fontId="2" fillId="2" borderId="1" xfId="0" applyNumberFormat="1" applyFont="1" applyFill="1" applyBorder="1"/>
    <xf numFmtId="0" fontId="3" fillId="0" borderId="0" xfId="0" applyFont="1" applyFill="1" applyAlignment="1">
      <alignment horizontal="righ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B13" zoomScale="120" zoomScaleNormal="120" workbookViewId="0">
      <selection activeCell="B17" sqref="B17"/>
    </sheetView>
  </sheetViews>
  <sheetFormatPr baseColWidth="10" defaultColWidth="10.625" defaultRowHeight="12.75" x14ac:dyDescent="0.2"/>
  <cols>
    <col min="1" max="1" width="26.125" style="1" customWidth="1"/>
    <col min="2" max="2" width="19.75" style="1" customWidth="1"/>
    <col min="3" max="3" width="21.875" style="1" bestFit="1" customWidth="1"/>
    <col min="4" max="4" width="16" style="1" customWidth="1"/>
    <col min="5" max="5" width="13.5" style="1" customWidth="1"/>
    <col min="6" max="16384" width="10.625" style="1"/>
  </cols>
  <sheetData>
    <row r="1" spans="1:5" ht="15.75" x14ac:dyDescent="0.25">
      <c r="A1" s="22" t="s">
        <v>73</v>
      </c>
    </row>
    <row r="2" spans="1:5" ht="15.75" x14ac:dyDescent="0.25">
      <c r="A2" s="22"/>
    </row>
    <row r="3" spans="1:5" x14ac:dyDescent="0.2">
      <c r="B3" s="6" t="s">
        <v>83</v>
      </c>
    </row>
    <row r="4" spans="1:5" x14ac:dyDescent="0.2">
      <c r="A4" s="7" t="s">
        <v>75</v>
      </c>
      <c r="B4" s="9" t="s">
        <v>0</v>
      </c>
    </row>
    <row r="5" spans="1:5" x14ac:dyDescent="0.2">
      <c r="A5" s="7" t="s">
        <v>76</v>
      </c>
      <c r="B5" s="9" t="s">
        <v>1</v>
      </c>
    </row>
    <row r="6" spans="1:5" x14ac:dyDescent="0.2">
      <c r="A6" s="7" t="s">
        <v>2</v>
      </c>
      <c r="B6" s="9" t="s">
        <v>3</v>
      </c>
    </row>
    <row r="7" spans="1:5" x14ac:dyDescent="0.2">
      <c r="A7" s="7" t="s">
        <v>4</v>
      </c>
      <c r="B7" s="9" t="s">
        <v>5</v>
      </c>
    </row>
    <row r="9" spans="1:5" x14ac:dyDescent="0.2">
      <c r="A9" s="7" t="s">
        <v>6</v>
      </c>
      <c r="B9" s="31">
        <v>100000</v>
      </c>
      <c r="C9" s="8" t="s">
        <v>74</v>
      </c>
    </row>
    <row r="10" spans="1:5" x14ac:dyDescent="0.2">
      <c r="A10" s="7" t="s">
        <v>7</v>
      </c>
      <c r="B10" s="9" t="s">
        <v>79</v>
      </c>
      <c r="C10" s="8"/>
    </row>
    <row r="11" spans="1:5" x14ac:dyDescent="0.2">
      <c r="A11" s="7" t="s">
        <v>8</v>
      </c>
      <c r="B11" s="32">
        <v>24000000</v>
      </c>
      <c r="C11" s="41" t="s">
        <v>84</v>
      </c>
    </row>
    <row r="12" spans="1:5" x14ac:dyDescent="0.2">
      <c r="C12" s="10"/>
    </row>
    <row r="13" spans="1:5" x14ac:dyDescent="0.2">
      <c r="A13" s="7" t="s">
        <v>9</v>
      </c>
      <c r="B13" s="11">
        <v>41264</v>
      </c>
      <c r="C13" s="8"/>
    </row>
    <row r="14" spans="1:5" ht="25.5" x14ac:dyDescent="0.2">
      <c r="A14" s="42" t="s">
        <v>85</v>
      </c>
      <c r="B14" s="11">
        <v>43646</v>
      </c>
      <c r="C14" s="8"/>
    </row>
    <row r="15" spans="1:5" x14ac:dyDescent="0.2">
      <c r="A15" s="7" t="s">
        <v>10</v>
      </c>
      <c r="B15" s="13">
        <f>(B14-B13)/365</f>
        <v>6.5260273972602736</v>
      </c>
      <c r="C15" s="8" t="s">
        <v>11</v>
      </c>
      <c r="D15" s="33">
        <f>B14-B13</f>
        <v>2382</v>
      </c>
      <c r="E15" s="24" t="s">
        <v>12</v>
      </c>
    </row>
    <row r="16" spans="1:5" ht="25.5" x14ac:dyDescent="0.2">
      <c r="A16" s="12" t="s">
        <v>13</v>
      </c>
      <c r="B16" s="13">
        <f>ROUND(B18-B15,1)</f>
        <v>33.5</v>
      </c>
      <c r="C16" s="8" t="s">
        <v>14</v>
      </c>
      <c r="D16" s="33">
        <f>(20*365)-D15</f>
        <v>4918</v>
      </c>
      <c r="E16" s="24" t="s">
        <v>15</v>
      </c>
    </row>
    <row r="17" spans="1:8" x14ac:dyDescent="0.2">
      <c r="A17" s="14"/>
      <c r="B17" s="14"/>
      <c r="C17" s="14"/>
      <c r="D17" s="14"/>
      <c r="E17" s="14"/>
      <c r="F17" s="14"/>
      <c r="G17" s="15"/>
      <c r="H17" s="16"/>
    </row>
    <row r="18" spans="1:8" ht="38.25" x14ac:dyDescent="0.2">
      <c r="A18" s="12" t="s">
        <v>77</v>
      </c>
      <c r="B18" s="5">
        <v>40</v>
      </c>
      <c r="C18" s="8" t="s">
        <v>16</v>
      </c>
    </row>
    <row r="19" spans="1:8" x14ac:dyDescent="0.2">
      <c r="A19" s="7" t="s">
        <v>17</v>
      </c>
      <c r="B19" s="17">
        <v>16</v>
      </c>
      <c r="C19" s="8" t="s">
        <v>18</v>
      </c>
    </row>
    <row r="20" spans="1:8" x14ac:dyDescent="0.2">
      <c r="A20" s="19"/>
      <c r="B20" s="18"/>
      <c r="C20" s="10"/>
    </row>
    <row r="21" spans="1:8" ht="25.5" x14ac:dyDescent="0.2">
      <c r="A21" s="42" t="s">
        <v>86</v>
      </c>
      <c r="B21" s="23" t="s">
        <v>19</v>
      </c>
      <c r="C21" s="10"/>
    </row>
    <row r="22" spans="1:8" x14ac:dyDescent="0.2">
      <c r="A22" s="19"/>
      <c r="B22" s="18"/>
      <c r="C22" s="10"/>
    </row>
    <row r="23" spans="1:8" x14ac:dyDescent="0.2">
      <c r="B23" s="18"/>
    </row>
    <row r="25" spans="1:8" x14ac:dyDescent="0.2">
      <c r="A25" s="2" t="s">
        <v>20</v>
      </c>
    </row>
    <row r="26" spans="1:8" ht="4.5" customHeight="1" x14ac:dyDescent="0.2"/>
    <row r="27" spans="1:8" ht="41.1" customHeight="1" x14ac:dyDescent="0.2">
      <c r="A27" s="43" t="s">
        <v>87</v>
      </c>
      <c r="B27" s="44" t="s">
        <v>91</v>
      </c>
      <c r="C27" s="43" t="s">
        <v>78</v>
      </c>
      <c r="D27" s="43" t="s">
        <v>21</v>
      </c>
      <c r="E27" s="43" t="s">
        <v>88</v>
      </c>
    </row>
    <row r="28" spans="1:8" ht="19.5" customHeight="1" x14ac:dyDescent="0.2">
      <c r="A28" s="34">
        <f>B11</f>
        <v>24000000</v>
      </c>
      <c r="B28" s="3">
        <f>B11/B9</f>
        <v>240</v>
      </c>
      <c r="C28" s="4">
        <f>B16/B18</f>
        <v>0.83750000000000002</v>
      </c>
      <c r="D28" s="5">
        <f>B19</f>
        <v>16</v>
      </c>
      <c r="E28" s="35">
        <f>B28*C28*D28</f>
        <v>3216</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1"/>
  <sheetViews>
    <sheetView topLeftCell="A13" zoomScale="120" zoomScaleNormal="120" workbookViewId="0">
      <selection activeCell="B17" sqref="B17"/>
    </sheetView>
  </sheetViews>
  <sheetFormatPr baseColWidth="10" defaultColWidth="10.625" defaultRowHeight="12.75" x14ac:dyDescent="0.2"/>
  <cols>
    <col min="1" max="1" width="26.125" style="1" customWidth="1"/>
    <col min="2" max="2" width="19.75" style="1" customWidth="1"/>
    <col min="3" max="3" width="21.875" style="1" bestFit="1" customWidth="1"/>
    <col min="4" max="4" width="16" style="1" customWidth="1"/>
    <col min="5" max="5" width="13.5" style="1" customWidth="1"/>
    <col min="6" max="6" width="12.5" style="1" bestFit="1" customWidth="1"/>
    <col min="7" max="16384" width="10.625" style="1"/>
  </cols>
  <sheetData>
    <row r="1" spans="1:5" ht="15.75" x14ac:dyDescent="0.25">
      <c r="A1" s="22" t="s">
        <v>22</v>
      </c>
    </row>
    <row r="2" spans="1:5" ht="15.75" x14ac:dyDescent="0.25">
      <c r="A2" s="22"/>
    </row>
    <row r="3" spans="1:5" x14ac:dyDescent="0.2">
      <c r="B3" s="6" t="s">
        <v>83</v>
      </c>
    </row>
    <row r="4" spans="1:5" x14ac:dyDescent="0.2">
      <c r="A4" s="7" t="s">
        <v>75</v>
      </c>
      <c r="B4" s="9" t="s">
        <v>23</v>
      </c>
    </row>
    <row r="5" spans="1:5" x14ac:dyDescent="0.2">
      <c r="A5" s="7" t="s">
        <v>76</v>
      </c>
      <c r="B5" s="9" t="s">
        <v>24</v>
      </c>
    </row>
    <row r="6" spans="1:5" x14ac:dyDescent="0.2">
      <c r="A6" s="7" t="s">
        <v>25</v>
      </c>
      <c r="B6" s="9" t="s">
        <v>26</v>
      </c>
    </row>
    <row r="7" spans="1:5" x14ac:dyDescent="0.2">
      <c r="A7" s="7" t="s">
        <v>27</v>
      </c>
      <c r="B7" s="9" t="s">
        <v>28</v>
      </c>
    </row>
    <row r="9" spans="1:5" x14ac:dyDescent="0.2">
      <c r="A9" s="7" t="s">
        <v>29</v>
      </c>
      <c r="B9" s="31">
        <v>10000</v>
      </c>
      <c r="C9" s="8" t="s">
        <v>30</v>
      </c>
    </row>
    <row r="10" spans="1:5" x14ac:dyDescent="0.2">
      <c r="A10" s="7" t="s">
        <v>31</v>
      </c>
      <c r="B10" s="9" t="s">
        <v>80</v>
      </c>
      <c r="C10" s="8"/>
    </row>
    <row r="11" spans="1:5" x14ac:dyDescent="0.2">
      <c r="A11" s="7" t="s">
        <v>32</v>
      </c>
      <c r="B11" s="32">
        <v>10000000</v>
      </c>
      <c r="C11" s="41" t="s">
        <v>84</v>
      </c>
    </row>
    <row r="12" spans="1:5" x14ac:dyDescent="0.2">
      <c r="C12" s="10"/>
    </row>
    <row r="13" spans="1:5" x14ac:dyDescent="0.2">
      <c r="A13" s="7" t="s">
        <v>33</v>
      </c>
      <c r="B13" s="11">
        <v>39599</v>
      </c>
      <c r="C13" s="8"/>
    </row>
    <row r="14" spans="1:5" ht="25.5" x14ac:dyDescent="0.2">
      <c r="A14" s="42" t="s">
        <v>85</v>
      </c>
      <c r="B14" s="11">
        <v>44253</v>
      </c>
      <c r="C14" s="8"/>
      <c r="D14" s="33"/>
    </row>
    <row r="15" spans="1:5" x14ac:dyDescent="0.2">
      <c r="A15" s="7" t="s">
        <v>34</v>
      </c>
      <c r="B15" s="13">
        <f>(B14-B13)/365</f>
        <v>12.75068493150685</v>
      </c>
      <c r="C15" s="8" t="s">
        <v>35</v>
      </c>
      <c r="D15" s="33">
        <f>B14-B13</f>
        <v>4654</v>
      </c>
      <c r="E15" s="24" t="s">
        <v>36</v>
      </c>
    </row>
    <row r="16" spans="1:5" ht="25.5" x14ac:dyDescent="0.2">
      <c r="A16" s="12" t="s">
        <v>37</v>
      </c>
      <c r="B16" s="13">
        <f>ROUND(B18-B15,1)</f>
        <v>27.2</v>
      </c>
      <c r="C16" s="8" t="s">
        <v>38</v>
      </c>
      <c r="D16" s="33">
        <f>(20*365)-D15</f>
        <v>2646</v>
      </c>
      <c r="E16" s="24" t="s">
        <v>39</v>
      </c>
    </row>
    <row r="17" spans="1:8" x14ac:dyDescent="0.2">
      <c r="A17" s="14"/>
      <c r="B17" s="14" t="s">
        <v>101</v>
      </c>
      <c r="C17" s="14"/>
      <c r="D17" s="14"/>
      <c r="E17" s="14"/>
      <c r="F17" s="14"/>
      <c r="G17" s="15"/>
      <c r="H17" s="16"/>
    </row>
    <row r="18" spans="1:8" ht="38.25" x14ac:dyDescent="0.2">
      <c r="A18" s="12" t="s">
        <v>77</v>
      </c>
      <c r="B18" s="5">
        <v>40</v>
      </c>
      <c r="C18" s="8" t="s">
        <v>40</v>
      </c>
    </row>
    <row r="19" spans="1:8" x14ac:dyDescent="0.2">
      <c r="A19" s="7" t="s">
        <v>41</v>
      </c>
      <c r="B19" s="17">
        <v>60</v>
      </c>
      <c r="C19" s="8" t="s">
        <v>42</v>
      </c>
    </row>
    <row r="20" spans="1:8" x14ac:dyDescent="0.2">
      <c r="A20" s="19"/>
      <c r="B20" s="18"/>
      <c r="C20" s="10"/>
    </row>
    <row r="21" spans="1:8" ht="25.5" x14ac:dyDescent="0.2">
      <c r="A21" s="42" t="s">
        <v>89</v>
      </c>
      <c r="B21" s="23" t="s">
        <v>43</v>
      </c>
      <c r="C21" s="10"/>
    </row>
    <row r="22" spans="1:8" x14ac:dyDescent="0.2">
      <c r="A22" s="19"/>
      <c r="B22" s="18"/>
      <c r="C22" s="10"/>
    </row>
    <row r="23" spans="1:8" ht="25.5" x14ac:dyDescent="0.2">
      <c r="A23" s="42" t="s">
        <v>90</v>
      </c>
      <c r="B23" s="32">
        <v>7000000</v>
      </c>
      <c r="C23" s="46" t="s">
        <v>84</v>
      </c>
    </row>
    <row r="25" spans="1:8" x14ac:dyDescent="0.2">
      <c r="A25" s="2" t="s">
        <v>44</v>
      </c>
    </row>
    <row r="26" spans="1:8" ht="4.5" customHeight="1" x14ac:dyDescent="0.2"/>
    <row r="27" spans="1:8" ht="41.1" customHeight="1" x14ac:dyDescent="0.2">
      <c r="A27" s="43" t="s">
        <v>87</v>
      </c>
      <c r="B27" s="44" t="s">
        <v>91</v>
      </c>
      <c r="C27" s="43" t="s">
        <v>78</v>
      </c>
      <c r="D27" s="43" t="s">
        <v>45</v>
      </c>
      <c r="E27" s="43" t="s">
        <v>88</v>
      </c>
      <c r="F27" s="46"/>
    </row>
    <row r="28" spans="1:8" ht="19.5" customHeight="1" x14ac:dyDescent="0.2">
      <c r="A28" s="47">
        <f>B11</f>
        <v>10000000</v>
      </c>
      <c r="B28" s="48">
        <f>B11/B9</f>
        <v>1000</v>
      </c>
      <c r="C28" s="49">
        <f>B16/B18</f>
        <v>0.67999999999999994</v>
      </c>
      <c r="D28" s="50">
        <f>B19</f>
        <v>60</v>
      </c>
      <c r="E28" s="36">
        <f>B28*C28*D28</f>
        <v>40799.999999999993</v>
      </c>
      <c r="F28" s="51" t="s">
        <v>93</v>
      </c>
      <c r="G28" s="46"/>
    </row>
    <row r="29" spans="1:8" x14ac:dyDescent="0.2">
      <c r="A29" s="47">
        <f>B23</f>
        <v>7000000</v>
      </c>
      <c r="B29" s="52">
        <f>B23/B9</f>
        <v>700</v>
      </c>
      <c r="C29" s="49">
        <f>C28</f>
        <v>0.67999999999999994</v>
      </c>
      <c r="D29" s="50">
        <f>D28</f>
        <v>60</v>
      </c>
      <c r="E29" s="53">
        <f>B29*C29*D29</f>
        <v>28559.999999999996</v>
      </c>
      <c r="F29" s="51" t="s">
        <v>94</v>
      </c>
      <c r="G29" s="46"/>
    </row>
    <row r="30" spans="1:8" ht="5.0999999999999996" customHeight="1" x14ac:dyDescent="0.2"/>
    <row r="31" spans="1:8" ht="14.1" customHeight="1" x14ac:dyDescent="0.2">
      <c r="C31" s="59" t="s">
        <v>92</v>
      </c>
      <c r="D31" s="59"/>
      <c r="E31" s="37">
        <f>E28-E29</f>
        <v>12239.999999999996</v>
      </c>
    </row>
  </sheetData>
  <mergeCells count="1">
    <mergeCell ref="C31:D31"/>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120" zoomScaleNormal="120" workbookViewId="0">
      <selection activeCell="F24" sqref="F24"/>
    </sheetView>
  </sheetViews>
  <sheetFormatPr baseColWidth="10" defaultColWidth="10.625" defaultRowHeight="14.25" x14ac:dyDescent="0.2"/>
  <cols>
    <col min="1" max="1" width="38.875" customWidth="1"/>
    <col min="2" max="2" width="19.75" customWidth="1"/>
    <col min="3" max="3" width="21.875" bestFit="1" customWidth="1"/>
    <col min="4" max="4" width="15.5" customWidth="1"/>
  </cols>
  <sheetData>
    <row r="1" spans="1:3" ht="15.75" x14ac:dyDescent="0.25">
      <c r="A1" s="22" t="s">
        <v>46</v>
      </c>
      <c r="B1" s="1"/>
      <c r="C1" s="1"/>
    </row>
    <row r="2" spans="1:3" ht="15.75" x14ac:dyDescent="0.25">
      <c r="A2" s="22"/>
      <c r="B2" s="1"/>
      <c r="C2" s="1"/>
    </row>
    <row r="3" spans="1:3" x14ac:dyDescent="0.2">
      <c r="A3" s="1"/>
      <c r="B3" s="6" t="s">
        <v>83</v>
      </c>
      <c r="C3" s="1"/>
    </row>
    <row r="4" spans="1:3" x14ac:dyDescent="0.2">
      <c r="A4" s="7" t="s">
        <v>75</v>
      </c>
      <c r="B4" s="9" t="s">
        <v>47</v>
      </c>
      <c r="C4" s="1"/>
    </row>
    <row r="5" spans="1:3" x14ac:dyDescent="0.2">
      <c r="A5" s="7" t="s">
        <v>76</v>
      </c>
      <c r="B5" s="9" t="s">
        <v>48</v>
      </c>
      <c r="C5" s="1"/>
    </row>
    <row r="6" spans="1:3" x14ac:dyDescent="0.2">
      <c r="A6" s="7" t="s">
        <v>2</v>
      </c>
      <c r="B6" s="9" t="s">
        <v>49</v>
      </c>
      <c r="C6" s="1"/>
    </row>
    <row r="7" spans="1:3" x14ac:dyDescent="0.2">
      <c r="A7" s="7" t="s">
        <v>4</v>
      </c>
      <c r="B7" s="9" t="s">
        <v>50</v>
      </c>
      <c r="C7" s="1"/>
    </row>
    <row r="8" spans="1:3" x14ac:dyDescent="0.2">
      <c r="A8" s="1"/>
      <c r="B8" s="1"/>
      <c r="C8" s="1"/>
    </row>
    <row r="9" spans="1:3" x14ac:dyDescent="0.2">
      <c r="A9" s="7" t="s">
        <v>51</v>
      </c>
      <c r="B9" s="9">
        <v>2017</v>
      </c>
      <c r="C9" s="8"/>
    </row>
    <row r="10" spans="1:3" ht="25.5" x14ac:dyDescent="0.2">
      <c r="A10" s="42" t="s">
        <v>81</v>
      </c>
      <c r="B10" s="29">
        <v>30</v>
      </c>
      <c r="C10" s="41" t="s">
        <v>52</v>
      </c>
    </row>
    <row r="11" spans="1:3" x14ac:dyDescent="0.2">
      <c r="A11" s="45" t="s">
        <v>53</v>
      </c>
      <c r="B11" s="32">
        <v>200000</v>
      </c>
      <c r="C11" s="41" t="s">
        <v>84</v>
      </c>
    </row>
    <row r="12" spans="1:3" x14ac:dyDescent="0.2">
      <c r="A12" s="54"/>
      <c r="B12" s="54"/>
      <c r="C12" s="54"/>
    </row>
    <row r="13" spans="1:3" ht="15" x14ac:dyDescent="0.25">
      <c r="A13" s="55" t="s">
        <v>95</v>
      </c>
      <c r="B13" s="38">
        <v>1500</v>
      </c>
      <c r="C13" s="56" t="s">
        <v>84</v>
      </c>
    </row>
    <row r="14" spans="1:3" ht="15" x14ac:dyDescent="0.25">
      <c r="A14" s="55" t="s">
        <v>96</v>
      </c>
      <c r="B14" s="28">
        <v>2</v>
      </c>
      <c r="C14" s="56"/>
    </row>
    <row r="15" spans="1:3" x14ac:dyDescent="0.2">
      <c r="A15" s="56"/>
      <c r="B15" s="56"/>
      <c r="C15" s="56"/>
    </row>
    <row r="16" spans="1:3" ht="15" x14ac:dyDescent="0.25">
      <c r="A16" s="25"/>
    </row>
    <row r="17" spans="1:4" x14ac:dyDescent="0.2">
      <c r="A17" s="2" t="s">
        <v>54</v>
      </c>
    </row>
    <row r="18" spans="1:4" ht="4.5" customHeight="1" x14ac:dyDescent="0.2"/>
    <row r="19" spans="1:4" ht="45" x14ac:dyDescent="0.2">
      <c r="A19" s="57" t="s">
        <v>97</v>
      </c>
      <c r="B19" s="57" t="s">
        <v>98</v>
      </c>
      <c r="C19" s="57" t="s">
        <v>99</v>
      </c>
      <c r="D19" s="57" t="s">
        <v>88</v>
      </c>
    </row>
    <row r="20" spans="1:4" ht="15" x14ac:dyDescent="0.25">
      <c r="A20" s="39">
        <f>B13</f>
        <v>1500</v>
      </c>
      <c r="B20" s="26">
        <f>B14</f>
        <v>2</v>
      </c>
      <c r="C20" s="30">
        <v>0.3</v>
      </c>
      <c r="D20" s="27">
        <f>A20*B20*C20</f>
        <v>900</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topLeftCell="A13" zoomScale="130" zoomScaleNormal="130" workbookViewId="0">
      <selection activeCell="B15" sqref="B15"/>
    </sheetView>
  </sheetViews>
  <sheetFormatPr baseColWidth="10" defaultColWidth="10.625" defaultRowHeight="12.75" x14ac:dyDescent="0.2"/>
  <cols>
    <col min="1" max="1" width="25.5" style="1" customWidth="1"/>
    <col min="2" max="2" width="17.625" style="1" bestFit="1" customWidth="1"/>
    <col min="3" max="3" width="21.875" style="1" bestFit="1" customWidth="1"/>
    <col min="4" max="4" width="13.25" style="1" customWidth="1"/>
    <col min="5" max="5" width="17.875" style="1" bestFit="1" customWidth="1"/>
    <col min="6" max="16384" width="10.625" style="1"/>
  </cols>
  <sheetData>
    <row r="1" spans="1:5" ht="15.75" x14ac:dyDescent="0.25">
      <c r="A1" s="22" t="s">
        <v>55</v>
      </c>
    </row>
    <row r="2" spans="1:5" ht="15.75" x14ac:dyDescent="0.25">
      <c r="A2" s="22"/>
    </row>
    <row r="3" spans="1:5" x14ac:dyDescent="0.2">
      <c r="B3" s="6" t="s">
        <v>83</v>
      </c>
      <c r="C3" s="10"/>
    </row>
    <row r="4" spans="1:5" x14ac:dyDescent="0.2">
      <c r="A4" s="7" t="s">
        <v>75</v>
      </c>
      <c r="B4" s="9" t="s">
        <v>56</v>
      </c>
    </row>
    <row r="5" spans="1:5" x14ac:dyDescent="0.2">
      <c r="A5" s="7" t="s">
        <v>76</v>
      </c>
      <c r="B5" s="9" t="s">
        <v>57</v>
      </c>
    </row>
    <row r="6" spans="1:5" x14ac:dyDescent="0.2">
      <c r="A6" s="7" t="s">
        <v>2</v>
      </c>
      <c r="B6" s="9" t="s">
        <v>58</v>
      </c>
    </row>
    <row r="7" spans="1:5" x14ac:dyDescent="0.2">
      <c r="A7" s="7" t="s">
        <v>4</v>
      </c>
      <c r="B7" s="9" t="s">
        <v>59</v>
      </c>
    </row>
    <row r="8" spans="1:5" x14ac:dyDescent="0.2">
      <c r="B8" s="6"/>
      <c r="C8" s="10"/>
    </row>
    <row r="9" spans="1:5" x14ac:dyDescent="0.2">
      <c r="A9" s="7" t="s">
        <v>60</v>
      </c>
      <c r="B9" s="31">
        <v>80000</v>
      </c>
      <c r="C9" s="54" t="s">
        <v>84</v>
      </c>
    </row>
    <row r="10" spans="1:5" x14ac:dyDescent="0.2">
      <c r="A10" s="19"/>
      <c r="B10" s="20"/>
      <c r="C10" s="10"/>
    </row>
    <row r="11" spans="1:5" x14ac:dyDescent="0.2">
      <c r="A11" s="7" t="s">
        <v>61</v>
      </c>
      <c r="B11" s="11">
        <v>42297</v>
      </c>
      <c r="C11" s="10"/>
    </row>
    <row r="12" spans="1:5" ht="25.5" x14ac:dyDescent="0.2">
      <c r="A12" s="42" t="s">
        <v>85</v>
      </c>
      <c r="B12" s="11">
        <v>44260</v>
      </c>
      <c r="C12" s="10"/>
    </row>
    <row r="13" spans="1:5" x14ac:dyDescent="0.2">
      <c r="A13" s="12" t="s">
        <v>62</v>
      </c>
      <c r="B13" s="21">
        <f>(B12-B11)/365</f>
        <v>5.3780821917808215</v>
      </c>
      <c r="C13" s="10" t="s">
        <v>63</v>
      </c>
      <c r="D13" s="40">
        <f>B12-B11</f>
        <v>1963</v>
      </c>
      <c r="E13" s="24" t="s">
        <v>64</v>
      </c>
    </row>
    <row r="14" spans="1:5" ht="25.5" x14ac:dyDescent="0.2">
      <c r="A14" s="12" t="s">
        <v>65</v>
      </c>
      <c r="B14" s="13">
        <f>ROUND(B16-B13,1)</f>
        <v>14.6</v>
      </c>
      <c r="C14" s="10" t="s">
        <v>66</v>
      </c>
      <c r="D14" s="40">
        <f>(20*365)-D13</f>
        <v>5337</v>
      </c>
      <c r="E14" s="24" t="s">
        <v>67</v>
      </c>
    </row>
    <row r="15" spans="1:5" x14ac:dyDescent="0.2">
      <c r="A15" s="14"/>
      <c r="B15" s="14"/>
      <c r="C15" s="14"/>
      <c r="D15" s="14"/>
      <c r="E15" s="14"/>
    </row>
    <row r="16" spans="1:5" ht="38.25" x14ac:dyDescent="0.2">
      <c r="A16" s="12" t="s">
        <v>82</v>
      </c>
      <c r="B16" s="5">
        <v>20</v>
      </c>
      <c r="C16" s="10" t="s">
        <v>68</v>
      </c>
      <c r="D16" s="40">
        <f>(20*365)-D15</f>
        <v>7300</v>
      </c>
      <c r="E16" s="24" t="s">
        <v>69</v>
      </c>
    </row>
    <row r="17" spans="1:4" x14ac:dyDescent="0.2">
      <c r="B17" s="18"/>
      <c r="C17" s="10"/>
    </row>
    <row r="18" spans="1:4" ht="25.5" x14ac:dyDescent="0.2">
      <c r="A18" s="42" t="s">
        <v>100</v>
      </c>
      <c r="B18" s="23"/>
      <c r="C18" s="10"/>
    </row>
    <row r="19" spans="1:4" x14ac:dyDescent="0.2">
      <c r="A19" s="19"/>
      <c r="B19" s="19"/>
      <c r="C19" s="10"/>
    </row>
    <row r="20" spans="1:4" x14ac:dyDescent="0.2">
      <c r="A20" s="19"/>
      <c r="B20" s="19"/>
      <c r="C20" s="10"/>
    </row>
    <row r="22" spans="1:4" x14ac:dyDescent="0.2">
      <c r="A22" s="2" t="s">
        <v>70</v>
      </c>
    </row>
    <row r="24" spans="1:4" ht="51" x14ac:dyDescent="0.2">
      <c r="A24" s="43" t="s">
        <v>87</v>
      </c>
      <c r="B24" s="43" t="s">
        <v>71</v>
      </c>
      <c r="C24" s="43" t="s">
        <v>72</v>
      </c>
      <c r="D24" s="43" t="s">
        <v>88</v>
      </c>
    </row>
    <row r="25" spans="1:4" x14ac:dyDescent="0.2">
      <c r="A25" s="3">
        <f>B9</f>
        <v>80000</v>
      </c>
      <c r="B25" s="4">
        <f>B14</f>
        <v>14.6</v>
      </c>
      <c r="C25" s="5">
        <f>B16</f>
        <v>20</v>
      </c>
      <c r="D25" s="58">
        <f>A25*B25/C25</f>
        <v>58400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Migliorie integrali</vt:lpstr>
      <vt:lpstr>Caso particolare_migliorie int.</vt:lpstr>
      <vt:lpstr>Approv. acqua + elettricità</vt:lpstr>
      <vt:lpstr>Edifici agricoli</vt:lpstr>
      <vt:lpstr>'Migliorie integrali'!_ftnref1</vt:lpstr>
      <vt:lpstr>'Migliorie integrali'!_ftnref2</vt:lpstr>
      <vt:lpstr>'Migliorie integrali'!_ftnref3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Niggli Michael BLW</dc:creator>
  <cp:lastModifiedBy>Fleury Johnny BLW</cp:lastModifiedBy>
  <dcterms:created xsi:type="dcterms:W3CDTF">2021-03-08T06:52:41Z</dcterms:created>
  <dcterms:modified xsi:type="dcterms:W3CDTF">2021-04-27T11:17:39Z</dcterms:modified>
</cp:coreProperties>
</file>