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Org\BLW_1140_MARKTB\035_Ackerkulturen\035.3 Oelsaaten\04 Publikation\Marktzahlen\MZ_Ölsaaten 2019_2020\"/>
    </mc:Choice>
  </mc:AlternateContent>
  <bookViews>
    <workbookView xWindow="-710" yWindow="5780" windowWidth="19610" windowHeight="1290" tabRatio="885" activeTab="1"/>
  </bookViews>
  <sheets>
    <sheet name="0. Einleitung" sheetId="16" r:id="rId1"/>
    <sheet name="1 Sammelstelle - Jahr" sheetId="33" r:id="rId2"/>
  </sheets>
  <definedNames>
    <definedName name="_xlnm.Print_Area" localSheetId="1">'1 Sammelstelle - Jahr'!$A$1:$AF$73</definedName>
  </definedNames>
  <calcPr calcId="162913"/>
</workbook>
</file>

<file path=xl/calcChain.xml><?xml version="1.0" encoding="utf-8"?>
<calcChain xmlns="http://schemas.openxmlformats.org/spreadsheetml/2006/main">
  <c r="W13" i="33" l="1"/>
  <c r="U13" i="33"/>
  <c r="W14" i="33" l="1"/>
  <c r="W15" i="33"/>
  <c r="W16" i="33"/>
  <c r="W17" i="33"/>
  <c r="W19" i="33"/>
  <c r="W20" i="33"/>
  <c r="W21" i="33"/>
  <c r="W23" i="33"/>
  <c r="U17" i="33" l="1"/>
  <c r="U19" i="33"/>
  <c r="U21" i="33"/>
  <c r="U14" i="33"/>
  <c r="U15" i="33"/>
  <c r="U16" i="33"/>
  <c r="J18" i="33"/>
  <c r="I18" i="33"/>
  <c r="U20" i="33"/>
</calcChain>
</file>

<file path=xl/sharedStrings.xml><?xml version="1.0" encoding="utf-8"?>
<sst xmlns="http://schemas.openxmlformats.org/spreadsheetml/2006/main" count="136" uniqueCount="63">
  <si>
    <t>-</t>
  </si>
  <si>
    <t>- Erhebungsort:</t>
  </si>
  <si>
    <t>- Die Werte dieses Dokumentes können zu einem späteren Zeitpunkt ändern.</t>
  </si>
  <si>
    <t>Haftung</t>
  </si>
  <si>
    <t xml:space="preserve">Obwohl die Bundesbehörden mit aller Sorgfalt auf die Richtigkeit der veröffentlichten Informationen achten, kann hinsichtlich der inhaltlichen Richtigkeit, Genauigkeit, Aktualität, Zuverlässigkeit und Vollständigkeit dieser Informationen keine Gewährleistung übernommen werden. </t>
  </si>
  <si>
    <t xml:space="preserve">Die Bundesbehörden behalten sich ausdrücklich vor, jederzeit Inhalte ohne Ankündigung ganz oder teilweise zu ändern, zu löschen oder zeitweise nicht zu veröffentlichen. </t>
  </si>
  <si>
    <t>Haftungsansprüche gegen die Bundesbehörden wegen Schäden materieller oder immaterieller Art, welche aus dem Zugriff oder der Nutzung bzw. Nichtnutzung der veröffentlichten Informationen, durch Missbrauch der Verbindung oder durch technische Störungen entstanden sind, werden ausgeschlossen.</t>
  </si>
  <si>
    <t>Preis Ø</t>
  </si>
  <si>
    <t>Tiefster Preis</t>
  </si>
  <si>
    <t>Höchster Preis</t>
  </si>
  <si>
    <t>IP-Suisse Prämien</t>
  </si>
  <si>
    <t>CHF/100 kg</t>
  </si>
  <si>
    <t>Marktzahlen Ölsaaten</t>
  </si>
  <si>
    <t>IPS Rapssaat</t>
  </si>
  <si>
    <t>Tab. 1a: Ölsaaten</t>
  </si>
  <si>
    <t>Sojabohnen</t>
  </si>
  <si>
    <t>Tab. 1b: Ölsaaten</t>
  </si>
  <si>
    <t>Tab. 1c: Ölsaaten</t>
  </si>
  <si>
    <t>Raps</t>
  </si>
  <si>
    <t>Sonnenblumen</t>
  </si>
  <si>
    <t>Soja</t>
  </si>
  <si>
    <t>IPS Raps</t>
  </si>
  <si>
    <r>
      <t>HO, HOLL = Hoher Anteil an Ölsäure (</t>
    </r>
    <r>
      <rPr>
        <b/>
        <sz val="10"/>
        <color indexed="8"/>
        <rFont val="Arial"/>
        <family val="2"/>
      </rPr>
      <t>H</t>
    </r>
    <r>
      <rPr>
        <sz val="10"/>
        <rFont val="Arial"/>
        <family val="2"/>
      </rPr>
      <t>igh</t>
    </r>
    <r>
      <rPr>
        <b/>
        <sz val="10"/>
        <rFont val="Arial"/>
        <family val="2"/>
      </rPr>
      <t xml:space="preserve"> O</t>
    </r>
    <r>
      <rPr>
        <sz val="10"/>
        <rFont val="Arial"/>
        <family val="2"/>
      </rPr>
      <t>leic) und geringer Anteil an Linolensäure (</t>
    </r>
    <r>
      <rPr>
        <b/>
        <sz val="10"/>
        <rFont val="Arial"/>
        <family val="2"/>
      </rPr>
      <t>L</t>
    </r>
    <r>
      <rPr>
        <sz val="10"/>
        <rFont val="Arial"/>
        <family val="2"/>
      </rPr>
      <t xml:space="preserve">ow </t>
    </r>
    <r>
      <rPr>
        <b/>
        <sz val="10"/>
        <rFont val="Arial"/>
        <family val="2"/>
      </rPr>
      <t>L</t>
    </r>
    <r>
      <rPr>
        <sz val="10"/>
        <rFont val="Arial"/>
        <family val="2"/>
      </rPr>
      <t>inolenic)</t>
    </r>
  </si>
  <si>
    <t>Tab. 1d: Ölsaaten</t>
  </si>
  <si>
    <t>Sonnenblumen, Knospe</t>
  </si>
  <si>
    <t>Raps, Knospe</t>
  </si>
  <si>
    <t>Quelle: IP Suisse</t>
  </si>
  <si>
    <t>Bio Knospe Sonnenblumen</t>
  </si>
  <si>
    <t>Bio Knospe Umstellung Sonnenblumen</t>
  </si>
  <si>
    <t>Quelle: IP-Suisse (Jahresbericht)</t>
  </si>
  <si>
    <t>CHF/100 kg, Durchschnitt</t>
  </si>
  <si>
    <t>Tab. 1e: Ölsaaten</t>
  </si>
  <si>
    <t>Quelle: Umfrage des BLW bei Sammelstellen nach Abschluss der Ernteabrechnung am Ende des Erntejahres; IP-Suisse (IP-Suisse Prämien sind im Preis enthalten)</t>
  </si>
  <si>
    <t>Bemerkung: Es handelt sich um kalkulierte Preise, welche zu Beginn des Erntejahres ermittelt werden.</t>
  </si>
  <si>
    <t>Produzentenerlös (inkl. Prämie) IP-Suisse</t>
  </si>
  <si>
    <t>Kalkulierte Produzentenpreise SwissOlio (swiss granum)</t>
  </si>
  <si>
    <t>Raps, Knospe Umstellung, Biofarm</t>
  </si>
  <si>
    <t>IPS Raps, HOLL</t>
  </si>
  <si>
    <t>Quelle: Bio Suisse (Biofarm, Fenaco, Progana)</t>
  </si>
  <si>
    <t>Rapssaat, konventionelle Sorte</t>
  </si>
  <si>
    <t>IPS Rapssaat, konventionelle Sorte</t>
  </si>
  <si>
    <t>Sonnenblumen, konventionelle Sorte</t>
  </si>
  <si>
    <t>IPS Raps, konventionelle Sorte</t>
  </si>
  <si>
    <r>
      <t xml:space="preserve">Sonnenblumen, </t>
    </r>
    <r>
      <rPr>
        <sz val="9"/>
        <rFont val="Arial"/>
        <family val="2"/>
      </rPr>
      <t>Knospe Umstellung</t>
    </r>
  </si>
  <si>
    <t xml:space="preserve">  Preise</t>
  </si>
  <si>
    <r>
      <t xml:space="preserve">Bemerkungen: Die Preise sind mengengewichtet und ohne Mehrwertsteuer. Die Bruttoproduzentenpreise gelten für angelieferte Ware (ohne Abzüge der Annahmegebühr, der Qualitätskontrollkosten, der Reinigungskosten, der Trocknungsgebühr, anderer Gebühren, der Verbandsbeiträge (16.20 CHF/t Raps, 11.20 CHF/t Sonnenblumen, bzw. Soja (2013, 2014); SGPV, swiss granum, SBV, Produktionspool Ölsaaten und bei Raps Kommission Schweizer Rapsöl). Ab Ernte 2011 wurden Extremwerte für die Berechnung der Preise "herausgefiltert". Produktbezeichung: </t>
    </r>
    <r>
      <rPr>
        <b/>
        <sz val="10"/>
        <rFont val="Arial"/>
        <family val="2"/>
      </rPr>
      <t>schwarze Schrift = konventionelle Ware</t>
    </r>
    <r>
      <rPr>
        <sz val="10"/>
        <rFont val="Arial"/>
        <family val="2"/>
      </rPr>
      <t xml:space="preserve">, </t>
    </r>
    <r>
      <rPr>
        <b/>
        <sz val="10"/>
        <color indexed="10"/>
        <rFont val="Arial"/>
        <family val="2"/>
      </rPr>
      <t>rot = IP Suisse</t>
    </r>
    <r>
      <rPr>
        <b/>
        <sz val="10"/>
        <rFont val="Arial"/>
        <family val="2"/>
      </rPr>
      <t xml:space="preserve">, </t>
    </r>
    <r>
      <rPr>
        <b/>
        <sz val="10"/>
        <color indexed="17"/>
        <rFont val="Arial"/>
        <family val="2"/>
      </rPr>
      <t>grün = Bio Knospe oder Bio Knospe Umstellung.</t>
    </r>
  </si>
  <si>
    <r>
      <t>Eidgenössisches Departement für                                                                                                      Wirtschaft, Bildung und Forschung WBF
B</t>
    </r>
    <r>
      <rPr>
        <b/>
        <sz val="7.5"/>
        <rFont val="Arial"/>
        <family val="2"/>
      </rPr>
      <t xml:space="preserve">undesamt für Landwirtschaft BLW                                                                                                    </t>
    </r>
    <r>
      <rPr>
        <sz val="7.5"/>
        <rFont val="Arial"/>
        <family val="2"/>
      </rPr>
      <t>Fachbereich Marktanalysen</t>
    </r>
  </si>
  <si>
    <t>Quelle: Fachbereich Marktanalysen, BLW</t>
  </si>
  <si>
    <t>Rapssaat, HOLL</t>
  </si>
  <si>
    <t>Sonnenblumen, HOLL</t>
  </si>
  <si>
    <t>IPS Rapssaat, HOLL</t>
  </si>
  <si>
    <t>Bruttoproduzentenpreise</t>
  </si>
  <si>
    <t xml:space="preserve">Δ Preis %    </t>
  </si>
  <si>
    <t>CHF / 100 kg</t>
  </si>
  <si>
    <t>Produzentenpreis Bio Suisse Knospe</t>
  </si>
  <si>
    <t>Bio Knospe Rapssaat, Inland</t>
  </si>
  <si>
    <t>Anzahl erhobene Sammelstellen: 54</t>
  </si>
  <si>
    <t>Ernten 2010 .. 2019</t>
  </si>
  <si>
    <t>2010 - 2019, Erntejahr (Juli bis Juni im Folgejahr)</t>
  </si>
  <si>
    <t>Quelle: swiss granum (Preise)</t>
  </si>
  <si>
    <t xml:space="preserve">Ø17/18-19 </t>
  </si>
  <si>
    <t>Preis Ø 2017/2018</t>
  </si>
  <si>
    <t>Ernten 2010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</si>
</sst>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2" x14ac:knownFonts="1">
    <font>
      <sz val="10"/>
      <name val="Arial"/>
    </font>
    <font>
      <sz val="10"/>
      <name val="Arial"/>
      <family val="2"/>
    </font>
    <font>
      <sz val="9"/>
      <name val="Arial"/>
      <family val="2"/>
    </font>
    <font>
      <sz val="10"/>
      <color indexed="8"/>
      <name val="Arial"/>
      <family val="2"/>
    </font>
    <font>
      <b/>
      <sz val="10"/>
      <name val="Arial"/>
      <family val="2"/>
    </font>
    <font>
      <sz val="8"/>
      <name val="Arial"/>
      <family val="2"/>
    </font>
    <font>
      <sz val="7.5"/>
      <name val="Arial"/>
      <family val="2"/>
    </font>
    <font>
      <b/>
      <sz val="7.5"/>
      <name val="Arial"/>
      <family val="2"/>
    </font>
    <font>
      <b/>
      <sz val="10"/>
      <color indexed="10"/>
      <name val="Arial"/>
      <family val="2"/>
    </font>
    <font>
      <b/>
      <sz val="10"/>
      <color indexed="17"/>
      <name val="Arial"/>
      <family val="2"/>
    </font>
    <font>
      <b/>
      <sz val="10"/>
      <color indexed="8"/>
      <name val="Arial"/>
      <family val="2"/>
    </font>
    <font>
      <u/>
      <sz val="10"/>
      <color indexed="12"/>
      <name val="Arial"/>
      <family val="2"/>
    </font>
    <font>
      <sz val="10"/>
      <color theme="1"/>
      <name val="Arial"/>
      <family val="2"/>
    </font>
    <font>
      <sz val="11"/>
      <color theme="1"/>
      <name val="Calibri"/>
      <family val="2"/>
      <scheme val="minor"/>
    </font>
    <font>
      <b/>
      <sz val="15"/>
      <color rgb="FF000000"/>
      <name val="Arial"/>
      <family val="2"/>
    </font>
    <font>
      <sz val="10"/>
      <color rgb="FF000000"/>
      <name val="Arial"/>
      <family val="2"/>
    </font>
    <font>
      <b/>
      <sz val="10"/>
      <color rgb="FFFF0000"/>
      <name val="Arial"/>
      <family val="2"/>
    </font>
    <font>
      <b/>
      <sz val="10"/>
      <color rgb="FF006600"/>
      <name val="Arial"/>
      <family val="2"/>
    </font>
    <font>
      <sz val="9"/>
      <color theme="1"/>
      <name val="Arial"/>
      <family val="2"/>
    </font>
    <font>
      <b/>
      <sz val="10"/>
      <color theme="0"/>
      <name val="Arial"/>
      <family val="2"/>
    </font>
    <font>
      <sz val="10"/>
      <color theme="0"/>
      <name val="Arial"/>
      <family val="2"/>
    </font>
    <font>
      <sz val="9"/>
      <color theme="0"/>
      <name val="Arial"/>
      <family val="2"/>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
      <patternFill patternType="solid">
        <fgColor theme="3" tint="0.39997558519241921"/>
        <bgColor indexed="64"/>
      </patternFill>
    </fill>
  </fills>
  <borders count="8">
    <border>
      <left/>
      <right/>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5574816125979"/>
      </bottom>
      <diagonal/>
    </border>
    <border>
      <left/>
      <right style="thin">
        <color theme="0" tint="-0.34998626667073579"/>
      </right>
      <top/>
      <bottom/>
      <diagonal/>
    </border>
  </borders>
  <cellStyleXfs count="8">
    <xf numFmtId="0" fontId="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xf numFmtId="0" fontId="1" fillId="0" borderId="0"/>
    <xf numFmtId="0" fontId="1" fillId="0" borderId="0"/>
    <xf numFmtId="0" fontId="13" fillId="0" borderId="0"/>
  </cellStyleXfs>
  <cellXfs count="99">
    <xf numFmtId="0" fontId="0" fillId="0" borderId="0" xfId="0"/>
    <xf numFmtId="0" fontId="1" fillId="0" borderId="0" xfId="0" applyFont="1"/>
    <xf numFmtId="0" fontId="6" fillId="0" borderId="0" xfId="0" applyFont="1"/>
    <xf numFmtId="0" fontId="6" fillId="0" borderId="0" xfId="0" applyFont="1" applyAlignment="1">
      <alignment vertical="top"/>
    </xf>
    <xf numFmtId="0" fontId="14" fillId="0" borderId="0" xfId="0" applyFont="1" applyAlignment="1"/>
    <xf numFmtId="0" fontId="15" fillId="0" borderId="0" xfId="0" quotePrefix="1" applyFont="1" applyAlignment="1">
      <alignment horizontal="left"/>
    </xf>
    <xf numFmtId="0" fontId="1" fillId="0" borderId="0" xfId="0" quotePrefix="1" applyFont="1"/>
    <xf numFmtId="0" fontId="4" fillId="0" borderId="0" xfId="0" applyFont="1"/>
    <xf numFmtId="0" fontId="5" fillId="0" borderId="0" xfId="0" applyFont="1"/>
    <xf numFmtId="0" fontId="16" fillId="0" borderId="1" xfId="0" applyFont="1" applyBorder="1" applyAlignment="1">
      <alignment horizontal="left" vertical="center"/>
    </xf>
    <xf numFmtId="0" fontId="12" fillId="0" borderId="0" xfId="0" applyFont="1" applyFill="1" applyBorder="1"/>
    <xf numFmtId="0" fontId="4" fillId="0" borderId="0" xfId="0" applyFont="1" applyFill="1" applyBorder="1"/>
    <xf numFmtId="165" fontId="0" fillId="0" borderId="0" xfId="0" applyNumberFormat="1" applyAlignment="1">
      <alignment vertical="center"/>
    </xf>
    <xf numFmtId="0" fontId="4" fillId="0" borderId="1" xfId="0" applyFont="1" applyBorder="1" applyAlignment="1">
      <alignment horizontal="left" vertical="center"/>
    </xf>
    <xf numFmtId="0" fontId="17" fillId="0" borderId="1" xfId="0" applyFont="1" applyBorder="1" applyAlignment="1">
      <alignment horizontal="left" vertical="center" wrapText="1"/>
    </xf>
    <xf numFmtId="165" fontId="2"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3" fontId="0" fillId="0" borderId="0" xfId="0" applyNumberFormat="1" applyBorder="1" applyAlignment="1">
      <alignment horizontal="center" vertical="center"/>
    </xf>
    <xf numFmtId="0" fontId="0" fillId="0" borderId="0" xfId="0" applyFill="1"/>
    <xf numFmtId="0" fontId="0" fillId="0" borderId="2" xfId="0" applyBorder="1" applyAlignment="1">
      <alignment vertical="center"/>
    </xf>
    <xf numFmtId="0" fontId="0" fillId="3" borderId="0" xfId="0" applyFill="1"/>
    <xf numFmtId="0" fontId="0" fillId="4" borderId="0" xfId="0" applyFill="1"/>
    <xf numFmtId="0" fontId="0" fillId="0" borderId="0" xfId="0" applyAlignment="1">
      <alignment horizontal="left"/>
    </xf>
    <xf numFmtId="0" fontId="0" fillId="0" borderId="0" xfId="0" applyAlignment="1">
      <alignment vertical="top"/>
    </xf>
    <xf numFmtId="0" fontId="4" fillId="0" borderId="1" xfId="0" applyFont="1" applyBorder="1" applyAlignment="1">
      <alignment horizontal="left" vertical="center" wrapText="1"/>
    </xf>
    <xf numFmtId="0" fontId="1" fillId="0" borderId="2" xfId="0" applyFont="1" applyBorder="1" applyAlignment="1">
      <alignment vertical="center"/>
    </xf>
    <xf numFmtId="0" fontId="1" fillId="0" borderId="0" xfId="0" applyFont="1" applyFill="1"/>
    <xf numFmtId="0" fontId="4" fillId="0" borderId="0" xfId="0" applyFont="1" applyFill="1"/>
    <xf numFmtId="2" fontId="0" fillId="0" borderId="2" xfId="0" applyNumberFormat="1" applyBorder="1" applyAlignment="1">
      <alignment vertical="center"/>
    </xf>
    <xf numFmtId="0" fontId="0" fillId="0" borderId="0" xfId="0" applyBorder="1" applyAlignment="1">
      <alignment vertical="center"/>
    </xf>
    <xf numFmtId="2" fontId="0" fillId="0" borderId="0" xfId="0" applyNumberFormat="1" applyBorder="1" applyAlignment="1">
      <alignment vertical="center"/>
    </xf>
    <xf numFmtId="0" fontId="1" fillId="0" borderId="1" xfId="0" applyFont="1" applyBorder="1" applyAlignment="1">
      <alignment vertical="center"/>
    </xf>
    <xf numFmtId="2" fontId="0" fillId="0" borderId="0" xfId="0" applyNumberFormat="1" applyFill="1" applyBorder="1" applyAlignment="1">
      <alignment vertical="center"/>
    </xf>
    <xf numFmtId="0" fontId="0" fillId="3" borderId="3" xfId="0" applyFill="1" applyBorder="1"/>
    <xf numFmtId="0" fontId="0" fillId="3" borderId="0" xfId="0" applyFill="1" applyBorder="1"/>
    <xf numFmtId="0" fontId="16" fillId="0" borderId="1" xfId="0" applyFont="1" applyBorder="1" applyAlignment="1">
      <alignment horizontal="left" vertical="center" wrapText="1"/>
    </xf>
    <xf numFmtId="0" fontId="4" fillId="0" borderId="0" xfId="0" quotePrefix="1" applyFont="1" applyFill="1" applyAlignment="1">
      <alignment vertical="center"/>
    </xf>
    <xf numFmtId="0" fontId="1" fillId="0" borderId="0" xfId="0" applyFont="1" applyFill="1" applyBorder="1" applyAlignment="1">
      <alignment vertical="center"/>
    </xf>
    <xf numFmtId="0" fontId="1" fillId="0" borderId="0" xfId="0" applyFont="1" applyAlignment="1">
      <alignment horizontal="right"/>
    </xf>
    <xf numFmtId="164" fontId="1" fillId="2" borderId="1" xfId="0" applyNumberFormat="1" applyFont="1" applyFill="1" applyBorder="1" applyAlignment="1">
      <alignment horizontal="right" vertical="center"/>
    </xf>
    <xf numFmtId="165" fontId="1" fillId="0" borderId="4" xfId="0" applyNumberFormat="1" applyFont="1" applyBorder="1" applyAlignment="1">
      <alignment horizontal="right" vertical="center"/>
    </xf>
    <xf numFmtId="164" fontId="1" fillId="0" borderId="5" xfId="0" applyNumberFormat="1" applyFont="1" applyBorder="1" applyAlignment="1">
      <alignment horizontal="right" vertical="center"/>
    </xf>
    <xf numFmtId="0" fontId="3" fillId="3" borderId="0" xfId="0" applyFont="1" applyFill="1" applyBorder="1" applyAlignment="1">
      <alignment horizontal="right" vertical="top" wrapText="1"/>
    </xf>
    <xf numFmtId="0" fontId="3" fillId="4" borderId="3" xfId="0" applyFont="1" applyFill="1" applyBorder="1" applyAlignment="1">
      <alignment horizontal="right" vertical="top" wrapText="1"/>
    </xf>
    <xf numFmtId="0" fontId="3" fillId="4" borderId="0" xfId="0" applyFont="1" applyFill="1" applyBorder="1" applyAlignment="1">
      <alignment horizontal="right" vertical="top" wrapText="1"/>
    </xf>
    <xf numFmtId="0" fontId="18" fillId="4" borderId="0" xfId="0" applyFont="1" applyFill="1" applyBorder="1" applyAlignment="1">
      <alignment horizontal="right" vertical="center" wrapText="1"/>
    </xf>
    <xf numFmtId="1" fontId="0" fillId="0" borderId="2" xfId="0" applyNumberFormat="1" applyBorder="1" applyAlignment="1">
      <alignment vertical="center"/>
    </xf>
    <xf numFmtId="1" fontId="0" fillId="0" borderId="1" xfId="0" applyNumberFormat="1" applyBorder="1" applyAlignment="1">
      <alignment vertical="center"/>
    </xf>
    <xf numFmtId="0" fontId="0" fillId="0" borderId="0" xfId="0" applyAlignment="1">
      <alignment horizontal="left" vertical="center" wrapText="1"/>
    </xf>
    <xf numFmtId="0" fontId="0" fillId="0" borderId="0" xfId="0" applyAlignment="1">
      <alignment horizontal="right" vertical="center" wrapText="1"/>
    </xf>
    <xf numFmtId="0" fontId="4" fillId="0" borderId="2" xfId="0" applyFont="1" applyBorder="1" applyAlignment="1">
      <alignment horizontal="left" vertical="center"/>
    </xf>
    <xf numFmtId="0" fontId="5" fillId="0" borderId="0" xfId="0" applyFont="1" applyAlignment="1">
      <alignment horizontal="left" vertical="top"/>
    </xf>
    <xf numFmtId="164" fontId="1" fillId="0" borderId="2" xfId="0" applyNumberFormat="1" applyFont="1" applyBorder="1" applyAlignment="1">
      <alignment vertical="center"/>
    </xf>
    <xf numFmtId="164" fontId="1" fillId="0" borderId="2" xfId="0" quotePrefix="1" applyNumberFormat="1" applyFont="1" applyBorder="1" applyAlignment="1">
      <alignment vertical="center"/>
    </xf>
    <xf numFmtId="164" fontId="0" fillId="0" borderId="2" xfId="0" applyNumberFormat="1" applyBorder="1" applyAlignment="1">
      <alignment vertical="center"/>
    </xf>
    <xf numFmtId="1" fontId="1" fillId="0" borderId="2" xfId="0" quotePrefix="1" applyNumberFormat="1" applyFont="1" applyBorder="1" applyAlignment="1">
      <alignment horizontal="right" vertical="center"/>
    </xf>
    <xf numFmtId="164" fontId="1" fillId="0" borderId="2" xfId="0" applyNumberFormat="1" applyFont="1" applyFill="1" applyBorder="1" applyAlignment="1">
      <alignment vertical="center"/>
    </xf>
    <xf numFmtId="164" fontId="1" fillId="0" borderId="2" xfId="0" quotePrefix="1" applyNumberFormat="1" applyFont="1" applyFill="1" applyBorder="1" applyAlignment="1">
      <alignment vertical="center"/>
    </xf>
    <xf numFmtId="0" fontId="5" fillId="0" borderId="0" xfId="0" applyFont="1" applyFill="1" applyAlignment="1">
      <alignment horizontal="left" vertical="top"/>
    </xf>
    <xf numFmtId="0" fontId="0" fillId="0" borderId="2" xfId="0" applyFill="1" applyBorder="1" applyAlignment="1">
      <alignment vertical="center"/>
    </xf>
    <xf numFmtId="0" fontId="1" fillId="0" borderId="2" xfId="0" quotePrefix="1" applyFont="1" applyFill="1" applyBorder="1" applyAlignment="1">
      <alignment horizontal="right" vertical="center"/>
    </xf>
    <xf numFmtId="0" fontId="0" fillId="0" borderId="2" xfId="0" applyBorder="1" applyAlignment="1">
      <alignment horizontal="right" vertical="center"/>
    </xf>
    <xf numFmtId="164" fontId="1" fillId="5" borderId="1" xfId="0" applyNumberFormat="1" applyFont="1" applyFill="1" applyBorder="1" applyAlignment="1">
      <alignment horizontal="right" vertical="center"/>
    </xf>
    <xf numFmtId="164" fontId="1"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49" fontId="1" fillId="0" borderId="0" xfId="0" applyNumberFormat="1" applyFont="1" applyAlignment="1">
      <alignment horizontal="right" wrapText="1"/>
    </xf>
    <xf numFmtId="0" fontId="1" fillId="0" borderId="0" xfId="0" applyFont="1" applyBorder="1" applyAlignment="1">
      <alignment horizontal="center" vertical="center"/>
    </xf>
    <xf numFmtId="165" fontId="2" fillId="0" borderId="0" xfId="0" applyNumberFormat="1" applyFont="1" applyFill="1" applyBorder="1" applyAlignment="1">
      <alignment horizontal="center" vertical="center"/>
    </xf>
    <xf numFmtId="164" fontId="0" fillId="0" borderId="6" xfId="0" applyNumberFormat="1" applyFill="1" applyBorder="1" applyAlignment="1">
      <alignment vertical="center"/>
    </xf>
    <xf numFmtId="164" fontId="0" fillId="0" borderId="6" xfId="0" applyNumberFormat="1" applyFill="1" applyBorder="1" applyAlignment="1">
      <alignment horizontal="right" vertical="center"/>
    </xf>
    <xf numFmtId="0" fontId="1" fillId="0" borderId="3" xfId="0" applyFont="1" applyBorder="1" applyAlignment="1">
      <alignment horizontal="right" wrapText="1"/>
    </xf>
    <xf numFmtId="0" fontId="0" fillId="0" borderId="0" xfId="0" applyAlignment="1">
      <alignment horizontal="right" wrapText="1"/>
    </xf>
    <xf numFmtId="0" fontId="12" fillId="0" borderId="3" xfId="0" applyFont="1" applyFill="1" applyBorder="1" applyAlignment="1">
      <alignment horizontal="right" wrapText="1"/>
    </xf>
    <xf numFmtId="0" fontId="12" fillId="0" borderId="3" xfId="0" applyFont="1" applyFill="1" applyBorder="1" applyAlignment="1">
      <alignment horizontal="right" vertical="center" wrapText="1"/>
    </xf>
    <xf numFmtId="164" fontId="1" fillId="2" borderId="2" xfId="0" applyNumberFormat="1" applyFont="1" applyFill="1" applyBorder="1" applyAlignment="1">
      <alignment horizontal="right" vertical="center"/>
    </xf>
    <xf numFmtId="165" fontId="4" fillId="0" borderId="4" xfId="0" applyNumberFormat="1" applyFont="1" applyBorder="1" applyAlignment="1">
      <alignment horizontal="right" vertical="center"/>
    </xf>
    <xf numFmtId="164" fontId="4" fillId="0" borderId="5" xfId="0" applyNumberFormat="1" applyFont="1" applyBorder="1" applyAlignment="1">
      <alignment horizontal="right" vertical="center"/>
    </xf>
    <xf numFmtId="0" fontId="0" fillId="6" borderId="0" xfId="0" applyFill="1"/>
    <xf numFmtId="164" fontId="0" fillId="0" borderId="0" xfId="0" applyNumberFormat="1"/>
    <xf numFmtId="164" fontId="1" fillId="0" borderId="2" xfId="0" quotePrefix="1" applyNumberFormat="1" applyFont="1" applyFill="1" applyBorder="1" applyAlignment="1">
      <alignment horizontal="right" vertical="center"/>
    </xf>
    <xf numFmtId="0" fontId="0" fillId="0" borderId="0" xfId="0" applyAlignment="1">
      <alignment horizontal="left" vertical="center" wrapText="1"/>
    </xf>
    <xf numFmtId="0" fontId="1" fillId="0" borderId="0" xfId="0" applyFont="1" applyBorder="1" applyAlignment="1">
      <alignment horizontal="center" vertical="center"/>
    </xf>
    <xf numFmtId="0" fontId="6" fillId="0" borderId="0" xfId="0" applyFont="1" applyAlignment="1">
      <alignment vertical="top" wrapText="1"/>
    </xf>
    <xf numFmtId="0" fontId="1" fillId="0" borderId="0" xfId="0" applyFont="1" applyAlignment="1">
      <alignment horizontal="justify"/>
    </xf>
    <xf numFmtId="0" fontId="6" fillId="0" borderId="0" xfId="0" applyFont="1" applyAlignment="1">
      <alignment horizontal="left" vertical="top" wrapText="1"/>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Border="1" applyAlignment="1">
      <alignment horizontal="center" vertical="center"/>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1" fontId="0" fillId="0" borderId="6" xfId="0" applyNumberFormat="1" applyFill="1" applyBorder="1" applyAlignment="1">
      <alignment vertical="center"/>
    </xf>
    <xf numFmtId="0" fontId="19" fillId="0" borderId="0" xfId="0" applyFont="1" applyFill="1" applyBorder="1"/>
    <xf numFmtId="0" fontId="20" fillId="0" borderId="0" xfId="0" applyFont="1" applyFill="1" applyBorder="1" applyAlignment="1">
      <alignment horizontal="right" vertical="top" wrapText="1"/>
    </xf>
    <xf numFmtId="0" fontId="21" fillId="0" borderId="0" xfId="0" applyFont="1" applyFill="1" applyBorder="1" applyAlignment="1">
      <alignment horizontal="right" vertical="center" wrapText="1"/>
    </xf>
    <xf numFmtId="0" fontId="20" fillId="0" borderId="0" xfId="0" applyFont="1" applyFill="1"/>
    <xf numFmtId="0" fontId="20" fillId="0" borderId="0" xfId="0" applyFont="1" applyFill="1" applyAlignment="1">
      <alignment horizontal="right"/>
    </xf>
  </cellXfs>
  <cellStyles count="8">
    <cellStyle name="Hyperlink 2" xfId="1"/>
    <cellStyle name="Hyperlink 3" xfId="2"/>
    <cellStyle name="Link 2" xfId="3"/>
    <cellStyle name="Standard" xfId="0" builtinId="0"/>
    <cellStyle name="Standard 2" xfId="4"/>
    <cellStyle name="Standard 3" xfId="5"/>
    <cellStyle name="Standard 3 2" xfId="6"/>
    <cellStyle name="Standard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61024015474853E-2"/>
          <c:y val="0.41980737710032145"/>
          <c:w val="0.93148670045802417"/>
          <c:h val="0.53467854223140143"/>
        </c:manualLayout>
      </c:layout>
      <c:lineChart>
        <c:grouping val="standard"/>
        <c:varyColors val="0"/>
        <c:ser>
          <c:idx val="1"/>
          <c:order val="0"/>
          <c:tx>
            <c:strRef>
              <c:f>'1 Sammelstelle - Jahr'!$A$14</c:f>
              <c:strCache>
                <c:ptCount val="1"/>
                <c:pt idx="0">
                  <c:v>Rapssaat, HOLL</c:v>
                </c:pt>
              </c:strCache>
            </c:strRef>
          </c:tx>
          <c:spPr>
            <a:ln w="12700" cap="rnd">
              <a:solidFill>
                <a:srgbClr val="00B0F0"/>
              </a:solidFill>
              <a:round/>
            </a:ln>
            <a:effectLst/>
          </c:spPr>
          <c:marker>
            <c:symbol val="x"/>
            <c:size val="5"/>
            <c:spPr>
              <a:solidFill>
                <a:srgbClr val="00B0F0"/>
              </a:solidFill>
              <a:ln w="9525">
                <a:solidFill>
                  <a:srgbClr val="00B0F0"/>
                </a:solidFill>
              </a:ln>
              <a:effectLst/>
            </c:spPr>
          </c:marker>
          <c:cat>
            <c:numRef>
              <c:f>'1 Sammelstelle - Jahr'!$I$12:$R$12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Sammelstelle - Jahr'!$I$14:$R$14</c:f>
              <c:numCache>
                <c:formatCode>0.0</c:formatCode>
                <c:ptCount val="10"/>
                <c:pt idx="0">
                  <c:v>91.546825527560827</c:v>
                </c:pt>
                <c:pt idx="1">
                  <c:v>99.18049494962932</c:v>
                </c:pt>
                <c:pt idx="2">
                  <c:v>101.71235709463517</c:v>
                </c:pt>
                <c:pt idx="3">
                  <c:v>98.04</c:v>
                </c:pt>
                <c:pt idx="4">
                  <c:v>89.3</c:v>
                </c:pt>
                <c:pt idx="5">
                  <c:v>82.688467555279871</c:v>
                </c:pt>
                <c:pt idx="6">
                  <c:v>82.240066386880571</c:v>
                </c:pt>
                <c:pt idx="7">
                  <c:v>82.1551498311361</c:v>
                </c:pt>
                <c:pt idx="8">
                  <c:v>84.629452606473095</c:v>
                </c:pt>
                <c:pt idx="9" formatCode="#,##0.0">
                  <c:v>85.672941031368197</c:v>
                </c:pt>
              </c:numCache>
            </c:numRef>
          </c:val>
          <c:smooth val="0"/>
          <c:extLst>
            <c:ext xmlns:c16="http://schemas.microsoft.com/office/drawing/2014/chart" uri="{C3380CC4-5D6E-409C-BE32-E72D297353CC}">
              <c16:uniqueId val="{00000000-C470-42E0-8F15-315FEAB676B7}"/>
            </c:ext>
          </c:extLst>
        </c:ser>
        <c:ser>
          <c:idx val="0"/>
          <c:order val="1"/>
          <c:tx>
            <c:strRef>
              <c:f>'1 Sammelstelle - Jahr'!$A$13</c:f>
              <c:strCache>
                <c:ptCount val="1"/>
                <c:pt idx="0">
                  <c:v>Rapssaat, konventionelle Sorte</c:v>
                </c:pt>
              </c:strCache>
            </c:strRef>
          </c:tx>
          <c:spPr>
            <a:ln w="12700" cap="rnd">
              <a:solidFill>
                <a:schemeClr val="accent1"/>
              </a:solidFill>
              <a:round/>
            </a:ln>
            <a:effectLst/>
          </c:spPr>
          <c:marker>
            <c:symbol val="star"/>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 Sammelstelle - Jahr'!$I$12:$R$12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Sammelstelle - Jahr'!$I$13:$R$13</c:f>
              <c:numCache>
                <c:formatCode>0.0</c:formatCode>
                <c:ptCount val="10"/>
                <c:pt idx="0">
                  <c:v>81.839816354794706</c:v>
                </c:pt>
                <c:pt idx="1">
                  <c:v>89.85374285661095</c:v>
                </c:pt>
                <c:pt idx="2">
                  <c:v>91.795735350564101</c:v>
                </c:pt>
                <c:pt idx="3">
                  <c:v>88.660568638190213</c:v>
                </c:pt>
                <c:pt idx="4">
                  <c:v>80.319999999999993</c:v>
                </c:pt>
                <c:pt idx="5">
                  <c:v>74.958941191976649</c:v>
                </c:pt>
                <c:pt idx="6">
                  <c:v>78.143457831570984</c:v>
                </c:pt>
                <c:pt idx="7">
                  <c:v>79.731125626637294</c:v>
                </c:pt>
                <c:pt idx="8">
                  <c:v>78.509313037874094</c:v>
                </c:pt>
                <c:pt idx="9" formatCode="#,##0.0">
                  <c:v>80.468267059502296</c:v>
                </c:pt>
              </c:numCache>
            </c:numRef>
          </c:val>
          <c:smooth val="0"/>
          <c:extLst>
            <c:ext xmlns:c16="http://schemas.microsoft.com/office/drawing/2014/chart" uri="{C3380CC4-5D6E-409C-BE32-E72D297353CC}">
              <c16:uniqueId val="{00000001-C470-42E0-8F15-315FEAB676B7}"/>
            </c:ext>
          </c:extLst>
        </c:ser>
        <c:ser>
          <c:idx val="3"/>
          <c:order val="2"/>
          <c:tx>
            <c:strRef>
              <c:f>'1 Sammelstelle - Jahr'!$A$16</c:f>
              <c:strCache>
                <c:ptCount val="1"/>
                <c:pt idx="0">
                  <c:v>Sonnenblumen, HOLL</c:v>
                </c:pt>
              </c:strCache>
            </c:strRef>
          </c:tx>
          <c:spPr>
            <a:ln w="12700" cap="rnd">
              <a:solidFill>
                <a:sysClr val="windowText" lastClr="000000"/>
              </a:solidFill>
              <a:round/>
            </a:ln>
            <a:effectLst/>
          </c:spPr>
          <c:marker>
            <c:symbol val="circle"/>
            <c:size val="5"/>
            <c:spPr>
              <a:solidFill>
                <a:schemeClr val="tx1"/>
              </a:solidFill>
              <a:ln w="9525">
                <a:solidFill>
                  <a:sysClr val="windowText" lastClr="000000"/>
                </a:solidFill>
              </a:ln>
              <a:effectLst/>
            </c:spPr>
          </c:marker>
          <c:dLbls>
            <c:dLbl>
              <c:idx val="0"/>
              <c:layout>
                <c:manualLayout>
                  <c:x val="-5.0076699776485559E-2"/>
                  <c:y val="-4.51500246273843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470-42E0-8F15-315FEAB676B7}"/>
                </c:ext>
              </c:extLst>
            </c:dLbl>
            <c:dLbl>
              <c:idx val="1"/>
              <c:layout>
                <c:manualLayout>
                  <c:x val="-5.9499550188735241E-2"/>
                  <c:y val="-5.8860393093536828E-2"/>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470-42E0-8F15-315FEAB676B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 Sammelstelle - Jahr'!$I$12:$R$12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Sammelstelle - Jahr'!$I$16:$R$16</c:f>
              <c:numCache>
                <c:formatCode>0.0</c:formatCode>
                <c:ptCount val="10"/>
                <c:pt idx="0">
                  <c:v>90.022039537523867</c:v>
                </c:pt>
                <c:pt idx="1">
                  <c:v>99.366544160693905</c:v>
                </c:pt>
                <c:pt idx="2">
                  <c:v>102.46909752318855</c:v>
                </c:pt>
                <c:pt idx="3">
                  <c:v>98.71</c:v>
                </c:pt>
                <c:pt idx="4">
                  <c:v>91.88</c:v>
                </c:pt>
                <c:pt idx="5">
                  <c:v>86.367719030260375</c:v>
                </c:pt>
                <c:pt idx="6">
                  <c:v>86.91914756333054</c:v>
                </c:pt>
                <c:pt idx="7">
                  <c:v>83.334011204991995</c:v>
                </c:pt>
                <c:pt idx="8">
                  <c:v>83.214808888751506</c:v>
                </c:pt>
                <c:pt idx="9" formatCode="#,##0.0">
                  <c:v>84.225395334350907</c:v>
                </c:pt>
              </c:numCache>
            </c:numRef>
          </c:val>
          <c:smooth val="0"/>
          <c:extLst>
            <c:ext xmlns:c16="http://schemas.microsoft.com/office/drawing/2014/chart" uri="{C3380CC4-5D6E-409C-BE32-E72D297353CC}">
              <c16:uniqueId val="{00000004-C470-42E0-8F15-315FEAB676B7}"/>
            </c:ext>
          </c:extLst>
        </c:ser>
        <c:ser>
          <c:idx val="2"/>
          <c:order val="3"/>
          <c:tx>
            <c:strRef>
              <c:f>'1 Sammelstelle - Jahr'!$A$15</c:f>
              <c:strCache>
                <c:ptCount val="1"/>
                <c:pt idx="0">
                  <c:v>Sonnenblumen, konventionelle Sorte</c:v>
                </c:pt>
              </c:strCache>
            </c:strRef>
          </c:tx>
          <c:spPr>
            <a:ln w="1270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dLbls>
            <c:dLbl>
              <c:idx val="1"/>
              <c:layout>
                <c:manualLayout>
                  <c:x val="-7.0671378091872791E-3"/>
                  <c:y val="6.855184233076201E-3"/>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470-42E0-8F15-315FEAB676B7}"/>
                </c:ext>
              </c:extLst>
            </c:dLbl>
            <c:dLbl>
              <c:idx val="2"/>
              <c:layout>
                <c:manualLayout>
                  <c:x val="-1.6778846153846214E-2"/>
                  <c:y val="1.8089118170573504E-2"/>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470-42E0-8F15-315FEAB676B7}"/>
                </c:ext>
              </c:extLst>
            </c:dLbl>
            <c:dLbl>
              <c:idx val="3"/>
              <c:layout>
                <c:manualLayout>
                  <c:x val="-2.1586538461538522E-2"/>
                  <c:y val="2.0565532756681198E-2"/>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470-42E0-8F15-315FEAB676B7}"/>
                </c:ext>
              </c:extLst>
            </c:dLbl>
            <c:dLbl>
              <c:idx val="4"/>
              <c:layout>
                <c:manualLayout>
                  <c:x val="-9.6153846153846159E-3"/>
                  <c:y val="-8.7575259989053095E-3"/>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470-42E0-8F15-315FEAB676B7}"/>
                </c:ext>
              </c:extLst>
            </c:dLbl>
            <c:dLbl>
              <c:idx val="5"/>
              <c:layout>
                <c:manualLayout>
                  <c:x val="-3.205128205128205E-3"/>
                  <c:y val="1.0946907498631636E-2"/>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470-42E0-8F15-315FEAB676B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 Sammelstelle - Jahr'!$I$12:$R$12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Sammelstelle - Jahr'!$I$15:$R$15</c:f>
              <c:numCache>
                <c:formatCode>0.0</c:formatCode>
                <c:ptCount val="10"/>
                <c:pt idx="0">
                  <c:v>87.8239223736078</c:v>
                </c:pt>
                <c:pt idx="1">
                  <c:v>96.165017454889949</c:v>
                </c:pt>
                <c:pt idx="2">
                  <c:v>99.307699858614171</c:v>
                </c:pt>
                <c:pt idx="3">
                  <c:v>94.96</c:v>
                </c:pt>
                <c:pt idx="4">
                  <c:v>85.21</c:v>
                </c:pt>
                <c:pt idx="5">
                  <c:v>80.250849380110793</c:v>
                </c:pt>
                <c:pt idx="6">
                  <c:v>81.725170986366976</c:v>
                </c:pt>
                <c:pt idx="7">
                  <c:v>81.196676555496794</c:v>
                </c:pt>
                <c:pt idx="8">
                  <c:v>79.829775757969301</c:v>
                </c:pt>
                <c:pt idx="9" formatCode="#,##0.0">
                  <c:v>79.569430879318901</c:v>
                </c:pt>
              </c:numCache>
            </c:numRef>
          </c:val>
          <c:smooth val="0"/>
          <c:extLst>
            <c:ext xmlns:c16="http://schemas.microsoft.com/office/drawing/2014/chart" uri="{C3380CC4-5D6E-409C-BE32-E72D297353CC}">
              <c16:uniqueId val="{0000000A-C470-42E0-8F15-315FEAB676B7}"/>
            </c:ext>
          </c:extLst>
        </c:ser>
        <c:ser>
          <c:idx val="4"/>
          <c:order val="4"/>
          <c:tx>
            <c:strRef>
              <c:f>'1 Sammelstelle - Jahr'!$A$17</c:f>
              <c:strCache>
                <c:ptCount val="1"/>
                <c:pt idx="0">
                  <c:v>Sojabohnen</c:v>
                </c:pt>
              </c:strCache>
            </c:strRef>
          </c:tx>
          <c:spPr>
            <a:ln w="12700">
              <a:solidFill>
                <a:schemeClr val="bg1">
                  <a:lumMod val="75000"/>
                </a:schemeClr>
              </a:solidFill>
            </a:ln>
          </c:spPr>
          <c:marker>
            <c:symbol val="circle"/>
            <c:size val="5"/>
            <c:spPr>
              <a:solidFill>
                <a:schemeClr val="bg1">
                  <a:lumMod val="75000"/>
                </a:schemeClr>
              </a:solidFill>
              <a:ln>
                <a:solidFill>
                  <a:schemeClr val="bg1">
                    <a:lumMod val="75000"/>
                  </a:schemeClr>
                </a:solidFill>
              </a:ln>
            </c:spPr>
          </c:marker>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 Sammelstelle - Jahr'!$I$12:$R$12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Sammelstelle - Jahr'!$I$17:$R$17</c:f>
              <c:numCache>
                <c:formatCode>0.0</c:formatCode>
                <c:ptCount val="10"/>
                <c:pt idx="0">
                  <c:v>63.685155849956224</c:v>
                </c:pt>
                <c:pt idx="1">
                  <c:v>60.936510272984755</c:v>
                </c:pt>
                <c:pt idx="2">
                  <c:v>68.71264714715943</c:v>
                </c:pt>
                <c:pt idx="3">
                  <c:v>67.55</c:v>
                </c:pt>
                <c:pt idx="4">
                  <c:v>57.61</c:v>
                </c:pt>
                <c:pt idx="5">
                  <c:v>55.555245584371008</c:v>
                </c:pt>
                <c:pt idx="6">
                  <c:v>54.82856394017557</c:v>
                </c:pt>
                <c:pt idx="7">
                  <c:v>52.670144853350102</c:v>
                </c:pt>
                <c:pt idx="8">
                  <c:v>50.665406565193003</c:v>
                </c:pt>
                <c:pt idx="9" formatCode="#,##0.0">
                  <c:v>44.5150288818866</c:v>
                </c:pt>
              </c:numCache>
            </c:numRef>
          </c:val>
          <c:smooth val="0"/>
          <c:extLst>
            <c:ext xmlns:c16="http://schemas.microsoft.com/office/drawing/2014/chart" uri="{C3380CC4-5D6E-409C-BE32-E72D297353CC}">
              <c16:uniqueId val="{0000000B-C470-42E0-8F15-315FEAB676B7}"/>
            </c:ext>
          </c:extLst>
        </c:ser>
        <c:dLbls>
          <c:showLegendKey val="0"/>
          <c:showVal val="0"/>
          <c:showCatName val="0"/>
          <c:showSerName val="0"/>
          <c:showPercent val="0"/>
          <c:showBubbleSize val="0"/>
        </c:dLbls>
        <c:marker val="1"/>
        <c:smooth val="0"/>
        <c:axId val="410250720"/>
        <c:axId val="1"/>
      </c:lineChart>
      <c:catAx>
        <c:axId val="4102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in val="40"/>
        </c:scaling>
        <c:delete val="0"/>
        <c:axPos val="l"/>
        <c:numFmt formatCode="0.0" sourceLinked="1"/>
        <c:majorTickMark val="out"/>
        <c:minorTickMark val="none"/>
        <c:tickLblPos val="nextTo"/>
        <c:crossAx val="410250720"/>
        <c:crosses val="autoZero"/>
        <c:crossBetween val="between"/>
      </c:valAx>
      <c:spPr>
        <a:noFill/>
        <a:ln w="25400">
          <a:noFill/>
        </a:ln>
      </c:spPr>
    </c:plotArea>
    <c:legend>
      <c:legendPos val="r"/>
      <c:layout>
        <c:manualLayout>
          <c:xMode val="edge"/>
          <c:yMode val="edge"/>
          <c:x val="7.7369439071566732E-3"/>
          <c:y val="0.12753293279098407"/>
          <c:w val="0.6479690522243714"/>
          <c:h val="0.10607866552225995"/>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19050</xdr:rowOff>
    </xdr:from>
    <xdr:to>
      <xdr:col>2</xdr:col>
      <xdr:colOff>215900</xdr:colOff>
      <xdr:row>3</xdr:row>
      <xdr:rowOff>0</xdr:rowOff>
    </xdr:to>
    <xdr:pic>
      <xdr:nvPicPr>
        <xdr:cNvPr id="185576" name="Picture 1" descr="P:\temp\Logo_cmyk_pos.t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19050"/>
          <a:ext cx="20383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8</xdr:row>
      <xdr:rowOff>19050</xdr:rowOff>
    </xdr:from>
    <xdr:to>
      <xdr:col>5</xdr:col>
      <xdr:colOff>908050</xdr:colOff>
      <xdr:row>24</xdr:row>
      <xdr:rowOff>38100</xdr:rowOff>
    </xdr:to>
    <xdr:pic>
      <xdr:nvPicPr>
        <xdr:cNvPr id="185577"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1460500"/>
          <a:ext cx="5334000" cy="261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19050</xdr:rowOff>
    </xdr:from>
    <xdr:to>
      <xdr:col>0</xdr:col>
      <xdr:colOff>1978025</xdr:colOff>
      <xdr:row>2</xdr:row>
      <xdr:rowOff>184150</xdr:rowOff>
    </xdr:to>
    <xdr:pic>
      <xdr:nvPicPr>
        <xdr:cNvPr id="87502" name="Picture 1" descr="P:\temp\Logo_cmyk_pos.t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19050"/>
          <a:ext cx="19558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93870</xdr:colOff>
      <xdr:row>8</xdr:row>
      <xdr:rowOff>60738</xdr:rowOff>
    </xdr:from>
    <xdr:to>
      <xdr:col>31</xdr:col>
      <xdr:colOff>609876</xdr:colOff>
      <xdr:row>24</xdr:row>
      <xdr:rowOff>232188</xdr:rowOff>
    </xdr:to>
    <xdr:graphicFrame macro="">
      <xdr:nvGraphicFramePr>
        <xdr:cNvPr id="8750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0.00707</cdr:x>
      <cdr:y>0</cdr:y>
    </cdr:from>
    <cdr:to>
      <cdr:x>0.50045</cdr:x>
      <cdr:y>0.25425</cdr:y>
    </cdr:to>
    <cdr:sp macro="" textlink="">
      <cdr:nvSpPr>
        <cdr:cNvPr id="2" name="Textfeld 1"/>
        <cdr:cNvSpPr txBox="1"/>
      </cdr:nvSpPr>
      <cdr:spPr>
        <a:xfrm xmlns:a="http://schemas.openxmlformats.org/drawingml/2006/main">
          <a:off x="38100" y="0"/>
          <a:ext cx="2659886" cy="9420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900">
              <a:latin typeface="Arial" panose="020B0604020202020204" pitchFamily="34" charset="0"/>
              <a:cs typeface="Arial" panose="020B0604020202020204" pitchFamily="34" charset="0"/>
            </a:rPr>
            <a:t>Ölsaaten, konventionell</a:t>
          </a:r>
        </a:p>
        <a:p xmlns:a="http://schemas.openxmlformats.org/drawingml/2006/main">
          <a:r>
            <a:rPr lang="de-CH" sz="900" b="1">
              <a:latin typeface="Arial" panose="020B0604020202020204" pitchFamily="34" charset="0"/>
              <a:cs typeface="Arial" panose="020B0604020202020204" pitchFamily="34" charset="0"/>
            </a:rPr>
            <a:t>Bruttoproduzentenpreise</a:t>
          </a:r>
        </a:p>
        <a:p xmlns:a="http://schemas.openxmlformats.org/drawingml/2006/main">
          <a:r>
            <a:rPr lang="de-CH" sz="900">
              <a:latin typeface="Arial" panose="020B0604020202020204" pitchFamily="34" charset="0"/>
              <a:cs typeface="Arial" panose="020B0604020202020204" pitchFamily="34" charset="0"/>
            </a:rPr>
            <a:t>CHF</a:t>
          </a:r>
          <a:r>
            <a:rPr lang="de-CH" sz="900" baseline="0">
              <a:latin typeface="Arial" panose="020B0604020202020204" pitchFamily="34" charset="0"/>
              <a:cs typeface="Arial" panose="020B0604020202020204" pitchFamily="34" charset="0"/>
            </a:rPr>
            <a:t> / 100 kg</a:t>
          </a:r>
        </a:p>
        <a:p xmlns:a="http://schemas.openxmlformats.org/drawingml/2006/main">
          <a:r>
            <a:rPr lang="de-CH" sz="900" baseline="0">
              <a:latin typeface="Arial" panose="020B0604020202020204" pitchFamily="34" charset="0"/>
              <a:cs typeface="Arial" panose="020B0604020202020204" pitchFamily="34" charset="0"/>
            </a:rPr>
            <a:t>2010 .. 2019, Ernte</a:t>
          </a:r>
          <a:endParaRPr lang="de-CH"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0.00344</cdr:x>
      <cdr:y>0.88907</cdr:y>
    </cdr:from>
    <cdr:to>
      <cdr:x>0.26896</cdr:x>
      <cdr:y>0.95494</cdr:y>
    </cdr:to>
    <cdr:sp macro="" textlink="">
      <cdr:nvSpPr>
        <cdr:cNvPr id="3" name="Textfeld 1"/>
        <cdr:cNvSpPr txBox="1"/>
      </cdr:nvSpPr>
      <cdr:spPr>
        <a:xfrm xmlns:a="http://schemas.openxmlformats.org/drawingml/2006/main">
          <a:off x="22151" y="5026015"/>
          <a:ext cx="1708774" cy="3723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anose="020B0604020202020204" pitchFamily="34" charset="0"/>
              <a:cs typeface="Arial" panose="020B0604020202020204" pitchFamily="34" charset="0"/>
            </a:rPr>
            <a:t>Quelle: FBMA</a:t>
          </a:r>
          <a:r>
            <a:rPr lang="de-CH" sz="800" baseline="0">
              <a:latin typeface="Arial" panose="020B0604020202020204" pitchFamily="34" charset="0"/>
              <a:cs typeface="Arial" panose="020B0604020202020204" pitchFamily="34" charset="0"/>
            </a:rPr>
            <a:t> (BLW)</a:t>
          </a:r>
          <a:endParaRPr lang="de-CH"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1"/>
  <sheetViews>
    <sheetView showGridLines="0" zoomScaleNormal="100" workbookViewId="0">
      <selection activeCell="N21" sqref="N21"/>
    </sheetView>
  </sheetViews>
  <sheetFormatPr baseColWidth="10" defaultRowHeight="12.5" x14ac:dyDescent="0.25"/>
  <cols>
    <col min="2" max="2" width="15.54296875" customWidth="1"/>
    <col min="3" max="3" width="13.81640625" customWidth="1"/>
    <col min="5" max="5" width="13.81640625" customWidth="1"/>
    <col min="6" max="6" width="16" customWidth="1"/>
  </cols>
  <sheetData>
    <row r="1" spans="1:10" ht="12.75" customHeight="1" x14ac:dyDescent="0.25">
      <c r="G1" s="84" t="s">
        <v>46</v>
      </c>
      <c r="H1" s="84"/>
      <c r="I1" s="84"/>
      <c r="J1" s="84"/>
    </row>
    <row r="2" spans="1:10" x14ac:dyDescent="0.25">
      <c r="G2" s="84"/>
      <c r="H2" s="84"/>
      <c r="I2" s="84"/>
      <c r="J2" s="84"/>
    </row>
    <row r="3" spans="1:10" ht="14.25" customHeight="1" x14ac:dyDescent="0.25">
      <c r="G3" s="84"/>
      <c r="H3" s="84"/>
      <c r="I3" s="84"/>
      <c r="J3" s="84"/>
    </row>
    <row r="4" spans="1:10" x14ac:dyDescent="0.25">
      <c r="D4" s="2"/>
      <c r="E4" s="2"/>
      <c r="F4" s="2"/>
      <c r="G4" s="2"/>
    </row>
    <row r="5" spans="1:10" ht="24.75" customHeight="1" x14ac:dyDescent="0.4">
      <c r="A5" s="4" t="s">
        <v>12</v>
      </c>
    </row>
    <row r="7" spans="1:10" x14ac:dyDescent="0.25">
      <c r="A7" s="5" t="s">
        <v>2</v>
      </c>
    </row>
    <row r="8" spans="1:10" x14ac:dyDescent="0.25">
      <c r="A8" s="6" t="s">
        <v>1</v>
      </c>
    </row>
    <row r="14" spans="1:10" x14ac:dyDescent="0.25">
      <c r="D14" s="3"/>
      <c r="E14" s="3"/>
    </row>
    <row r="15" spans="1:10" x14ac:dyDescent="0.25">
      <c r="D15" s="3"/>
      <c r="E15" s="3"/>
    </row>
    <row r="16" spans="1:10" x14ac:dyDescent="0.25">
      <c r="D16" s="3"/>
      <c r="E16" s="3"/>
    </row>
    <row r="17" spans="1:10" x14ac:dyDescent="0.25">
      <c r="D17" s="3"/>
      <c r="E17" s="3"/>
    </row>
    <row r="24" spans="1:10" ht="17.25" customHeight="1" x14ac:dyDescent="0.25"/>
    <row r="26" spans="1:10" x14ac:dyDescent="0.25">
      <c r="A26" s="8" t="s">
        <v>47</v>
      </c>
    </row>
    <row r="28" spans="1:10" ht="13" x14ac:dyDescent="0.3">
      <c r="A28" s="7" t="s">
        <v>3</v>
      </c>
    </row>
    <row r="29" spans="1:10" ht="30" customHeight="1" x14ac:dyDescent="0.25">
      <c r="A29" s="85" t="s">
        <v>4</v>
      </c>
      <c r="B29" s="85"/>
      <c r="C29" s="85"/>
      <c r="D29" s="85"/>
      <c r="E29" s="85"/>
      <c r="F29" s="85"/>
      <c r="G29" s="85"/>
      <c r="H29" s="85"/>
      <c r="I29" s="85"/>
      <c r="J29" s="85"/>
    </row>
    <row r="30" spans="1:10" ht="30" customHeight="1" x14ac:dyDescent="0.25">
      <c r="A30" s="85" t="s">
        <v>5</v>
      </c>
      <c r="B30" s="85"/>
      <c r="C30" s="85"/>
      <c r="D30" s="85"/>
      <c r="E30" s="85"/>
      <c r="F30" s="85"/>
      <c r="G30" s="85"/>
      <c r="H30" s="85"/>
      <c r="I30" s="85"/>
      <c r="J30" s="85"/>
    </row>
    <row r="31" spans="1:10" ht="39" customHeight="1" x14ac:dyDescent="0.25">
      <c r="A31" s="85" t="s">
        <v>6</v>
      </c>
      <c r="B31" s="85"/>
      <c r="C31" s="85"/>
      <c r="D31" s="85"/>
      <c r="E31" s="85"/>
      <c r="F31" s="85"/>
      <c r="G31" s="85"/>
      <c r="H31" s="85"/>
      <c r="I31" s="85"/>
      <c r="J31" s="85"/>
    </row>
  </sheetData>
  <mergeCells count="4">
    <mergeCell ref="G1:J3"/>
    <mergeCell ref="A31:J31"/>
    <mergeCell ref="A30:J30"/>
    <mergeCell ref="A29:J29"/>
  </mergeCells>
  <pageMargins left="0.70866141732283472" right="0.74803149606299213" top="0.47244094488188981" bottom="0.98425196850393704" header="0.51181102362204722" footer="0.51181102362204722"/>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73"/>
  <sheetViews>
    <sheetView showGridLines="0" tabSelected="1" topLeftCell="A7" zoomScale="75" zoomScaleNormal="75" workbookViewId="0">
      <selection activeCell="V23" sqref="V23"/>
    </sheetView>
  </sheetViews>
  <sheetFormatPr baseColWidth="10" defaultRowHeight="12.5" outlineLevelCol="1" x14ac:dyDescent="0.25"/>
  <cols>
    <col min="1" max="1" width="29.7265625" customWidth="1"/>
    <col min="2" max="8" width="7.26953125" hidden="1" customWidth="1" outlineLevel="1"/>
    <col min="9" max="9" width="7.26953125" customWidth="1" collapsed="1"/>
    <col min="10" max="17" width="7.26953125" customWidth="1"/>
    <col min="18" max="18" width="7.81640625" customWidth="1"/>
    <col min="19" max="20" width="8.54296875" customWidth="1"/>
    <col min="21" max="21" width="10.7265625" customWidth="1"/>
    <col min="22" max="22" width="9.7265625" customWidth="1"/>
    <col min="23" max="23" width="11.453125" hidden="1" customWidth="1" outlineLevel="1"/>
    <col min="24" max="24" width="10.7265625" customWidth="1" collapsed="1"/>
  </cols>
  <sheetData>
    <row r="1" spans="1:23" ht="12.75" customHeight="1" x14ac:dyDescent="0.25">
      <c r="T1" s="86" t="s">
        <v>46</v>
      </c>
      <c r="U1" s="86"/>
      <c r="V1" s="86"/>
    </row>
    <row r="2" spans="1:23" x14ac:dyDescent="0.25">
      <c r="T2" s="86"/>
      <c r="U2" s="86"/>
      <c r="V2" s="86"/>
    </row>
    <row r="3" spans="1:23" ht="48.75" customHeight="1" x14ac:dyDescent="0.25">
      <c r="T3" s="86"/>
      <c r="U3" s="86"/>
      <c r="V3" s="86"/>
    </row>
    <row r="4" spans="1:23" x14ac:dyDescent="0.25">
      <c r="I4" s="2"/>
      <c r="J4" s="2"/>
      <c r="K4" s="2"/>
      <c r="L4" s="2"/>
      <c r="M4" s="2"/>
      <c r="N4" s="2"/>
      <c r="O4" s="2"/>
      <c r="P4" s="2"/>
      <c r="Q4" s="2"/>
      <c r="R4" s="2"/>
      <c r="S4" s="2"/>
      <c r="T4" s="2"/>
    </row>
    <row r="5" spans="1:23" x14ac:dyDescent="0.25">
      <c r="A5" s="1" t="s">
        <v>14</v>
      </c>
      <c r="B5" s="1"/>
      <c r="C5" s="1"/>
      <c r="D5" s="1"/>
      <c r="E5" s="1"/>
      <c r="F5" s="1"/>
      <c r="G5" s="1"/>
      <c r="H5" s="1"/>
      <c r="I5" s="2"/>
      <c r="J5" s="2"/>
      <c r="K5" s="2"/>
      <c r="L5" s="2"/>
      <c r="M5" s="2"/>
      <c r="N5" s="2"/>
      <c r="O5" s="2"/>
      <c r="P5" s="2"/>
      <c r="Q5" s="2"/>
      <c r="R5" s="2"/>
      <c r="S5" s="2"/>
      <c r="T5" s="2"/>
    </row>
    <row r="6" spans="1:23" ht="13" x14ac:dyDescent="0.3">
      <c r="A6" s="7" t="s">
        <v>51</v>
      </c>
      <c r="B6" s="7"/>
      <c r="C6" s="7"/>
      <c r="D6" s="7"/>
      <c r="E6" s="7"/>
      <c r="F6" s="7"/>
      <c r="G6" s="7"/>
      <c r="H6" s="7"/>
      <c r="I6" s="2"/>
      <c r="J6" s="2"/>
      <c r="K6" s="2"/>
      <c r="L6" s="2"/>
      <c r="M6" s="2"/>
      <c r="N6" s="2"/>
      <c r="O6" s="2"/>
      <c r="P6" s="2"/>
      <c r="Q6" s="2"/>
      <c r="R6" s="2"/>
      <c r="S6" s="2"/>
      <c r="T6" s="2"/>
    </row>
    <row r="7" spans="1:23" x14ac:dyDescent="0.25">
      <c r="A7" s="1" t="s">
        <v>53</v>
      </c>
      <c r="B7" s="1"/>
      <c r="C7" s="1"/>
      <c r="D7" s="1"/>
      <c r="E7" s="1"/>
      <c r="F7" s="1"/>
      <c r="G7" s="1"/>
      <c r="H7" s="1"/>
      <c r="I7" s="2"/>
      <c r="J7" s="2"/>
      <c r="K7" s="2"/>
      <c r="L7" s="2"/>
      <c r="M7" s="2"/>
      <c r="N7" s="2"/>
      <c r="O7" s="2"/>
      <c r="P7" s="2"/>
      <c r="Q7" s="2"/>
      <c r="R7" s="2"/>
      <c r="S7" s="2"/>
      <c r="T7" s="2"/>
    </row>
    <row r="8" spans="1:23" ht="12.75" customHeight="1" x14ac:dyDescent="0.25">
      <c r="A8" s="1" t="s">
        <v>58</v>
      </c>
      <c r="B8" s="1"/>
      <c r="C8" s="1"/>
      <c r="D8" s="1"/>
      <c r="E8" s="1"/>
      <c r="F8" s="1"/>
      <c r="G8" s="1"/>
      <c r="H8" s="1"/>
    </row>
    <row r="9" spans="1:23" ht="28.5" customHeight="1" x14ac:dyDescent="0.25">
      <c r="A9" s="10"/>
      <c r="B9" s="10"/>
      <c r="C9" s="10"/>
      <c r="D9" s="10"/>
      <c r="E9" s="10"/>
      <c r="F9" s="10"/>
      <c r="G9" s="10"/>
      <c r="H9" s="10"/>
      <c r="I9" s="89" t="s">
        <v>44</v>
      </c>
      <c r="J9" s="89"/>
      <c r="K9" s="89"/>
      <c r="L9" s="89"/>
      <c r="M9" s="89"/>
      <c r="N9" s="68"/>
      <c r="O9" s="68"/>
      <c r="P9" s="68"/>
      <c r="Q9" s="83"/>
      <c r="R9" s="72" t="s">
        <v>7</v>
      </c>
      <c r="S9" s="73" t="s">
        <v>8</v>
      </c>
      <c r="T9" s="73" t="s">
        <v>9</v>
      </c>
      <c r="U9" s="74" t="s">
        <v>52</v>
      </c>
      <c r="W9" s="1"/>
    </row>
    <row r="10" spans="1:23" ht="17.5" customHeight="1" x14ac:dyDescent="0.3">
      <c r="A10" s="11"/>
      <c r="B10" s="51">
        <v>2002</v>
      </c>
      <c r="C10" s="51">
        <v>2003</v>
      </c>
      <c r="D10" s="51">
        <v>2004</v>
      </c>
      <c r="E10" s="51">
        <v>2005</v>
      </c>
      <c r="F10" s="51">
        <v>2006</v>
      </c>
      <c r="G10" s="51">
        <v>2007</v>
      </c>
      <c r="H10" s="51">
        <v>2008</v>
      </c>
      <c r="I10" s="51">
        <v>2010</v>
      </c>
      <c r="J10" s="51">
        <v>2011</v>
      </c>
      <c r="K10" s="51">
        <v>2012</v>
      </c>
      <c r="L10" s="51">
        <v>2013</v>
      </c>
      <c r="M10" s="51">
        <v>2014</v>
      </c>
      <c r="N10" s="51">
        <v>2015</v>
      </c>
      <c r="O10" s="51">
        <v>2016</v>
      </c>
      <c r="P10" s="51">
        <v>2017</v>
      </c>
      <c r="Q10" s="51">
        <v>2018</v>
      </c>
      <c r="R10" s="90">
        <v>2019</v>
      </c>
      <c r="S10" s="91"/>
      <c r="T10" s="92"/>
      <c r="U10" s="75" t="s">
        <v>60</v>
      </c>
      <c r="W10" s="67" t="s">
        <v>61</v>
      </c>
    </row>
    <row r="11" spans="1:23" ht="5.15" customHeight="1" x14ac:dyDescent="0.3">
      <c r="A11" s="11"/>
      <c r="B11" s="44"/>
      <c r="C11" s="44"/>
      <c r="D11" s="44"/>
      <c r="E11" s="44"/>
      <c r="F11" s="44"/>
      <c r="G11" s="44"/>
      <c r="H11" s="44"/>
      <c r="I11" s="44"/>
      <c r="J11" s="44"/>
      <c r="K11" s="44"/>
      <c r="L11" s="44"/>
      <c r="M11" s="44"/>
      <c r="N11" s="44"/>
      <c r="O11" s="44"/>
      <c r="P11" s="44"/>
      <c r="Q11" s="44"/>
      <c r="R11" s="45"/>
      <c r="S11" s="46"/>
      <c r="T11" s="46"/>
      <c r="U11" s="47"/>
      <c r="W11" s="40"/>
    </row>
    <row r="12" spans="1:23" s="97" customFormat="1" ht="8" customHeight="1" x14ac:dyDescent="0.3">
      <c r="A12" s="94"/>
      <c r="B12" s="94"/>
      <c r="C12" s="94"/>
      <c r="D12" s="94"/>
      <c r="E12" s="94"/>
      <c r="F12" s="94"/>
      <c r="G12" s="94"/>
      <c r="H12" s="94"/>
      <c r="I12" s="95">
        <v>2010</v>
      </c>
      <c r="J12" s="95">
        <v>2011</v>
      </c>
      <c r="K12" s="95">
        <v>2012</v>
      </c>
      <c r="L12" s="95">
        <v>2013</v>
      </c>
      <c r="M12" s="95">
        <v>2014</v>
      </c>
      <c r="N12" s="95">
        <v>2015</v>
      </c>
      <c r="O12" s="95">
        <v>2016</v>
      </c>
      <c r="P12" s="95">
        <v>2017</v>
      </c>
      <c r="Q12" s="95">
        <v>2018</v>
      </c>
      <c r="R12" s="95">
        <v>2019</v>
      </c>
      <c r="S12" s="95"/>
      <c r="T12" s="95"/>
      <c r="U12" s="96"/>
      <c r="W12" s="98"/>
    </row>
    <row r="13" spans="1:23" ht="17.5" customHeight="1" x14ac:dyDescent="0.25">
      <c r="A13" s="52" t="s">
        <v>39</v>
      </c>
      <c r="B13" s="65">
        <v>84.393189681857763</v>
      </c>
      <c r="C13" s="65">
        <v>82.972002145654102</v>
      </c>
      <c r="D13" s="65">
        <v>82.21616433410955</v>
      </c>
      <c r="E13" s="65">
        <v>79.47871361878228</v>
      </c>
      <c r="F13" s="65">
        <v>78.599236445044383</v>
      </c>
      <c r="G13" s="65">
        <v>82.174913940853443</v>
      </c>
      <c r="H13" s="64">
        <v>105.53338482282287</v>
      </c>
      <c r="I13" s="76">
        <v>81.839816354794706</v>
      </c>
      <c r="J13" s="76">
        <v>89.85374285661095</v>
      </c>
      <c r="K13" s="76">
        <v>91.795735350564101</v>
      </c>
      <c r="L13" s="76">
        <v>88.660568638190213</v>
      </c>
      <c r="M13" s="76">
        <v>80.319999999999993</v>
      </c>
      <c r="N13" s="76">
        <v>74.958941191976649</v>
      </c>
      <c r="O13" s="76">
        <v>78.143457831570984</v>
      </c>
      <c r="P13" s="76">
        <v>79.731125626637294</v>
      </c>
      <c r="Q13" s="76">
        <v>78.509313037874094</v>
      </c>
      <c r="R13" s="77">
        <v>80.468267059502296</v>
      </c>
      <c r="S13" s="70">
        <v>74.499185277484898</v>
      </c>
      <c r="T13" s="70">
        <v>85.985998067828106</v>
      </c>
      <c r="U13" s="42">
        <f>+(R13-W13)/(W13/100)</f>
        <v>1.9394829704217982</v>
      </c>
      <c r="W13" s="12">
        <f>+(O13+P13)/2</f>
        <v>78.937291729104146</v>
      </c>
    </row>
    <row r="14" spans="1:23" ht="15.75" customHeight="1" x14ac:dyDescent="0.25">
      <c r="A14" s="13" t="s">
        <v>48</v>
      </c>
      <c r="B14" s="66" t="s">
        <v>0</v>
      </c>
      <c r="C14" s="66" t="s">
        <v>0</v>
      </c>
      <c r="D14" s="66" t="s">
        <v>0</v>
      </c>
      <c r="E14" s="66" t="s">
        <v>0</v>
      </c>
      <c r="F14" s="65">
        <v>82.388493107858551</v>
      </c>
      <c r="G14" s="65">
        <v>90.077412083720063</v>
      </c>
      <c r="H14" s="64">
        <v>112.95045720733677</v>
      </c>
      <c r="I14" s="41">
        <v>91.546825527560827</v>
      </c>
      <c r="J14" s="41">
        <v>99.18049494962932</v>
      </c>
      <c r="K14" s="41">
        <v>101.71235709463517</v>
      </c>
      <c r="L14" s="41">
        <v>98.04</v>
      </c>
      <c r="M14" s="41">
        <v>89.3</v>
      </c>
      <c r="N14" s="41">
        <v>82.688467555279871</v>
      </c>
      <c r="O14" s="41">
        <v>82.240066386880571</v>
      </c>
      <c r="P14" s="76">
        <v>82.1551498311361</v>
      </c>
      <c r="Q14" s="76">
        <v>84.629452606473095</v>
      </c>
      <c r="R14" s="77">
        <v>85.672941031368197</v>
      </c>
      <c r="S14" s="70">
        <v>70</v>
      </c>
      <c r="T14" s="70">
        <v>89.5</v>
      </c>
      <c r="U14" s="42">
        <f>+(R14-W14)/(W14/100)</f>
        <v>4.2280219611146803</v>
      </c>
      <c r="W14" s="12">
        <f t="shared" ref="W14:W23" si="0">+(O14+P14)/2</f>
        <v>82.197608109008343</v>
      </c>
    </row>
    <row r="15" spans="1:23" ht="26" x14ac:dyDescent="0.25">
      <c r="A15" s="26" t="s">
        <v>41</v>
      </c>
      <c r="B15" s="66" t="s">
        <v>0</v>
      </c>
      <c r="C15" s="66" t="s">
        <v>0</v>
      </c>
      <c r="D15" s="65">
        <v>83.058217132490626</v>
      </c>
      <c r="E15" s="65">
        <v>86.112372143428644</v>
      </c>
      <c r="F15" s="65">
        <v>87.297905957458823</v>
      </c>
      <c r="G15" s="65">
        <v>83.656260699079212</v>
      </c>
      <c r="H15" s="64">
        <v>109.03650176186707</v>
      </c>
      <c r="I15" s="41">
        <v>87.8239223736078</v>
      </c>
      <c r="J15" s="41">
        <v>96.165017454889949</v>
      </c>
      <c r="K15" s="41">
        <v>99.307699858614171</v>
      </c>
      <c r="L15" s="41">
        <v>94.96</v>
      </c>
      <c r="M15" s="41">
        <v>85.21</v>
      </c>
      <c r="N15" s="41">
        <v>80.250849380110793</v>
      </c>
      <c r="O15" s="41">
        <v>81.725170986366976</v>
      </c>
      <c r="P15" s="76">
        <v>81.196676555496794</v>
      </c>
      <c r="Q15" s="76">
        <v>79.829775757969301</v>
      </c>
      <c r="R15" s="77">
        <v>79.569430879318901</v>
      </c>
      <c r="S15" s="70">
        <v>74</v>
      </c>
      <c r="T15" s="70">
        <v>84.498697219545306</v>
      </c>
      <c r="U15" s="42">
        <f>+(R15-W15)/(W15/100)</f>
        <v>-2.3219634691743267</v>
      </c>
      <c r="W15" s="12">
        <f t="shared" si="0"/>
        <v>81.460923770931885</v>
      </c>
    </row>
    <row r="16" spans="1:23" ht="15.75" customHeight="1" x14ac:dyDescent="0.25">
      <c r="A16" s="13" t="s">
        <v>49</v>
      </c>
      <c r="B16" s="66" t="s">
        <v>0</v>
      </c>
      <c r="C16" s="66" t="s">
        <v>0</v>
      </c>
      <c r="D16" s="66" t="s">
        <v>0</v>
      </c>
      <c r="E16" s="66" t="s">
        <v>0</v>
      </c>
      <c r="F16" s="66" t="s">
        <v>0</v>
      </c>
      <c r="G16" s="66" t="s">
        <v>0</v>
      </c>
      <c r="H16" s="64">
        <v>115.60304382535</v>
      </c>
      <c r="I16" s="41">
        <v>90.022039537523867</v>
      </c>
      <c r="J16" s="41">
        <v>99.366544160693905</v>
      </c>
      <c r="K16" s="41">
        <v>102.46909752318855</v>
      </c>
      <c r="L16" s="41">
        <v>98.71</v>
      </c>
      <c r="M16" s="41">
        <v>91.88</v>
      </c>
      <c r="N16" s="41">
        <v>86.367719030260375</v>
      </c>
      <c r="O16" s="41">
        <v>86.91914756333054</v>
      </c>
      <c r="P16" s="76">
        <v>83.334011204991995</v>
      </c>
      <c r="Q16" s="76">
        <v>83.214808888751506</v>
      </c>
      <c r="R16" s="77">
        <v>84.225395334350907</v>
      </c>
      <c r="S16" s="70">
        <v>82.43</v>
      </c>
      <c r="T16" s="70">
        <v>87.25</v>
      </c>
      <c r="U16" s="42">
        <f>+(R16-W16)/(W16/100)</f>
        <v>-1.0586400350276839</v>
      </c>
      <c r="W16" s="12">
        <f t="shared" si="0"/>
        <v>85.126579384161261</v>
      </c>
    </row>
    <row r="17" spans="1:23" ht="15.75" customHeight="1" x14ac:dyDescent="0.25">
      <c r="A17" s="13" t="s">
        <v>15</v>
      </c>
      <c r="B17" s="13"/>
      <c r="C17" s="13"/>
      <c r="D17" s="13"/>
      <c r="E17" s="13"/>
      <c r="F17" s="13"/>
      <c r="G17" s="13"/>
      <c r="H17" s="13"/>
      <c r="I17" s="41">
        <v>63.685155849956224</v>
      </c>
      <c r="J17" s="41">
        <v>60.936510272984755</v>
      </c>
      <c r="K17" s="41">
        <v>68.71264714715943</v>
      </c>
      <c r="L17" s="41">
        <v>67.55</v>
      </c>
      <c r="M17" s="41">
        <v>57.61</v>
      </c>
      <c r="N17" s="41">
        <v>55.555245584371008</v>
      </c>
      <c r="O17" s="41">
        <v>54.82856394017557</v>
      </c>
      <c r="P17" s="76">
        <v>52.670144853350102</v>
      </c>
      <c r="Q17" s="76">
        <v>50.665406565193003</v>
      </c>
      <c r="R17" s="77">
        <v>44.5150288818866</v>
      </c>
      <c r="S17" s="80">
        <v>39.020000000000003</v>
      </c>
      <c r="T17" s="80">
        <v>56</v>
      </c>
      <c r="U17" s="42">
        <f>+(R17-W17)/(W17/100)</f>
        <v>-17.180346849770526</v>
      </c>
      <c r="W17" s="12">
        <f t="shared" si="0"/>
        <v>53.74935439676284</v>
      </c>
    </row>
    <row r="18" spans="1:23" ht="15.75" customHeight="1" x14ac:dyDescent="0.25">
      <c r="A18" s="9" t="s">
        <v>13</v>
      </c>
      <c r="B18" s="9"/>
      <c r="C18" s="9"/>
      <c r="D18" s="9"/>
      <c r="E18" s="9"/>
      <c r="F18" s="9"/>
      <c r="G18" s="9"/>
      <c r="H18" s="9"/>
      <c r="I18" s="41">
        <f>80.2797331940799+9</f>
        <v>89.279733194079895</v>
      </c>
      <c r="J18" s="41">
        <f>88.0518707554262+9</f>
        <v>97.051870755426194</v>
      </c>
      <c r="K18" s="41" t="s">
        <v>0</v>
      </c>
      <c r="L18" s="41" t="s">
        <v>0</v>
      </c>
      <c r="M18" s="41" t="s">
        <v>0</v>
      </c>
      <c r="N18" s="41" t="s">
        <v>0</v>
      </c>
      <c r="O18" s="41" t="s">
        <v>0</v>
      </c>
      <c r="P18" s="41" t="s">
        <v>0</v>
      </c>
      <c r="Q18" s="41" t="s">
        <v>0</v>
      </c>
      <c r="R18" s="78"/>
      <c r="S18" s="41"/>
      <c r="T18" s="41"/>
      <c r="U18" s="43" t="s">
        <v>0</v>
      </c>
      <c r="W18" s="12"/>
    </row>
    <row r="19" spans="1:23" ht="26" x14ac:dyDescent="0.25">
      <c r="A19" s="37" t="s">
        <v>40</v>
      </c>
      <c r="B19" s="37"/>
      <c r="C19" s="37"/>
      <c r="D19" s="37"/>
      <c r="E19" s="37"/>
      <c r="F19" s="37"/>
      <c r="G19" s="37"/>
      <c r="H19" s="37"/>
      <c r="I19" s="41" t="s">
        <v>0</v>
      </c>
      <c r="J19" s="41" t="s">
        <v>0</v>
      </c>
      <c r="K19" s="41">
        <v>97.355842078398098</v>
      </c>
      <c r="L19" s="41">
        <v>93.939503080667706</v>
      </c>
      <c r="M19" s="41">
        <v>86.41</v>
      </c>
      <c r="N19" s="41">
        <v>82.530214449915803</v>
      </c>
      <c r="O19" s="41">
        <v>86.986157423068505</v>
      </c>
      <c r="P19" s="76">
        <v>79.054990798666196</v>
      </c>
      <c r="Q19" s="76">
        <v>81.219759844304406</v>
      </c>
      <c r="R19" s="77">
        <v>79.957030935827902</v>
      </c>
      <c r="S19" s="70">
        <v>78</v>
      </c>
      <c r="T19" s="70">
        <v>87</v>
      </c>
      <c r="U19" s="42">
        <f>+(R19-W19)/(W19/100)</f>
        <v>-3.6901011681132658</v>
      </c>
      <c r="W19" s="12">
        <f t="shared" si="0"/>
        <v>83.020574110867358</v>
      </c>
    </row>
    <row r="20" spans="1:23" ht="15.75" customHeight="1" x14ac:dyDescent="0.25">
      <c r="A20" s="9" t="s">
        <v>50</v>
      </c>
      <c r="B20" s="9"/>
      <c r="C20" s="9"/>
      <c r="D20" s="9"/>
      <c r="E20" s="9"/>
      <c r="F20" s="9"/>
      <c r="G20" s="9"/>
      <c r="H20" s="9"/>
      <c r="I20" s="41" t="s">
        <v>0</v>
      </c>
      <c r="J20" s="41" t="s">
        <v>0</v>
      </c>
      <c r="K20" s="41">
        <v>111.992293917425</v>
      </c>
      <c r="L20" s="41">
        <v>108.48</v>
      </c>
      <c r="M20" s="41">
        <v>96.38</v>
      </c>
      <c r="N20" s="41">
        <v>89.206484867852595</v>
      </c>
      <c r="O20" s="41">
        <v>89.504811291972501</v>
      </c>
      <c r="P20" s="76">
        <v>82.615151786056401</v>
      </c>
      <c r="Q20" s="76">
        <v>84.641834372866398</v>
      </c>
      <c r="R20" s="77">
        <v>84.042633222679001</v>
      </c>
      <c r="S20" s="70">
        <v>78.048780487804905</v>
      </c>
      <c r="T20" s="70">
        <v>86.5</v>
      </c>
      <c r="U20" s="42">
        <f>+(R20-W20)/(W20/100)</f>
        <v>-2.3441189275887755</v>
      </c>
      <c r="W20" s="12">
        <f t="shared" si="0"/>
        <v>86.059981539014444</v>
      </c>
    </row>
    <row r="21" spans="1:23" ht="15.75" customHeight="1" x14ac:dyDescent="0.25">
      <c r="A21" s="14" t="s">
        <v>27</v>
      </c>
      <c r="B21" s="14"/>
      <c r="C21" s="14"/>
      <c r="D21" s="14"/>
      <c r="E21" s="14"/>
      <c r="F21" s="14"/>
      <c r="G21" s="14"/>
      <c r="H21" s="14"/>
      <c r="I21" s="41" t="s">
        <v>0</v>
      </c>
      <c r="J21" s="41" t="s">
        <v>0</v>
      </c>
      <c r="K21" s="41" t="s">
        <v>0</v>
      </c>
      <c r="L21" s="41" t="s">
        <v>0</v>
      </c>
      <c r="M21" s="41">
        <v>162.34923633223596</v>
      </c>
      <c r="N21" s="41">
        <v>150.28702223187778</v>
      </c>
      <c r="O21" s="41">
        <v>147.32905740969372</v>
      </c>
      <c r="P21" s="76">
        <v>138.673136079816</v>
      </c>
      <c r="Q21" s="76">
        <v>146.640265661218</v>
      </c>
      <c r="R21" s="77">
        <v>142.77927542643701</v>
      </c>
      <c r="S21" s="70">
        <v>138.45149372571501</v>
      </c>
      <c r="T21" s="70">
        <v>147</v>
      </c>
      <c r="U21" s="42">
        <f>+(R21-W21)/(W21/100)</f>
        <v>-0.15511861333049598</v>
      </c>
      <c r="W21" s="12">
        <f t="shared" si="0"/>
        <v>143.00109674475488</v>
      </c>
    </row>
    <row r="22" spans="1:23" ht="28.5" customHeight="1" x14ac:dyDescent="0.25">
      <c r="A22" s="14" t="s">
        <v>28</v>
      </c>
      <c r="B22" s="14"/>
      <c r="C22" s="14"/>
      <c r="D22" s="14"/>
      <c r="E22" s="14"/>
      <c r="F22" s="14"/>
      <c r="G22" s="14"/>
      <c r="H22" s="14"/>
      <c r="I22" s="41" t="s">
        <v>0</v>
      </c>
      <c r="J22" s="41" t="s">
        <v>0</v>
      </c>
      <c r="K22" s="41" t="s">
        <v>0</v>
      </c>
      <c r="L22" s="41" t="s">
        <v>0</v>
      </c>
      <c r="M22" s="41">
        <v>160.81994517146848</v>
      </c>
      <c r="N22" s="41">
        <v>175.46147198010095</v>
      </c>
      <c r="O22" s="41" t="s">
        <v>0</v>
      </c>
      <c r="P22" s="76" t="s">
        <v>0</v>
      </c>
      <c r="Q22" s="76" t="s">
        <v>0</v>
      </c>
      <c r="R22" s="77" t="s">
        <v>0</v>
      </c>
      <c r="S22" s="71" t="s">
        <v>0</v>
      </c>
      <c r="T22" s="71" t="s">
        <v>0</v>
      </c>
      <c r="U22" s="42" t="s">
        <v>0</v>
      </c>
      <c r="W22" s="12"/>
    </row>
    <row r="23" spans="1:23" ht="28.5" customHeight="1" x14ac:dyDescent="0.25">
      <c r="A23" s="14" t="s">
        <v>55</v>
      </c>
      <c r="B23" s="14"/>
      <c r="C23" s="14"/>
      <c r="D23" s="14"/>
      <c r="E23" s="14"/>
      <c r="F23" s="14"/>
      <c r="G23" s="14"/>
      <c r="H23" s="14"/>
      <c r="I23" s="41" t="s">
        <v>0</v>
      </c>
      <c r="J23" s="41" t="s">
        <v>0</v>
      </c>
      <c r="K23" s="41" t="s">
        <v>0</v>
      </c>
      <c r="L23" s="41" t="s">
        <v>0</v>
      </c>
      <c r="M23" s="41" t="s">
        <v>0</v>
      </c>
      <c r="N23" s="41" t="s">
        <v>0</v>
      </c>
      <c r="O23" s="41" t="s">
        <v>0</v>
      </c>
      <c r="P23" s="76">
        <v>192.43278036039101</v>
      </c>
      <c r="Q23" s="76">
        <v>194.81011368610999</v>
      </c>
      <c r="R23" s="77">
        <v>191.39122944030899</v>
      </c>
      <c r="S23" s="71">
        <v>180</v>
      </c>
      <c r="T23" s="71">
        <v>195.001178967225</v>
      </c>
      <c r="U23" s="42" t="s">
        <v>0</v>
      </c>
      <c r="W23" s="12" t="e">
        <f t="shared" si="0"/>
        <v>#VALUE!</v>
      </c>
    </row>
    <row r="24" spans="1:23" ht="19.5" customHeight="1" x14ac:dyDescent="0.25">
      <c r="A24" s="1" t="s">
        <v>56</v>
      </c>
      <c r="B24" s="1"/>
      <c r="C24" s="1"/>
      <c r="D24" s="1"/>
      <c r="E24" s="1"/>
      <c r="F24" s="1"/>
      <c r="G24" s="1"/>
      <c r="H24" s="1"/>
      <c r="I24" s="69"/>
      <c r="J24" s="15"/>
      <c r="K24" s="15"/>
      <c r="L24" s="15"/>
      <c r="M24" s="15"/>
      <c r="N24" s="15"/>
      <c r="O24" s="15"/>
      <c r="P24" s="15"/>
      <c r="Q24" s="15"/>
      <c r="R24" s="16"/>
      <c r="S24" s="16"/>
      <c r="T24" s="17"/>
      <c r="U24" s="19"/>
      <c r="V24" s="18"/>
    </row>
    <row r="25" spans="1:23" ht="28.5" customHeight="1" x14ac:dyDescent="0.25">
      <c r="A25" s="87" t="s">
        <v>32</v>
      </c>
      <c r="B25" s="87"/>
      <c r="C25" s="87"/>
      <c r="D25" s="87"/>
      <c r="E25" s="87"/>
      <c r="F25" s="87"/>
      <c r="G25" s="87"/>
      <c r="H25" s="87"/>
      <c r="I25" s="88"/>
      <c r="J25" s="88"/>
      <c r="K25" s="88"/>
      <c r="L25" s="88"/>
      <c r="M25" s="88"/>
      <c r="N25" s="88"/>
      <c r="O25" s="88"/>
      <c r="P25" s="88"/>
      <c r="Q25" s="88"/>
      <c r="R25" s="88"/>
      <c r="S25" s="88"/>
      <c r="T25" s="88"/>
      <c r="U25" s="88"/>
    </row>
    <row r="26" spans="1:23" ht="12.75" customHeight="1" x14ac:dyDescent="0.3">
      <c r="A26" s="1" t="s">
        <v>22</v>
      </c>
      <c r="B26" s="1"/>
      <c r="C26" s="1"/>
      <c r="D26" s="1"/>
      <c r="E26" s="1"/>
      <c r="F26" s="1"/>
      <c r="G26" s="1"/>
      <c r="H26" s="1"/>
    </row>
    <row r="27" spans="1:23" ht="81" customHeight="1" x14ac:dyDescent="0.25">
      <c r="A27" s="87" t="s">
        <v>45</v>
      </c>
      <c r="B27" s="87"/>
      <c r="C27" s="87"/>
      <c r="D27" s="87"/>
      <c r="E27" s="87"/>
      <c r="F27" s="87"/>
      <c r="G27" s="87"/>
      <c r="H27" s="87"/>
      <c r="I27" s="88"/>
      <c r="J27" s="88"/>
      <c r="K27" s="88"/>
      <c r="L27" s="88"/>
      <c r="M27" s="88"/>
      <c r="N27" s="88"/>
      <c r="O27" s="88"/>
      <c r="P27" s="88"/>
      <c r="Q27" s="88"/>
      <c r="R27" s="88"/>
      <c r="S27" s="88"/>
      <c r="T27" s="88"/>
      <c r="U27" s="88"/>
    </row>
    <row r="28" spans="1:23" ht="12.75" customHeight="1" x14ac:dyDescent="0.25">
      <c r="A28" s="50"/>
      <c r="B28" s="50"/>
      <c r="C28" s="50"/>
      <c r="D28" s="50"/>
      <c r="E28" s="50"/>
      <c r="F28" s="50"/>
      <c r="G28" s="50"/>
      <c r="H28" s="50"/>
      <c r="I28" s="50"/>
      <c r="J28" s="50"/>
      <c r="K28" s="50"/>
      <c r="L28" s="50"/>
      <c r="M28" s="50"/>
      <c r="N28" s="50"/>
      <c r="O28" s="50"/>
      <c r="P28" s="50"/>
      <c r="Q28" s="82"/>
      <c r="R28" s="50"/>
      <c r="S28" s="50"/>
      <c r="T28" s="50"/>
      <c r="U28" s="50"/>
    </row>
    <row r="29" spans="1:23" ht="11.25" customHeight="1" x14ac:dyDescent="0.25">
      <c r="A29" s="28" t="s">
        <v>16</v>
      </c>
      <c r="B29" s="28"/>
      <c r="C29" s="28"/>
      <c r="D29" s="28"/>
      <c r="E29" s="28"/>
      <c r="F29" s="28"/>
      <c r="G29" s="28"/>
      <c r="H29" s="28"/>
    </row>
    <row r="30" spans="1:23" ht="11.25" customHeight="1" x14ac:dyDescent="0.3">
      <c r="A30" s="29" t="s">
        <v>10</v>
      </c>
      <c r="B30" s="29"/>
      <c r="C30" s="29"/>
      <c r="D30" s="29"/>
      <c r="E30" s="29"/>
      <c r="F30" s="29"/>
      <c r="G30" s="29"/>
      <c r="H30" s="29"/>
    </row>
    <row r="31" spans="1:23" ht="11.25" customHeight="1" x14ac:dyDescent="0.25">
      <c r="A31" s="28" t="s">
        <v>11</v>
      </c>
      <c r="B31" s="28"/>
      <c r="C31" s="28"/>
      <c r="D31" s="28"/>
      <c r="E31" s="28"/>
      <c r="F31" s="28"/>
      <c r="G31" s="28"/>
      <c r="H31" s="28"/>
    </row>
    <row r="32" spans="1:23" ht="11.25" customHeight="1" x14ac:dyDescent="0.25">
      <c r="A32" s="28" t="s">
        <v>62</v>
      </c>
      <c r="B32" s="39"/>
      <c r="C32" s="39"/>
      <c r="D32" s="39"/>
      <c r="E32" s="39"/>
      <c r="F32" s="39"/>
      <c r="G32" s="39"/>
      <c r="H32" s="39"/>
    </row>
    <row r="33" spans="1:34" ht="11.25" customHeight="1" x14ac:dyDescent="0.25">
      <c r="I33">
        <v>2010</v>
      </c>
      <c r="J33">
        <v>2011</v>
      </c>
      <c r="K33">
        <v>2012</v>
      </c>
      <c r="L33">
        <v>2013</v>
      </c>
      <c r="M33">
        <v>2014</v>
      </c>
      <c r="N33">
        <v>2015</v>
      </c>
      <c r="O33">
        <v>2016</v>
      </c>
      <c r="P33">
        <v>2017</v>
      </c>
      <c r="Q33">
        <v>2018</v>
      </c>
      <c r="R33">
        <v>2019</v>
      </c>
      <c r="S33">
        <v>2020</v>
      </c>
    </row>
    <row r="34" spans="1:34" ht="3" customHeight="1" x14ac:dyDescent="0.25">
      <c r="A34" s="1"/>
      <c r="B34" s="1"/>
      <c r="C34" s="1"/>
      <c r="D34" s="1"/>
      <c r="E34" s="1"/>
      <c r="F34" s="1"/>
      <c r="G34" s="1"/>
      <c r="H34" s="1"/>
      <c r="I34" s="22"/>
      <c r="J34" s="22"/>
      <c r="K34" s="22"/>
      <c r="L34" s="22"/>
      <c r="M34" s="22"/>
      <c r="N34" s="22"/>
      <c r="O34" s="22"/>
      <c r="P34" s="22"/>
      <c r="Q34" s="22"/>
      <c r="R34" s="23"/>
      <c r="S34" s="79"/>
    </row>
    <row r="35" spans="1:34" ht="11.25" customHeight="1" x14ac:dyDescent="0.25">
      <c r="A35" s="27" t="s">
        <v>21</v>
      </c>
      <c r="B35" s="27"/>
      <c r="C35" s="27"/>
      <c r="D35" s="27"/>
      <c r="E35" s="27"/>
      <c r="F35" s="27"/>
      <c r="G35" s="27"/>
      <c r="H35" s="27"/>
      <c r="I35" s="57">
        <v>9</v>
      </c>
      <c r="J35" s="48"/>
      <c r="K35" s="48"/>
      <c r="L35" s="48"/>
      <c r="M35" s="48"/>
      <c r="N35" s="48"/>
      <c r="O35" s="48"/>
      <c r="P35" s="48"/>
      <c r="Q35" s="48"/>
      <c r="R35" s="48"/>
      <c r="S35" s="70"/>
    </row>
    <row r="36" spans="1:34" ht="11.25" customHeight="1" x14ac:dyDescent="0.25">
      <c r="A36" s="27" t="s">
        <v>42</v>
      </c>
      <c r="B36" s="27"/>
      <c r="C36" s="27"/>
      <c r="D36" s="27"/>
      <c r="E36" s="27"/>
      <c r="F36" s="27"/>
      <c r="G36" s="27"/>
      <c r="H36" s="27"/>
      <c r="I36" s="48"/>
      <c r="J36" s="48">
        <v>8</v>
      </c>
      <c r="K36" s="48">
        <v>8</v>
      </c>
      <c r="L36" s="48">
        <v>8</v>
      </c>
      <c r="M36" s="48">
        <v>7</v>
      </c>
      <c r="N36" s="48">
        <v>8</v>
      </c>
      <c r="O36" s="48">
        <v>8</v>
      </c>
      <c r="P36" s="48">
        <v>7</v>
      </c>
      <c r="Q36" s="48">
        <v>7</v>
      </c>
      <c r="R36" s="48">
        <v>8</v>
      </c>
      <c r="S36" s="93">
        <v>10</v>
      </c>
    </row>
    <row r="37" spans="1:34" ht="11.25" customHeight="1" x14ac:dyDescent="0.25">
      <c r="A37" s="27" t="s">
        <v>37</v>
      </c>
      <c r="B37" s="27"/>
      <c r="C37" s="27"/>
      <c r="D37" s="27"/>
      <c r="E37" s="27"/>
      <c r="F37" s="27"/>
      <c r="G37" s="27"/>
      <c r="H37" s="27"/>
      <c r="I37" s="49"/>
      <c r="J37" s="49">
        <v>10</v>
      </c>
      <c r="K37" s="49">
        <v>10</v>
      </c>
      <c r="L37" s="49">
        <v>10</v>
      </c>
      <c r="M37" s="49">
        <v>7</v>
      </c>
      <c r="N37" s="49">
        <v>8</v>
      </c>
      <c r="O37" s="48">
        <v>8</v>
      </c>
      <c r="P37" s="48">
        <v>7</v>
      </c>
      <c r="Q37" s="48">
        <v>7</v>
      </c>
      <c r="R37" s="48">
        <v>8</v>
      </c>
      <c r="S37" s="93">
        <v>10</v>
      </c>
    </row>
    <row r="38" spans="1:34" s="25" customFormat="1" ht="11.25" customHeight="1" x14ac:dyDescent="0.25">
      <c r="A38" s="53" t="s">
        <v>29</v>
      </c>
      <c r="B38" s="53"/>
      <c r="C38" s="53"/>
      <c r="D38" s="53"/>
      <c r="E38" s="53"/>
      <c r="F38" s="53"/>
      <c r="G38" s="53"/>
      <c r="H38" s="53"/>
      <c r="U38"/>
      <c r="Y38"/>
      <c r="AH38"/>
    </row>
    <row r="39" spans="1:34" s="25" customFormat="1" ht="9.75" customHeight="1" x14ac:dyDescent="0.25">
      <c r="A39" s="53"/>
      <c r="B39" s="53"/>
      <c r="C39" s="53"/>
      <c r="D39" s="53"/>
      <c r="E39" s="53"/>
      <c r="F39" s="53"/>
      <c r="G39" s="53"/>
      <c r="H39" s="53"/>
      <c r="U39"/>
      <c r="Y39"/>
      <c r="AH39"/>
    </row>
    <row r="40" spans="1:34" ht="11.25" customHeight="1" x14ac:dyDescent="0.25">
      <c r="A40" s="28" t="s">
        <v>17</v>
      </c>
      <c r="B40" s="28"/>
      <c r="C40" s="28"/>
      <c r="D40" s="28"/>
      <c r="E40" s="28"/>
      <c r="F40" s="28"/>
      <c r="G40" s="28"/>
      <c r="H40" s="28"/>
      <c r="I40" s="32"/>
      <c r="J40" s="32"/>
      <c r="K40" s="32"/>
      <c r="L40" s="32"/>
      <c r="M40" s="32"/>
      <c r="N40" s="32"/>
      <c r="O40" s="32"/>
      <c r="P40" s="32"/>
      <c r="Q40" s="32"/>
      <c r="R40" s="32"/>
      <c r="S40" s="32"/>
      <c r="T40" s="32"/>
      <c r="Y40" s="25"/>
    </row>
    <row r="41" spans="1:34" ht="11.25" customHeight="1" x14ac:dyDescent="0.3">
      <c r="A41" s="29" t="s">
        <v>34</v>
      </c>
      <c r="B41" s="29"/>
      <c r="C41" s="29"/>
      <c r="D41" s="29"/>
      <c r="E41" s="29"/>
      <c r="F41" s="29"/>
      <c r="G41" s="29"/>
      <c r="H41" s="29"/>
      <c r="I41" s="32"/>
      <c r="J41" s="32"/>
      <c r="K41" s="32"/>
      <c r="L41" s="32"/>
      <c r="M41" s="32"/>
      <c r="N41" s="32"/>
      <c r="O41" s="32"/>
      <c r="P41" s="32"/>
      <c r="Q41" s="32"/>
      <c r="R41" s="32"/>
      <c r="S41" s="32"/>
      <c r="T41" s="32"/>
    </row>
    <row r="42" spans="1:34" ht="11.25" customHeight="1" x14ac:dyDescent="0.25">
      <c r="A42" s="28" t="s">
        <v>11</v>
      </c>
      <c r="B42" s="28"/>
      <c r="C42" s="28"/>
      <c r="D42" s="28"/>
      <c r="E42" s="28"/>
      <c r="F42" s="28"/>
      <c r="G42" s="28"/>
      <c r="H42" s="28"/>
      <c r="I42" s="32"/>
      <c r="J42" s="32"/>
      <c r="K42" s="32"/>
      <c r="L42" s="32"/>
      <c r="M42" s="32"/>
      <c r="N42" s="32"/>
      <c r="O42" s="32"/>
      <c r="P42" s="32"/>
      <c r="Q42" s="32"/>
      <c r="R42" s="32"/>
      <c r="S42" s="32"/>
      <c r="T42" s="32"/>
    </row>
    <row r="43" spans="1:34" ht="11.25" customHeight="1" x14ac:dyDescent="0.25">
      <c r="A43" s="28" t="s">
        <v>57</v>
      </c>
      <c r="B43" s="39"/>
      <c r="C43" s="39"/>
      <c r="D43" s="39"/>
      <c r="E43" s="39"/>
      <c r="F43" s="39"/>
      <c r="G43" s="39"/>
      <c r="H43" s="39"/>
      <c r="I43" s="32"/>
      <c r="J43" s="32"/>
      <c r="K43" s="32"/>
      <c r="L43" s="32"/>
      <c r="M43" s="32"/>
      <c r="N43" s="32"/>
      <c r="O43" s="32"/>
      <c r="P43" s="32"/>
      <c r="Q43" s="32"/>
      <c r="R43" s="32"/>
      <c r="S43" s="32"/>
      <c r="T43" s="32"/>
    </row>
    <row r="44" spans="1:34" ht="11.25" customHeight="1" x14ac:dyDescent="0.25">
      <c r="I44">
        <v>2010</v>
      </c>
      <c r="J44">
        <v>2011</v>
      </c>
      <c r="K44">
        <v>2012</v>
      </c>
      <c r="L44">
        <v>2013</v>
      </c>
      <c r="M44">
        <v>2014</v>
      </c>
      <c r="N44">
        <v>2015</v>
      </c>
      <c r="O44">
        <v>2016</v>
      </c>
      <c r="P44">
        <v>2017</v>
      </c>
      <c r="Q44">
        <v>2018</v>
      </c>
      <c r="R44">
        <v>2019</v>
      </c>
    </row>
    <row r="45" spans="1:34" ht="3" customHeight="1" x14ac:dyDescent="0.25">
      <c r="A45" s="1"/>
      <c r="B45" s="1"/>
      <c r="C45" s="1"/>
      <c r="D45" s="1"/>
      <c r="E45" s="1"/>
      <c r="F45" s="1"/>
      <c r="G45" s="1"/>
      <c r="H45" s="1"/>
      <c r="I45" s="22"/>
      <c r="J45" s="22"/>
      <c r="K45" s="22"/>
      <c r="L45" s="22"/>
      <c r="M45" s="22"/>
      <c r="N45" s="22"/>
      <c r="O45" s="22"/>
      <c r="P45" s="22"/>
      <c r="Q45" s="22"/>
      <c r="R45" s="23"/>
      <c r="U45" s="20"/>
    </row>
    <row r="46" spans="1:34" ht="11.25" customHeight="1" x14ac:dyDescent="0.25">
      <c r="A46" s="27" t="s">
        <v>21</v>
      </c>
      <c r="B46" s="27"/>
      <c r="C46" s="27"/>
      <c r="D46" s="27"/>
      <c r="E46" s="27"/>
      <c r="F46" s="27"/>
      <c r="G46" s="27"/>
      <c r="H46" s="27"/>
      <c r="I46" s="30">
        <v>91.6</v>
      </c>
      <c r="J46" s="56"/>
      <c r="K46" s="30"/>
      <c r="L46" s="30"/>
      <c r="M46" s="30"/>
      <c r="N46" s="30"/>
      <c r="O46" s="30"/>
      <c r="P46" s="30"/>
      <c r="Q46" s="30"/>
      <c r="R46" s="30"/>
      <c r="U46" s="34"/>
    </row>
    <row r="47" spans="1:34" ht="11.25" customHeight="1" x14ac:dyDescent="0.25">
      <c r="A47" s="27" t="s">
        <v>42</v>
      </c>
      <c r="B47" s="27"/>
      <c r="C47" s="27"/>
      <c r="D47" s="27"/>
      <c r="E47" s="27"/>
      <c r="F47" s="27"/>
      <c r="G47" s="27"/>
      <c r="H47" s="27"/>
      <c r="I47" s="21"/>
      <c r="J47" s="56">
        <v>99</v>
      </c>
      <c r="K47" s="56">
        <v>99</v>
      </c>
      <c r="L47" s="56">
        <v>95</v>
      </c>
      <c r="M47" s="56">
        <v>87</v>
      </c>
      <c r="N47" s="56">
        <v>84</v>
      </c>
      <c r="O47" s="70">
        <v>87</v>
      </c>
      <c r="P47" s="70">
        <v>87</v>
      </c>
      <c r="Q47" s="70">
        <v>87</v>
      </c>
      <c r="R47" s="70">
        <v>88</v>
      </c>
      <c r="U47" s="34"/>
    </row>
    <row r="48" spans="1:34" ht="11.25" customHeight="1" x14ac:dyDescent="0.25">
      <c r="A48" s="53" t="s">
        <v>26</v>
      </c>
      <c r="B48" s="53"/>
      <c r="C48" s="53"/>
      <c r="D48" s="53"/>
      <c r="E48" s="53"/>
      <c r="F48" s="53"/>
      <c r="G48" s="53"/>
      <c r="H48" s="53"/>
      <c r="I48" s="31"/>
      <c r="J48" s="32"/>
      <c r="K48" s="32"/>
      <c r="L48" s="32"/>
      <c r="M48" s="32"/>
      <c r="N48" s="32"/>
      <c r="O48" s="32"/>
      <c r="P48" s="32"/>
      <c r="Q48" s="32"/>
      <c r="R48" s="32"/>
      <c r="S48" s="32"/>
      <c r="T48" s="32"/>
      <c r="U48" s="34"/>
    </row>
    <row r="49" spans="1:34" ht="8.25" customHeight="1" x14ac:dyDescent="0.25">
      <c r="A49" s="53"/>
      <c r="B49" s="53"/>
      <c r="C49" s="53"/>
      <c r="D49" s="53"/>
      <c r="E49" s="53"/>
      <c r="F49" s="53"/>
      <c r="G49" s="53"/>
      <c r="H49" s="53"/>
      <c r="I49" s="31"/>
      <c r="J49" s="32"/>
      <c r="K49" s="32"/>
      <c r="L49" s="32"/>
      <c r="M49" s="32"/>
      <c r="N49" s="32"/>
      <c r="O49" s="32"/>
      <c r="P49" s="32"/>
      <c r="Q49" s="32"/>
      <c r="R49" s="32"/>
      <c r="S49" s="32"/>
      <c r="T49" s="32"/>
      <c r="U49" s="34"/>
    </row>
    <row r="50" spans="1:34" ht="11.25" customHeight="1" x14ac:dyDescent="0.25">
      <c r="A50" s="28" t="s">
        <v>23</v>
      </c>
      <c r="B50" s="28"/>
      <c r="C50" s="28"/>
      <c r="D50" s="28"/>
      <c r="E50" s="28"/>
      <c r="F50" s="28"/>
      <c r="G50" s="28"/>
      <c r="H50" s="28"/>
      <c r="U50" s="20"/>
    </row>
    <row r="51" spans="1:34" ht="11.25" customHeight="1" x14ac:dyDescent="0.25">
      <c r="A51" s="38" t="s">
        <v>35</v>
      </c>
      <c r="B51" s="38"/>
      <c r="C51" s="38"/>
      <c r="D51" s="38"/>
      <c r="E51" s="38"/>
      <c r="F51" s="38"/>
      <c r="G51" s="38"/>
      <c r="H51" s="38"/>
    </row>
    <row r="52" spans="1:34" ht="11.25" customHeight="1" x14ac:dyDescent="0.25">
      <c r="A52" s="28" t="s">
        <v>30</v>
      </c>
      <c r="B52" s="28"/>
      <c r="C52" s="28"/>
      <c r="D52" s="28"/>
      <c r="E52" s="28"/>
      <c r="F52" s="28"/>
      <c r="G52" s="28"/>
      <c r="H52" s="28"/>
      <c r="M52" s="1"/>
      <c r="N52" s="1"/>
      <c r="O52" s="1"/>
      <c r="P52" s="1"/>
      <c r="Q52" s="1"/>
      <c r="R52" s="1"/>
      <c r="S52" s="1"/>
      <c r="T52" s="1"/>
    </row>
    <row r="53" spans="1:34" ht="11.25" customHeight="1" x14ac:dyDescent="0.25">
      <c r="A53" s="28" t="s">
        <v>62</v>
      </c>
      <c r="B53" s="28"/>
      <c r="C53" s="28"/>
      <c r="D53" s="28"/>
      <c r="E53" s="28"/>
      <c r="F53" s="28"/>
      <c r="G53" s="28"/>
      <c r="H53" s="28"/>
      <c r="M53" s="1"/>
      <c r="N53" s="1"/>
      <c r="O53" s="1"/>
      <c r="P53" s="1"/>
      <c r="Q53" s="1"/>
      <c r="R53" s="1"/>
      <c r="S53" s="1"/>
      <c r="T53" s="1"/>
    </row>
    <row r="54" spans="1:34" ht="11.25" customHeight="1" x14ac:dyDescent="0.25">
      <c r="I54">
        <v>2010</v>
      </c>
      <c r="J54">
        <v>2011</v>
      </c>
      <c r="K54">
        <v>2012</v>
      </c>
      <c r="L54">
        <v>2013</v>
      </c>
      <c r="M54">
        <v>2014</v>
      </c>
      <c r="N54">
        <v>2015</v>
      </c>
      <c r="O54">
        <v>2016</v>
      </c>
      <c r="P54">
        <v>2017</v>
      </c>
      <c r="Q54">
        <v>2018</v>
      </c>
      <c r="R54">
        <v>2019</v>
      </c>
      <c r="S54">
        <v>2020</v>
      </c>
      <c r="T54" s="1"/>
    </row>
    <row r="55" spans="1:34" ht="3" customHeight="1" x14ac:dyDescent="0.25">
      <c r="A55" s="1"/>
      <c r="B55" s="1"/>
      <c r="C55" s="1"/>
      <c r="D55" s="1"/>
      <c r="E55" s="1"/>
      <c r="F55" s="1"/>
      <c r="G55" s="1"/>
      <c r="H55" s="1"/>
      <c r="I55" s="35"/>
      <c r="J55" s="36"/>
      <c r="K55" s="36"/>
      <c r="L55" s="36"/>
      <c r="M55" s="22"/>
      <c r="N55" s="22"/>
      <c r="O55" s="22"/>
      <c r="P55" s="22"/>
      <c r="Q55" s="22"/>
      <c r="R55" s="23"/>
      <c r="S55" s="79"/>
      <c r="T55" s="1"/>
    </row>
    <row r="56" spans="1:34" ht="11.25" customHeight="1" x14ac:dyDescent="0.25">
      <c r="A56" s="27" t="s">
        <v>18</v>
      </c>
      <c r="B56" s="27"/>
      <c r="C56" s="27"/>
      <c r="D56" s="27"/>
      <c r="E56" s="27"/>
      <c r="F56" s="27"/>
      <c r="G56" s="27"/>
      <c r="H56" s="27"/>
      <c r="I56" s="55">
        <v>80.25</v>
      </c>
      <c r="J56" s="54">
        <v>90.65</v>
      </c>
      <c r="K56" s="55">
        <v>89.25</v>
      </c>
      <c r="L56" s="55">
        <v>86.1</v>
      </c>
      <c r="M56" s="55">
        <v>79.900000000000006</v>
      </c>
      <c r="N56" s="55">
        <v>73.05</v>
      </c>
      <c r="O56" s="55">
        <v>75.95</v>
      </c>
      <c r="P56" s="55">
        <v>75.2</v>
      </c>
      <c r="Q56" s="55">
        <v>75.400000000000006</v>
      </c>
      <c r="R56" s="70">
        <v>76.5</v>
      </c>
      <c r="S56" s="70">
        <v>77.95</v>
      </c>
      <c r="T56" s="1"/>
    </row>
    <row r="57" spans="1:34" ht="11.25" customHeight="1" x14ac:dyDescent="0.25">
      <c r="A57" s="33" t="s">
        <v>19</v>
      </c>
      <c r="B57" s="27"/>
      <c r="C57" s="27"/>
      <c r="D57" s="27"/>
      <c r="E57" s="27"/>
      <c r="F57" s="27"/>
      <c r="G57" s="27"/>
      <c r="H57" s="27"/>
      <c r="I57" s="55">
        <v>82.25</v>
      </c>
      <c r="J57" s="58">
        <v>92.25</v>
      </c>
      <c r="K57" s="59">
        <v>89.85</v>
      </c>
      <c r="L57" s="59">
        <v>83.15</v>
      </c>
      <c r="M57" s="59">
        <v>80.05</v>
      </c>
      <c r="N57" s="59">
        <v>78.349999999999994</v>
      </c>
      <c r="O57" s="59">
        <v>78.5</v>
      </c>
      <c r="P57" s="59">
        <v>78</v>
      </c>
      <c r="Q57" s="59">
        <v>77.650000000000006</v>
      </c>
      <c r="R57" s="70">
        <v>77.3</v>
      </c>
      <c r="S57" s="70">
        <v>77.3</v>
      </c>
      <c r="T57" s="1"/>
    </row>
    <row r="58" spans="1:34" ht="11.25" customHeight="1" x14ac:dyDescent="0.25">
      <c r="A58" s="33" t="s">
        <v>49</v>
      </c>
      <c r="B58" s="27"/>
      <c r="C58" s="27"/>
      <c r="D58" s="27"/>
      <c r="E58" s="27"/>
      <c r="F58" s="27"/>
      <c r="G58" s="27"/>
      <c r="H58" s="27"/>
      <c r="I58" s="55">
        <v>86.2</v>
      </c>
      <c r="J58" s="58">
        <v>97.05</v>
      </c>
      <c r="K58" s="59">
        <v>95.3</v>
      </c>
      <c r="L58" s="59">
        <v>88.5</v>
      </c>
      <c r="M58" s="59">
        <v>89.95</v>
      </c>
      <c r="N58" s="59">
        <v>84.3</v>
      </c>
      <c r="O58" s="59">
        <v>82.1</v>
      </c>
      <c r="P58" s="59">
        <v>80.75</v>
      </c>
      <c r="Q58" s="59">
        <v>83.1</v>
      </c>
      <c r="R58" s="70">
        <v>84.8</v>
      </c>
      <c r="S58" s="70">
        <v>81.8</v>
      </c>
      <c r="T58" s="1"/>
    </row>
    <row r="59" spans="1:34" ht="11.25" customHeight="1" x14ac:dyDescent="0.25">
      <c r="A59" s="33" t="s">
        <v>20</v>
      </c>
      <c r="B59" s="27"/>
      <c r="C59" s="27"/>
      <c r="D59" s="27"/>
      <c r="E59" s="27"/>
      <c r="F59" s="27"/>
      <c r="G59" s="27"/>
      <c r="H59" s="27"/>
      <c r="I59" s="55">
        <v>55.2</v>
      </c>
      <c r="J59" s="58">
        <v>60.65</v>
      </c>
      <c r="K59" s="59">
        <v>62.45</v>
      </c>
      <c r="L59" s="59">
        <v>56.6</v>
      </c>
      <c r="M59" s="59">
        <v>59.4</v>
      </c>
      <c r="N59" s="59">
        <v>57.95</v>
      </c>
      <c r="O59" s="59">
        <v>54.95</v>
      </c>
      <c r="P59" s="59">
        <v>54.7</v>
      </c>
      <c r="Q59" s="81" t="s">
        <v>0</v>
      </c>
      <c r="R59" s="81" t="s">
        <v>0</v>
      </c>
      <c r="S59" s="81" t="s">
        <v>0</v>
      </c>
      <c r="T59" s="1"/>
    </row>
    <row r="60" spans="1:34" s="24" customFormat="1" ht="11.25" customHeight="1" x14ac:dyDescent="0.25">
      <c r="A60" s="53" t="s">
        <v>59</v>
      </c>
      <c r="B60" s="53"/>
      <c r="C60" s="53"/>
      <c r="D60" s="53"/>
      <c r="E60" s="53"/>
      <c r="F60" s="53"/>
      <c r="G60" s="53"/>
      <c r="H60" s="53"/>
      <c r="T60" s="1"/>
      <c r="U60"/>
      <c r="Y60"/>
      <c r="AH60"/>
    </row>
    <row r="61" spans="1:34" s="24" customFormat="1" ht="21.75" customHeight="1" x14ac:dyDescent="0.25">
      <c r="A61" s="87" t="s">
        <v>33</v>
      </c>
      <c r="B61" s="87"/>
      <c r="C61" s="87"/>
      <c r="D61" s="87"/>
      <c r="E61" s="87"/>
      <c r="F61" s="87"/>
      <c r="G61" s="87"/>
      <c r="H61" s="87"/>
      <c r="I61" s="87"/>
      <c r="J61" s="87"/>
      <c r="K61" s="87"/>
      <c r="L61" s="87"/>
      <c r="M61" s="87"/>
      <c r="N61" s="87"/>
      <c r="O61" s="87"/>
      <c r="P61" s="87"/>
      <c r="Q61" s="87"/>
      <c r="R61" s="87"/>
      <c r="S61" s="87"/>
      <c r="X61"/>
      <c r="AG61"/>
    </row>
    <row r="62" spans="1:34" s="24" customFormat="1" ht="8.25" customHeight="1" x14ac:dyDescent="0.25">
      <c r="S62" s="1"/>
      <c r="T62"/>
      <c r="X62"/>
      <c r="AG62"/>
    </row>
    <row r="63" spans="1:34" s="1" customFormat="1" ht="11.25" customHeight="1" x14ac:dyDescent="0.25">
      <c r="A63" s="28" t="s">
        <v>31</v>
      </c>
      <c r="B63" s="28"/>
      <c r="C63" s="28"/>
      <c r="D63" s="28"/>
      <c r="E63" s="28"/>
      <c r="F63" s="28"/>
      <c r="G63" s="28"/>
      <c r="H63" s="28"/>
      <c r="X63" s="24"/>
      <c r="AG63"/>
    </row>
    <row r="64" spans="1:34" s="1" customFormat="1" ht="11.25" customHeight="1" x14ac:dyDescent="0.25">
      <c r="A64" s="38" t="s">
        <v>54</v>
      </c>
      <c r="B64" s="38"/>
      <c r="C64" s="38"/>
      <c r="D64" s="38"/>
      <c r="E64" s="38"/>
      <c r="F64" s="38"/>
      <c r="G64" s="38"/>
      <c r="H64" s="38"/>
      <c r="AG64"/>
    </row>
    <row r="65" spans="1:33" s="1" customFormat="1" ht="11.25" customHeight="1" x14ac:dyDescent="0.25">
      <c r="A65" s="28" t="s">
        <v>11</v>
      </c>
      <c r="B65" s="28"/>
      <c r="C65" s="28"/>
      <c r="D65" s="28"/>
      <c r="E65" s="28"/>
      <c r="F65" s="28"/>
      <c r="G65" s="28"/>
      <c r="H65" s="28"/>
      <c r="AG65"/>
    </row>
    <row r="66" spans="1:33" s="1" customFormat="1" ht="11.25" customHeight="1" x14ac:dyDescent="0.25">
      <c r="A66" s="28" t="s">
        <v>62</v>
      </c>
      <c r="B66" s="28"/>
      <c r="C66" s="28"/>
      <c r="D66" s="28"/>
      <c r="E66" s="28"/>
      <c r="F66" s="28"/>
      <c r="G66" s="28"/>
      <c r="H66" s="28"/>
      <c r="AG66"/>
    </row>
    <row r="67" spans="1:33" s="1" customFormat="1" ht="11.25" customHeight="1" x14ac:dyDescent="0.25">
      <c r="I67" s="1">
        <v>2010</v>
      </c>
      <c r="J67" s="1">
        <v>2011</v>
      </c>
      <c r="K67" s="1">
        <v>2012</v>
      </c>
      <c r="L67" s="1">
        <v>2013</v>
      </c>
      <c r="M67" s="1">
        <v>2014</v>
      </c>
      <c r="N67">
        <v>2015</v>
      </c>
      <c r="O67">
        <v>2016</v>
      </c>
      <c r="P67">
        <v>2017</v>
      </c>
      <c r="Q67">
        <v>2018</v>
      </c>
      <c r="R67">
        <v>2019</v>
      </c>
      <c r="S67" s="1">
        <v>2020</v>
      </c>
      <c r="AG67"/>
    </row>
    <row r="68" spans="1:33" s="1" customFormat="1" ht="3" customHeight="1" x14ac:dyDescent="0.25">
      <c r="I68" s="22"/>
      <c r="J68" s="22"/>
      <c r="K68" s="22"/>
      <c r="L68" s="22"/>
      <c r="M68" s="22"/>
      <c r="N68" s="22"/>
      <c r="O68" s="22"/>
      <c r="P68" s="22"/>
      <c r="Q68" s="22"/>
      <c r="R68" s="23"/>
      <c r="S68" s="79"/>
      <c r="AG68"/>
    </row>
    <row r="69" spans="1:33" ht="11.25" customHeight="1" x14ac:dyDescent="0.25">
      <c r="A69" s="27" t="s">
        <v>24</v>
      </c>
      <c r="B69" s="27"/>
      <c r="C69" s="27"/>
      <c r="D69" s="27"/>
      <c r="E69" s="27"/>
      <c r="F69" s="27"/>
      <c r="G69" s="27"/>
      <c r="H69" s="27"/>
      <c r="I69" s="21">
        <v>130</v>
      </c>
      <c r="J69" s="21">
        <v>140</v>
      </c>
      <c r="K69" s="21">
        <v>140</v>
      </c>
      <c r="L69" s="21">
        <v>165</v>
      </c>
      <c r="M69" s="21">
        <v>165</v>
      </c>
      <c r="N69" s="21">
        <v>165</v>
      </c>
      <c r="O69" s="21">
        <v>140</v>
      </c>
      <c r="P69" s="21">
        <v>140</v>
      </c>
      <c r="Q69" s="21">
        <v>140</v>
      </c>
      <c r="R69" s="21">
        <v>140</v>
      </c>
      <c r="S69" s="21">
        <v>140</v>
      </c>
      <c r="X69" s="1"/>
    </row>
    <row r="70" spans="1:33" ht="11.25" customHeight="1" x14ac:dyDescent="0.25">
      <c r="A70" s="27" t="s">
        <v>43</v>
      </c>
      <c r="B70" s="27"/>
      <c r="C70" s="27"/>
      <c r="D70" s="27"/>
      <c r="E70" s="27"/>
      <c r="F70" s="27"/>
      <c r="G70" s="27"/>
      <c r="H70" s="27"/>
      <c r="I70" s="62" t="s">
        <v>0</v>
      </c>
      <c r="J70" s="62" t="s">
        <v>0</v>
      </c>
      <c r="K70" s="62" t="s">
        <v>0</v>
      </c>
      <c r="L70" s="61">
        <v>155</v>
      </c>
      <c r="M70" s="21">
        <v>155</v>
      </c>
      <c r="N70" s="21">
        <v>155</v>
      </c>
      <c r="O70" s="63" t="s">
        <v>0</v>
      </c>
      <c r="P70" s="63" t="s">
        <v>0</v>
      </c>
      <c r="Q70" s="63" t="s">
        <v>0</v>
      </c>
      <c r="R70" s="63" t="s">
        <v>0</v>
      </c>
      <c r="S70" s="63" t="s">
        <v>0</v>
      </c>
      <c r="X70" s="1"/>
    </row>
    <row r="71" spans="1:33" ht="11.25" customHeight="1" x14ac:dyDescent="0.25">
      <c r="A71" s="33" t="s">
        <v>25</v>
      </c>
      <c r="B71" s="27"/>
      <c r="C71" s="27"/>
      <c r="D71" s="27"/>
      <c r="E71" s="27"/>
      <c r="F71" s="27"/>
      <c r="G71" s="27"/>
      <c r="H71" s="27"/>
      <c r="I71" s="61">
        <v>200</v>
      </c>
      <c r="J71" s="61">
        <v>200</v>
      </c>
      <c r="K71" s="61">
        <v>220</v>
      </c>
      <c r="L71" s="61">
        <v>220</v>
      </c>
      <c r="M71" s="21">
        <v>230</v>
      </c>
      <c r="N71" s="21">
        <v>230</v>
      </c>
      <c r="O71" s="21">
        <v>190</v>
      </c>
      <c r="P71" s="21">
        <v>190</v>
      </c>
      <c r="Q71" s="21">
        <v>190</v>
      </c>
      <c r="R71" s="21">
        <v>190</v>
      </c>
      <c r="S71" s="21">
        <v>190</v>
      </c>
    </row>
    <row r="72" spans="1:33" ht="11.25" customHeight="1" x14ac:dyDescent="0.25">
      <c r="A72" s="33" t="s">
        <v>36</v>
      </c>
      <c r="B72" s="27"/>
      <c r="C72" s="27"/>
      <c r="D72" s="27"/>
      <c r="E72" s="27"/>
      <c r="F72" s="27"/>
      <c r="G72" s="27"/>
      <c r="H72" s="27"/>
      <c r="I72" s="62" t="s">
        <v>0</v>
      </c>
      <c r="J72" s="62" t="s">
        <v>0</v>
      </c>
      <c r="K72" s="62" t="s">
        <v>0</v>
      </c>
      <c r="L72" s="61">
        <v>155</v>
      </c>
      <c r="M72" s="21">
        <v>170</v>
      </c>
      <c r="N72" s="21">
        <v>170</v>
      </c>
      <c r="O72" s="63" t="s">
        <v>0</v>
      </c>
      <c r="P72" s="63" t="s">
        <v>0</v>
      </c>
      <c r="Q72" s="63" t="s">
        <v>0</v>
      </c>
      <c r="R72" s="63" t="s">
        <v>0</v>
      </c>
      <c r="S72" s="63" t="s">
        <v>0</v>
      </c>
    </row>
    <row r="73" spans="1:33" ht="11.25" customHeight="1" x14ac:dyDescent="0.25">
      <c r="A73" s="60" t="s">
        <v>38</v>
      </c>
      <c r="B73" s="60"/>
      <c r="C73" s="60"/>
      <c r="D73" s="60"/>
      <c r="E73" s="60"/>
      <c r="F73" s="60"/>
      <c r="G73" s="60"/>
      <c r="H73" s="60"/>
      <c r="T73" s="1"/>
    </row>
  </sheetData>
  <mergeCells count="6">
    <mergeCell ref="T1:V3"/>
    <mergeCell ref="A27:U27"/>
    <mergeCell ref="A25:U25"/>
    <mergeCell ref="A61:S61"/>
    <mergeCell ref="I9:M9"/>
    <mergeCell ref="R10:T10"/>
  </mergeCells>
  <pageMargins left="0.7" right="0.7" top="0.78740157499999996" bottom="0.78740157499999996" header="0.3" footer="0.3"/>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0. Einleitung</vt:lpstr>
      <vt:lpstr>1 Sammelstelle - Jahr</vt:lpstr>
      <vt:lpstr>'1 Sammelstelle - Jahr'!Druckbereich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c:creator>
  <cp:lastModifiedBy>Scherer Andrea BLW</cp:lastModifiedBy>
  <cp:lastPrinted>2015-07-10T07:08:07Z</cp:lastPrinted>
  <dcterms:created xsi:type="dcterms:W3CDTF">2006-05-02T07:19:10Z</dcterms:created>
  <dcterms:modified xsi:type="dcterms:W3CDTF">2020-11-10T16:47:07Z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COO.2101.101.4.354546</vt:lpwstr>
  </property>
  <property fmtid="{D5CDD505-2E9C-101B-9397-08002B2CF9AE}" pid="3" name="FSC#COOELAK@1.1001:Subject">
    <vt:lpwstr/>
  </property>
  <property fmtid="{D5CDD505-2E9C-101B-9397-08002B2CF9AE}" pid="4" name="FSC#COOELAK@1.1001:FileReference">
    <vt:lpwstr>331.04/2004/01340</vt:lpwstr>
  </property>
  <property fmtid="{D5CDD505-2E9C-101B-9397-08002B2CF9AE}" pid="5" name="FSC#COOELAK@1.1001:FileRefYear">
    <vt:lpwstr>2004</vt:lpwstr>
  </property>
  <property fmtid="{D5CDD505-2E9C-101B-9397-08002B2CF9AE}" pid="6" name="FSC#COOELAK@1.1001:FileRefOrdinal">
    <vt:lpwstr>1340</vt:lpwstr>
  </property>
  <property fmtid="{D5CDD505-2E9C-101B-9397-08002B2CF9AE}" pid="7" name="FSC#COOELAK@1.1001:FileRefOU">
    <vt:lpwstr>FBMB / BLW</vt:lpwstr>
  </property>
  <property fmtid="{D5CDD505-2E9C-101B-9397-08002B2CF9AE}" pid="8" name="FSC#COOELAK@1.1001:Organization">
    <vt:lpwstr/>
  </property>
  <property fmtid="{D5CDD505-2E9C-101B-9397-08002B2CF9AE}" pid="9" name="FSC#COOELAK@1.1001:Owner">
    <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
  </property>
  <property fmtid="{D5CDD505-2E9C-101B-9397-08002B2CF9AE}" pid="17" name="FSC#COOELAK@1.1001:CreatedAt">
    <vt:lpwstr>02.06.2015</vt:lpwstr>
  </property>
  <property fmtid="{D5CDD505-2E9C-101B-9397-08002B2CF9AE}" pid="18" name="FSC#COOELAK@1.1001:OU">
    <vt:lpwstr>Marktbeobachtung (FBMB / BLW)</vt:lpwstr>
  </property>
  <property fmtid="{D5CDD505-2E9C-101B-9397-08002B2CF9AE}" pid="19" name="FSC#COOELAK@1.1001:Priority">
    <vt:lpwstr> ()</vt:lpwstr>
  </property>
  <property fmtid="{D5CDD505-2E9C-101B-9397-08002B2CF9AE}" pid="20" name="FSC#COOELAK@1.1001:ObjBarCode">
    <vt:lpwstr>*COO.2101.101.4.354546*</vt:lpwstr>
  </property>
  <property fmtid="{D5CDD505-2E9C-101B-9397-08002B2CF9AE}" pid="21" name="FSC#COOELAK@1.1001:RefBarCode">
    <vt:lpwstr>*COO.2101.101.4.354463*</vt:lpwstr>
  </property>
  <property fmtid="{D5CDD505-2E9C-101B-9397-08002B2CF9AE}" pid="22" name="FSC#COOELAK@1.1001:FileRefBarCode">
    <vt:lpwstr>*331.04/2004/01340*</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331.04</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331.04</vt:lpwstr>
  </property>
  <property fmtid="{D5CDD505-2E9C-101B-9397-08002B2CF9AE}" pid="42" name="FSC#EVDCFG@15.1400:Dossierref">
    <vt:lpwstr>331.04/2004/01340</vt:lpwstr>
  </property>
  <property fmtid="{D5CDD505-2E9C-101B-9397-08002B2CF9AE}" pid="43" name="FSC#EVDCFG@15.1400:FileRespEmail">
    <vt:lpwstr/>
  </property>
  <property fmtid="{D5CDD505-2E9C-101B-9397-08002B2CF9AE}" pid="44" name="FSC#EVDCFG@15.1400:FileRespFax">
    <vt:lpwstr/>
  </property>
  <property fmtid="{D5CDD505-2E9C-101B-9397-08002B2CF9AE}" pid="45" name="FSC#EVDCFG@15.1400:FileRespHome">
    <vt:lpwstr/>
  </property>
  <property fmtid="{D5CDD505-2E9C-101B-9397-08002B2CF9AE}" pid="46" name="FSC#EVDCFG@15.1400:FileResponsible">
    <vt:lpwstr>Beat Ryser</vt:lpwstr>
  </property>
  <property fmtid="{D5CDD505-2E9C-101B-9397-08002B2CF9AE}" pid="47" name="FSC#EVDCFG@15.1400:FileRespOrg">
    <vt:lpwstr/>
  </property>
  <property fmtid="{D5CDD505-2E9C-101B-9397-08002B2CF9AE}" pid="48" name="FSC#EVDCFG@15.1400:FileRespOrgHome">
    <vt:lpwstr/>
  </property>
  <property fmtid="{D5CDD505-2E9C-101B-9397-08002B2CF9AE}" pid="49" name="FSC#EVDCFG@15.1400:FileRespOrgStreet">
    <vt:lpwstr/>
  </property>
  <property fmtid="{D5CDD505-2E9C-101B-9397-08002B2CF9AE}" pid="50" name="FSC#EVDCFG@15.1400:FileRespOrgZipCode">
    <vt:lpwstr/>
  </property>
  <property fmtid="{D5CDD505-2E9C-101B-9397-08002B2CF9AE}" pid="51" name="FSC#EVDCFG@15.1400:FileRespshortsign">
    <vt:lpwstr>ryb</vt:lpwstr>
  </property>
  <property fmtid="{D5CDD505-2E9C-101B-9397-08002B2CF9AE}" pid="52" name="FSC#EVDCFG@15.1400:FileRespStreet">
    <vt:lpwstr/>
  </property>
  <property fmtid="{D5CDD505-2E9C-101B-9397-08002B2CF9AE}" pid="53" name="FSC#EVDCFG@15.1400:FileRespTel">
    <vt:lpwstr/>
  </property>
  <property fmtid="{D5CDD505-2E9C-101B-9397-08002B2CF9AE}" pid="54" name="FSC#EVDCFG@15.1400:FileRespZipCode">
    <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
  </property>
  <property fmtid="{D5CDD505-2E9C-101B-9397-08002B2CF9AE}" pid="62" name="FSC#EVDCFG@15.1400:SignApproved1FR">
    <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Marktzahlen Ölsaaten 2014 2015</vt:lpwstr>
  </property>
  <property fmtid="{D5CDD505-2E9C-101B-9397-08002B2CF9AE}" pid="68" name="FSC#EVDCFG@15.1400:UserFunction">
    <vt:lpwstr/>
  </property>
  <property fmtid="{D5CDD505-2E9C-101B-9397-08002B2CF9AE}" pid="69" name="FSC#EVDCFG@15.1400:SalutationEnglish">
    <vt:lpwstr>Market Monitoring Unit</vt:lpwstr>
  </property>
  <property fmtid="{D5CDD505-2E9C-101B-9397-08002B2CF9AE}" pid="70" name="FSC#EVDCFG@15.1400:SalutationFrench">
    <vt:lpwstr>Secteur Observation du marché</vt:lpwstr>
  </property>
  <property fmtid="{D5CDD505-2E9C-101B-9397-08002B2CF9AE}" pid="71" name="FSC#EVDCFG@15.1400:SalutationGerman">
    <vt:lpwstr>Fachbereich Marktbeobachtung</vt:lpwstr>
  </property>
  <property fmtid="{D5CDD505-2E9C-101B-9397-08002B2CF9AE}" pid="72" name="FSC#EVDCFG@15.1400:SalutationItalian">
    <vt:lpwstr>Settore Osservazione del mercato</vt:lpwstr>
  </property>
  <property fmtid="{D5CDD505-2E9C-101B-9397-08002B2CF9AE}" pid="73" name="FSC#EVDCFG@15.1400:SalutationEnglishUser">
    <vt:lpwstr/>
  </property>
  <property fmtid="{D5CDD505-2E9C-101B-9397-08002B2CF9AE}" pid="74" name="FSC#EVDCFG@15.1400:SalutationFrenchUser">
    <vt:lpwstr/>
  </property>
  <property fmtid="{D5CDD505-2E9C-101B-9397-08002B2CF9AE}" pid="75" name="FSC#EVDCFG@15.1400:SalutationGermanUser">
    <vt:lpwstr/>
  </property>
  <property fmtid="{D5CDD505-2E9C-101B-9397-08002B2CF9AE}" pid="76" name="FSC#EVDCFG@15.1400:SalutationItalianUser">
    <vt:lpwstr/>
  </property>
  <property fmtid="{D5CDD505-2E9C-101B-9397-08002B2CF9AE}" pid="77" name="FSC#EVDCFG@15.1400:UserInCharge">
    <vt:lpwstr/>
  </property>
  <property fmtid="{D5CDD505-2E9C-101B-9397-08002B2CF9AE}" pid="78" name="FSC#EVDCFG@15.1400:FileRespOrgShortname">
    <vt:lpwstr>FBMB / BLW</vt:lpwstr>
  </property>
  <property fmtid="{D5CDD505-2E9C-101B-9397-08002B2CF9AE}" pid="79" name="FSC#EVDCFG@15.1400:ActualVersionNumber">
    <vt:lpwstr>2</vt:lpwstr>
  </property>
  <property fmtid="{D5CDD505-2E9C-101B-9397-08002B2CF9AE}" pid="80" name="FSC#EVDCFG@15.1400:ActualVersionCreatedAt">
    <vt:lpwstr>2015-09-09T18:13:03</vt:lpwstr>
  </property>
  <property fmtid="{D5CDD505-2E9C-101B-9397-08002B2CF9AE}" pid="81" name="FSC#EVDCFG@15.1400:ResponsibleBureau_DE">
    <vt:lpwstr>Bundesamt für Landwirtschaft BLW</vt:lpwstr>
  </property>
  <property fmtid="{D5CDD505-2E9C-101B-9397-08002B2CF9AE}" pid="82" name="FSC#EVDCFG@15.1400:ResponsibleBureau_EN">
    <vt:lpwstr>Federal Office for Agriculture FOAG</vt:lpwstr>
  </property>
  <property fmtid="{D5CDD505-2E9C-101B-9397-08002B2CF9AE}" pid="83" name="FSC#EVDCFG@15.1400:ResponsibleBureau_FR">
    <vt:lpwstr>Office fédéral de l'agriculture OFAG</vt:lpwstr>
  </property>
  <property fmtid="{D5CDD505-2E9C-101B-9397-08002B2CF9AE}" pid="84" name="FSC#EVDCFG@15.1400:ResponsibleBureau_IT">
    <vt:lpwstr>Ufficio federale dell'agricoltura UFAG</vt:lpwstr>
  </property>
  <property fmtid="{D5CDD505-2E9C-101B-9397-08002B2CF9AE}" pid="85" name="FSC#EVDCFG@15.1400:UserInChargeUserTitle">
    <vt:lpwstr/>
  </property>
  <property fmtid="{D5CDD505-2E9C-101B-9397-08002B2CF9AE}" pid="86" name="FSC#EVDCFG@15.1400:UserInChargeUserName">
    <vt:lpwstr/>
  </property>
  <property fmtid="{D5CDD505-2E9C-101B-9397-08002B2CF9AE}" pid="87" name="FSC#EVDCFG@15.1400:UserInChargeUserFirstname">
    <vt:lpwstr/>
  </property>
  <property fmtid="{D5CDD505-2E9C-101B-9397-08002B2CF9AE}" pid="88" name="FSC#EVDCFG@15.1400:UserInChargeUserEnvSalutationDE">
    <vt:lpwstr/>
  </property>
  <property fmtid="{D5CDD505-2E9C-101B-9397-08002B2CF9AE}" pid="89" name="FSC#EVDCFG@15.1400:UserInChargeUserEnvSalutationEN">
    <vt:lpwstr/>
  </property>
  <property fmtid="{D5CDD505-2E9C-101B-9397-08002B2CF9AE}" pid="90" name="FSC#EVDCFG@15.1400:UserInChargeUserEnvSalutationFR">
    <vt:lpwstr/>
  </property>
  <property fmtid="{D5CDD505-2E9C-101B-9397-08002B2CF9AE}" pid="91" name="FSC#EVDCFG@15.1400:UserInChargeUserEnvSalutationIT">
    <vt:lpwstr/>
  </property>
  <property fmtid="{D5CDD505-2E9C-101B-9397-08002B2CF9AE}" pid="92" name="FSC#EVDCFG@15.1400:FilerespUserPersonTitle">
    <vt:lpwstr/>
  </property>
  <property fmtid="{D5CDD505-2E9C-101B-9397-08002B2CF9AE}" pid="93" name="FSC#EVDCFG@15.1400:Address">
    <vt:lpwstr/>
  </property>
  <property fmtid="{D5CDD505-2E9C-101B-9397-08002B2CF9AE}" pid="94" name="FSC#COOELAK@1.1001:CurrentUserRolePos">
    <vt:lpwstr>Sachbearbeiter/in</vt:lpwstr>
  </property>
  <property fmtid="{D5CDD505-2E9C-101B-9397-08002B2CF9AE}" pid="95" name="FSC#COOELAK@1.1001:CurrentUserEmail">
    <vt:lpwstr>andrea.scherer@blw.admin.ch</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Beat</vt:lpwstr>
  </property>
  <property fmtid="{D5CDD505-2E9C-101B-9397-08002B2CF9AE}" pid="99" name="FSC#EVDCFG@15.1400:ResponsibleEditorSurname">
    <vt:lpwstr>Ryser</vt:lpwstr>
  </property>
  <property fmtid="{D5CDD505-2E9C-101B-9397-08002B2CF9AE}" pid="100" name="FSC#EVDCFG@15.1400:GroupTitle">
    <vt:lpwstr>Marktbeobachtung</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'3003</vt:lpwstr>
  </property>
  <property fmtid="{D5CDD505-2E9C-101B-9397-08002B2CF9AE}" pid="109" name="FSC#ATSTATECFG@1.1001:DepartmentCountry">
    <vt:lpwstr/>
  </property>
  <property fmtid="{D5CDD505-2E9C-101B-9397-08002B2CF9AE}" pid="110" name="FSC#ATSTATECFG@1.1001:DepartmentCity">
    <vt:lpwstr>Bern</vt:lpwstr>
  </property>
  <property fmtid="{D5CDD505-2E9C-101B-9397-08002B2CF9AE}" pid="111" name="FSC#ATSTATECFG@1.1001:DepartmentStreet">
    <vt:lpwstr>Mattenhofstrasse 5</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331.04/2004/01340</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