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theme/themeOverride2.xml" ContentType="application/vnd.openxmlformats-officedocument.themeOverride+xml"/>
  <Override PartName="/xl/charts/chart2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bookViews>
    <workbookView xWindow="-120" yWindow="-120" windowWidth="18660" windowHeight="7190" tabRatio="710"/>
  </bookViews>
  <sheets>
    <sheet name="Production" sheetId="28" r:id="rId1"/>
    <sheet name="Surface cultivée" sheetId="15" r:id="rId2"/>
    <sheet name="Prix bruts à la production" sheetId="18" r:id="rId3"/>
    <sheet name="Importations d'huile comestible" sheetId="17" r:id="rId4"/>
    <sheet name="Consommation suisse " sheetId="8" r:id="rId5"/>
    <sheet name="Börsennotierungen" sheetId="19" state="hidden" r:id="rId6"/>
    <sheet name="Konsumentenpreise CH" sheetId="26" state="hidden" r:id="rId7"/>
    <sheet name="Le commerce de détail suisse" sheetId="25" r:id="rId8"/>
  </sheets>
  <externalReferences>
    <externalReference r:id="rId9"/>
  </externalReferences>
  <definedNames>
    <definedName name="_xlnm._FilterDatabase" localSheetId="0" hidden="1">Production!$B$38:$X$39</definedName>
    <definedName name="actcolorcode" localSheetId="0">#REF!</definedName>
    <definedName name="actcolorcode">#REF!</definedName>
    <definedName name="actorder" localSheetId="0">#REF!</definedName>
    <definedName name="actorder">#REF!</definedName>
    <definedName name="actstate" localSheetId="0">#REF!</definedName>
    <definedName name="actstate">#REF!</definedName>
    <definedName name="actstatevalue" localSheetId="0">#REF!</definedName>
    <definedName name="actstatevalue">#REF!</definedName>
    <definedName name="acttext" localSheetId="0">#REF!</definedName>
    <definedName name="acttext">#REF!</definedName>
    <definedName name="acttextvalue" localSheetId="0">#REF!</definedName>
    <definedName name="acttextvalue">#REF!</definedName>
    <definedName name="co" localSheetId="0">#REF!</definedName>
    <definedName name="co">#REF!</definedName>
    <definedName name="colo1" localSheetId="0">#REF!</definedName>
    <definedName name="colo1">#REF!</definedName>
    <definedName name="color1" localSheetId="0">#REF!</definedName>
    <definedName name="color1">#REF!</definedName>
    <definedName name="color2" localSheetId="0">#REF!</definedName>
    <definedName name="color2">#REF!</definedName>
    <definedName name="color3" localSheetId="0">#REF!</definedName>
    <definedName name="color3">#REF!</definedName>
    <definedName name="color4" localSheetId="0">#REF!</definedName>
    <definedName name="color4">#REF!</definedName>
    <definedName name="color5" localSheetId="0">#REF!</definedName>
    <definedName name="color5">#REF!</definedName>
    <definedName name="color6" localSheetId="0">#REF!</definedName>
    <definedName name="color6">#REF!</definedName>
    <definedName name="color7" localSheetId="0">#REF!</definedName>
    <definedName name="color7">#REF!</definedName>
    <definedName name="valuename" localSheetId="0">#REF!</definedName>
    <definedName name="valuename">#REF!</definedName>
    <definedName name="valuevalue" localSheetId="0">#REF!</definedName>
    <definedName name="valuevalue">#REF!</definedName>
    <definedName name="Wert" localSheetId="0">#REF!</definedName>
    <definedName name="Wert">#REF!</definedName>
    <definedName name="Werte" localSheetId="0">#REF!</definedName>
    <definedName name="Wer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17" l="1"/>
  <c r="E17" i="28"/>
  <c r="E18" i="28"/>
  <c r="E19" i="28"/>
  <c r="E20" i="28"/>
  <c r="E21" i="28"/>
  <c r="E22" i="28"/>
  <c r="E23" i="28"/>
  <c r="E24" i="28"/>
  <c r="E25" i="28"/>
  <c r="E16" i="28"/>
  <c r="J16" i="28"/>
  <c r="L28" i="8"/>
  <c r="L27" i="8"/>
  <c r="L20" i="8"/>
  <c r="L22" i="8"/>
  <c r="L24" i="8"/>
  <c r="L26" i="8"/>
  <c r="L23" i="8"/>
  <c r="L18" i="8"/>
  <c r="L19" i="8"/>
  <c r="L21" i="8"/>
  <c r="L25" i="8"/>
  <c r="L17" i="8"/>
  <c r="K17" i="8"/>
  <c r="O82" i="18" l="1"/>
  <c r="O83" i="18"/>
  <c r="O84" i="18"/>
  <c r="O85" i="18"/>
  <c r="O87" i="18"/>
  <c r="O88" i="18"/>
  <c r="O89" i="18"/>
  <c r="O91" i="18"/>
  <c r="O81" i="18"/>
  <c r="K27" i="8" l="1"/>
  <c r="K28" i="8"/>
  <c r="K25" i="8"/>
  <c r="K26" i="8" s="1"/>
  <c r="K23" i="8"/>
  <c r="K24" i="8" s="1"/>
  <c r="K21" i="8"/>
  <c r="K22" i="8" s="1"/>
  <c r="K19" i="8"/>
  <c r="K20" i="8" s="1"/>
  <c r="K18" i="8"/>
  <c r="K29" i="28"/>
  <c r="F28" i="28"/>
  <c r="B28" i="28"/>
  <c r="C28" i="8" l="1"/>
  <c r="K51" i="15" l="1"/>
  <c r="C51" i="15"/>
  <c r="D51" i="15"/>
  <c r="E51" i="15"/>
  <c r="F51" i="15"/>
  <c r="G51" i="15"/>
  <c r="H51" i="15"/>
  <c r="I51" i="15"/>
  <c r="J51" i="15"/>
  <c r="B51" i="15"/>
  <c r="C49" i="15"/>
  <c r="D49" i="15"/>
  <c r="E49" i="15"/>
  <c r="F49" i="15"/>
  <c r="G49" i="15"/>
  <c r="H49" i="15"/>
  <c r="I49" i="15"/>
  <c r="J49" i="15"/>
  <c r="K49" i="15"/>
  <c r="B49" i="15"/>
  <c r="C47" i="15"/>
  <c r="D47" i="15"/>
  <c r="E47" i="15"/>
  <c r="F47" i="15"/>
  <c r="G47" i="15"/>
  <c r="H47" i="15"/>
  <c r="I47" i="15"/>
  <c r="J47" i="15"/>
  <c r="K47" i="15"/>
  <c r="B47" i="15"/>
  <c r="C45" i="15"/>
  <c r="D45" i="15"/>
  <c r="E45" i="15"/>
  <c r="F45" i="15"/>
  <c r="G45" i="15"/>
  <c r="H45" i="15"/>
  <c r="I45" i="15"/>
  <c r="J45" i="15"/>
  <c r="K45" i="15"/>
  <c r="B45" i="15"/>
  <c r="J34" i="28" l="1"/>
  <c r="J23" i="28"/>
  <c r="J24" i="28"/>
  <c r="J25" i="28"/>
  <c r="J26" i="28"/>
  <c r="J27" i="28"/>
  <c r="J28" i="28"/>
  <c r="J29" i="28"/>
  <c r="J30" i="28"/>
  <c r="J31" i="28"/>
  <c r="J32" i="28"/>
  <c r="J33" i="28"/>
  <c r="J35" i="28"/>
  <c r="D26" i="8"/>
  <c r="D24" i="8"/>
  <c r="D22" i="8"/>
  <c r="D20" i="8"/>
  <c r="D18" i="8"/>
  <c r="D28" i="8"/>
  <c r="E28" i="8"/>
  <c r="D31" i="17" l="1"/>
  <c r="E31" i="17"/>
  <c r="F31" i="17"/>
  <c r="G31" i="17"/>
  <c r="H31" i="17"/>
  <c r="I31" i="17"/>
  <c r="J31" i="17"/>
  <c r="K31" i="17"/>
  <c r="L31" i="17"/>
  <c r="C31" i="17"/>
  <c r="D28" i="17"/>
  <c r="E28" i="17"/>
  <c r="F28" i="17"/>
  <c r="G28" i="17"/>
  <c r="H28" i="17"/>
  <c r="I28" i="17"/>
  <c r="J28" i="17"/>
  <c r="K28" i="17"/>
  <c r="L28" i="17"/>
  <c r="C28" i="17"/>
  <c r="C26" i="17"/>
  <c r="L26" i="17"/>
  <c r="J18" i="28" l="1"/>
  <c r="J17" i="28"/>
  <c r="J19" i="28"/>
  <c r="J20" i="28"/>
  <c r="J21" i="28"/>
  <c r="J22" i="28"/>
  <c r="G26" i="25" l="1"/>
  <c r="H26" i="25"/>
  <c r="I26" i="25"/>
  <c r="G27" i="25"/>
  <c r="H27" i="25"/>
  <c r="I27" i="25"/>
  <c r="G28" i="25"/>
  <c r="H28" i="25"/>
  <c r="I28" i="25"/>
  <c r="G29" i="25"/>
  <c r="H29" i="25"/>
  <c r="I29" i="25"/>
  <c r="F26" i="25"/>
  <c r="F29" i="25"/>
  <c r="F27" i="25"/>
  <c r="F28" i="25"/>
  <c r="B26" i="25"/>
  <c r="O16" i="25"/>
  <c r="P16" i="25"/>
  <c r="M26" i="25" s="1"/>
  <c r="O17" i="25"/>
  <c r="P17" i="25"/>
  <c r="O18" i="25"/>
  <c r="P18" i="25"/>
  <c r="M28" i="25" s="1"/>
  <c r="O19" i="25"/>
  <c r="P19" i="25"/>
  <c r="L16" i="25"/>
  <c r="L17" i="25"/>
  <c r="L18" i="25"/>
  <c r="L19" i="25"/>
  <c r="M16" i="25"/>
  <c r="J26" i="25" s="1"/>
  <c r="K20" i="25"/>
  <c r="G20" i="25"/>
  <c r="L20" i="25" s="1"/>
  <c r="B27" i="25"/>
  <c r="B28" i="25"/>
  <c r="B29" i="25"/>
  <c r="E26" i="25"/>
  <c r="E27" i="25"/>
  <c r="E28" i="25"/>
  <c r="E29" i="25"/>
  <c r="D26" i="25"/>
  <c r="C26" i="25"/>
  <c r="D20" i="25"/>
  <c r="E20" i="25"/>
  <c r="F20" i="25"/>
  <c r="E30" i="25" s="1"/>
  <c r="B20" i="25"/>
  <c r="C20" i="25"/>
  <c r="B30" i="25" l="1"/>
  <c r="M29" i="25"/>
  <c r="M27" i="25"/>
  <c r="P20" i="25"/>
  <c r="K34" i="17" l="1"/>
  <c r="L30" i="17"/>
  <c r="L32" i="17"/>
  <c r="L24" i="17"/>
  <c r="J24" i="17"/>
  <c r="J28" i="8" l="1"/>
  <c r="J26" i="8"/>
  <c r="J24" i="8"/>
  <c r="J22" i="8"/>
  <c r="J20" i="8"/>
  <c r="J18" i="8"/>
  <c r="K63" i="15" l="1"/>
  <c r="E69" i="17" l="1"/>
  <c r="E70" i="17"/>
  <c r="E71" i="17"/>
  <c r="E73" i="17"/>
  <c r="E74" i="17"/>
  <c r="E75" i="17"/>
  <c r="E76" i="17"/>
  <c r="E77" i="17"/>
  <c r="E68" i="17"/>
  <c r="C24" i="17" l="1"/>
  <c r="C32" i="17"/>
  <c r="B18" i="8" l="1"/>
  <c r="C18" i="8"/>
  <c r="E18" i="8"/>
  <c r="F18" i="8"/>
  <c r="G18" i="8"/>
  <c r="H18" i="8"/>
  <c r="I18" i="8"/>
  <c r="B20" i="8"/>
  <c r="C20" i="8"/>
  <c r="E20" i="8"/>
  <c r="F20" i="8"/>
  <c r="G20" i="8"/>
  <c r="H20" i="8"/>
  <c r="I20" i="8"/>
  <c r="B22" i="8"/>
  <c r="C22" i="8"/>
  <c r="E22" i="8"/>
  <c r="F22" i="8"/>
  <c r="G22" i="8"/>
  <c r="H22" i="8"/>
  <c r="I22" i="8"/>
  <c r="B24" i="8"/>
  <c r="C24" i="8"/>
  <c r="E24" i="8"/>
  <c r="F24" i="8"/>
  <c r="G24" i="8"/>
  <c r="H24" i="8"/>
  <c r="I24" i="8"/>
  <c r="B26" i="8"/>
  <c r="C26" i="8"/>
  <c r="E26" i="8"/>
  <c r="F26" i="8"/>
  <c r="G26" i="8"/>
  <c r="H26" i="8"/>
  <c r="I26" i="8"/>
  <c r="F28" i="8"/>
  <c r="G28" i="8"/>
  <c r="H28" i="8"/>
  <c r="I28" i="8"/>
  <c r="G24" i="17" l="1"/>
  <c r="L34" i="17"/>
  <c r="J20" i="25" l="1"/>
  <c r="I20" i="25"/>
  <c r="H20" i="25"/>
  <c r="D29" i="25"/>
  <c r="C29" i="25"/>
  <c r="N19" i="25"/>
  <c r="M19" i="25"/>
  <c r="J29" i="25" s="1"/>
  <c r="D28" i="25"/>
  <c r="C28" i="25"/>
  <c r="N18" i="25"/>
  <c r="M18" i="25"/>
  <c r="J28" i="25" s="1"/>
  <c r="D27" i="25"/>
  <c r="C27" i="25"/>
  <c r="N17" i="25"/>
  <c r="M17" i="25"/>
  <c r="J27" i="25" s="1"/>
  <c r="N16" i="25"/>
  <c r="K26" i="25" s="1"/>
  <c r="M20" i="25" l="1"/>
  <c r="F30" i="25"/>
  <c r="G30" i="25"/>
  <c r="N20" i="25"/>
  <c r="H30" i="25"/>
  <c r="O20" i="25"/>
  <c r="I30" i="25"/>
  <c r="K27" i="25"/>
  <c r="L26" i="25"/>
  <c r="D30" i="25"/>
  <c r="L27" i="25"/>
  <c r="K28" i="25"/>
  <c r="L28" i="25"/>
  <c r="C30" i="25"/>
  <c r="L29" i="25"/>
  <c r="K29" i="25"/>
  <c r="M30" i="25" l="1"/>
  <c r="K30" i="25"/>
  <c r="J30" i="25"/>
  <c r="L30" i="25"/>
  <c r="C30" i="17"/>
  <c r="D30" i="17"/>
  <c r="E30" i="17"/>
  <c r="F30" i="17"/>
  <c r="G30" i="17"/>
  <c r="H30" i="17"/>
  <c r="I30" i="17"/>
  <c r="J30" i="17"/>
  <c r="K30" i="17"/>
  <c r="J32" i="17"/>
  <c r="K32" i="17"/>
  <c r="D34" i="17"/>
  <c r="E34" i="17"/>
  <c r="F34" i="17"/>
  <c r="G34" i="17"/>
  <c r="H34" i="17"/>
  <c r="I34" i="17"/>
  <c r="J34" i="17"/>
  <c r="D26" i="17"/>
  <c r="E26" i="17"/>
  <c r="F26" i="17"/>
  <c r="G26" i="17"/>
  <c r="H26" i="17"/>
  <c r="I26" i="17"/>
  <c r="J26" i="17"/>
  <c r="K26" i="17"/>
  <c r="D24" i="17"/>
  <c r="E24" i="17"/>
  <c r="F24" i="17"/>
  <c r="H24" i="17"/>
  <c r="I24" i="17"/>
  <c r="K24" i="17"/>
  <c r="D32" i="17"/>
  <c r="E32" i="17"/>
  <c r="F32" i="17"/>
  <c r="G32" i="17"/>
  <c r="H32" i="17"/>
  <c r="I32" i="17"/>
  <c r="B63" i="15" l="1"/>
  <c r="C63" i="15"/>
  <c r="D63" i="15"/>
  <c r="E63" i="15"/>
  <c r="F63" i="15"/>
  <c r="G63" i="15"/>
  <c r="H63" i="15"/>
  <c r="I63" i="15"/>
  <c r="J63" i="15"/>
</calcChain>
</file>

<file path=xl/sharedStrings.xml><?xml version="1.0" encoding="utf-8"?>
<sst xmlns="http://schemas.openxmlformats.org/spreadsheetml/2006/main" count="232" uniqueCount="232">
  <si>
    <r>
      <rPr>
        <b/>
        <sz val="11.5"/>
        <color theme="1"/>
        <rFont val="Roboto"/>
      </rPr>
      <t>Total oléagineux</t>
    </r>
  </si>
  <si>
    <r>
      <rPr>
        <b/>
        <sz val="11.5"/>
        <color theme="1"/>
        <rFont val="Roboto"/>
      </rPr>
      <t>Colza</t>
    </r>
  </si>
  <si>
    <r>
      <rPr>
        <b/>
        <sz val="11.5"/>
        <color theme="1"/>
        <rFont val="Roboto"/>
      </rPr>
      <t>Tournesol</t>
    </r>
  </si>
  <si>
    <r>
      <rPr>
        <b/>
        <sz val="11.5"/>
        <color theme="1"/>
        <rFont val="Roboto"/>
      </rPr>
      <t>Soja</t>
    </r>
  </si>
  <si>
    <r>
      <rPr>
        <b/>
        <sz val="11.5"/>
        <color rgb="FF3F3F3F"/>
        <rFont val="Roboto"/>
      </rPr>
      <t>Surface (en ha)</t>
    </r>
  </si>
  <si>
    <r>
      <rPr>
        <b/>
        <sz val="11.5"/>
        <color rgb="FF3F3F3F"/>
        <rFont val="Roboto"/>
      </rPr>
      <t>Volume de production (en t)</t>
    </r>
  </si>
  <si>
    <r>
      <rPr>
        <b/>
        <sz val="11.5"/>
        <color rgb="FF3F3F3F"/>
        <rFont val="Roboto"/>
      </rPr>
      <t>Surface</t>
    </r>
  </si>
  <si>
    <r>
      <rPr>
        <b/>
        <sz val="11.5"/>
        <color rgb="FF3F3F3F"/>
        <rFont val="Roboto"/>
      </rPr>
      <t>Volume de production (en t)</t>
    </r>
  </si>
  <si>
    <r>
      <rPr>
        <b/>
        <sz val="11.5"/>
        <color rgb="FF3F3F3F"/>
        <rFont val="Roboto"/>
      </rPr>
      <t>Nombre de producteurs</t>
    </r>
  </si>
  <si>
    <r>
      <rPr>
        <b/>
        <sz val="11.5"/>
        <color rgb="FF3F3F3F"/>
        <rFont val="Roboto"/>
      </rPr>
      <t>Surface</t>
    </r>
  </si>
  <si>
    <r>
      <rPr>
        <b/>
        <sz val="11.5"/>
        <color rgb="FF3F3F3F"/>
        <rFont val="Roboto"/>
      </rPr>
      <t>Volume de production (en t)</t>
    </r>
  </si>
  <si>
    <r>
      <rPr>
        <b/>
        <sz val="11.5"/>
        <color rgb="FF3F3F3F"/>
        <rFont val="Roboto"/>
      </rPr>
      <t>Nombre de producteurs</t>
    </r>
  </si>
  <si>
    <r>
      <rPr>
        <b/>
        <sz val="11.5"/>
        <color rgb="FF3F3F3F"/>
        <rFont val="Roboto"/>
      </rPr>
      <t>Surface</t>
    </r>
  </si>
  <si>
    <r>
      <rPr>
        <b/>
        <sz val="11.5"/>
        <color rgb="FF3F3F3F"/>
        <rFont val="Roboto"/>
      </rPr>
      <t>Volume de production (en t)</t>
    </r>
  </si>
  <si>
    <r>
      <rPr>
        <b/>
        <sz val="11.5"/>
        <color rgb="FF3F3F3F"/>
        <rFont val="Roboto"/>
      </rPr>
      <t>Nombre de producteurs</t>
    </r>
  </si>
  <si>
    <r>
      <rPr>
        <b/>
        <sz val="11.5"/>
        <color rgb="FF3F3F3F"/>
        <rFont val="Roboto"/>
      </rPr>
      <t>Année de récolte.</t>
    </r>
  </si>
  <si>
    <r>
      <rPr>
        <sz val="11.5"/>
        <color theme="1"/>
        <rFont val="Roboto"/>
      </rPr>
      <t>Total</t>
    </r>
  </si>
  <si>
    <r>
      <rPr>
        <sz val="11.5"/>
        <color theme="1"/>
        <rFont val="Roboto"/>
      </rPr>
      <t>bio</t>
    </r>
  </si>
  <si>
    <r>
      <rPr>
        <sz val="11.5"/>
        <color theme="1"/>
        <rFont val="Roboto"/>
      </rPr>
      <t>Total</t>
    </r>
  </si>
  <si>
    <r>
      <rPr>
        <sz val="11.5"/>
        <color theme="1"/>
        <rFont val="Roboto"/>
      </rPr>
      <t>Δ AP en %</t>
    </r>
  </si>
  <si>
    <r>
      <rPr>
        <sz val="11.5"/>
        <color theme="1"/>
        <rFont val="Roboto"/>
      </rPr>
      <t>Total</t>
    </r>
  </si>
  <si>
    <r>
      <rPr>
        <sz val="11.5"/>
        <color theme="1"/>
        <rFont val="Roboto"/>
      </rPr>
      <t>Extenso</t>
    </r>
  </si>
  <si>
    <r>
      <rPr>
        <sz val="11.5"/>
        <color theme="1"/>
        <rFont val="Roboto"/>
      </rPr>
      <t>bio</t>
    </r>
  </si>
  <si>
    <r>
      <rPr>
        <sz val="11.5"/>
        <color theme="1"/>
        <rFont val="Roboto"/>
      </rPr>
      <t>Total</t>
    </r>
  </si>
  <si>
    <r>
      <rPr>
        <sz val="11.5"/>
        <color theme="1"/>
        <rFont val="Roboto"/>
      </rPr>
      <t>Δ AP en %</t>
    </r>
  </si>
  <si>
    <r>
      <rPr>
        <sz val="11.5"/>
        <color theme="1"/>
        <rFont val="Roboto"/>
      </rPr>
      <t>Total</t>
    </r>
  </si>
  <si>
    <r>
      <rPr>
        <sz val="11.5"/>
        <color theme="1"/>
        <rFont val="Roboto"/>
      </rPr>
      <t>Extenso</t>
    </r>
  </si>
  <si>
    <r>
      <rPr>
        <sz val="11.5"/>
        <color theme="1"/>
        <rFont val="Roboto"/>
      </rPr>
      <t>bio</t>
    </r>
  </si>
  <si>
    <r>
      <rPr>
        <sz val="11.5"/>
        <color theme="1"/>
        <rFont val="Roboto"/>
      </rPr>
      <t>Total</t>
    </r>
  </si>
  <si>
    <r>
      <rPr>
        <sz val="11.5"/>
        <color theme="1"/>
        <rFont val="Roboto"/>
      </rPr>
      <t>Total</t>
    </r>
  </si>
  <si>
    <r>
      <rPr>
        <sz val="11.5"/>
        <color theme="1"/>
        <rFont val="Roboto"/>
      </rPr>
      <t>Extenso</t>
    </r>
  </si>
  <si>
    <r>
      <rPr>
        <sz val="11.5"/>
        <color theme="1"/>
        <rFont val="Roboto"/>
      </rPr>
      <t>bio</t>
    </r>
  </si>
  <si>
    <r>
      <rPr>
        <sz val="11.5"/>
        <color theme="1"/>
        <rFont val="Roboto"/>
      </rPr>
      <t>Total</t>
    </r>
  </si>
  <si>
    <r>
      <rPr>
        <b/>
        <sz val="11.5"/>
        <rFont val="Roboto"/>
      </rPr>
      <t>Surface cultivée d</t>
    </r>
    <r>
      <rPr>
        <b/>
        <sz val="11.5"/>
        <rFont val="Roboto"/>
      </rPr>
      <t>'oléagineux par canton</t>
    </r>
  </si>
  <si>
    <r>
      <rPr>
        <b/>
        <sz val="11.5"/>
        <color rgb="FF3F3F3F"/>
        <rFont val="Roboto"/>
      </rPr>
      <t>Surfaces en ha</t>
    </r>
  </si>
  <si>
    <r>
      <rPr>
        <b/>
        <sz val="11.5"/>
        <color rgb="FF3F3F3F"/>
        <rFont val="Roboto"/>
      </rPr>
      <t>Surface</t>
    </r>
  </si>
  <si>
    <r>
      <rPr>
        <b/>
        <sz val="11.5"/>
        <color rgb="FF3F3F3F"/>
        <rFont val="Roboto"/>
      </rPr>
      <t>Part</t>
    </r>
  </si>
  <si>
    <r>
      <rPr>
        <sz val="11.5"/>
        <color theme="1"/>
        <rFont val="Roboto"/>
      </rPr>
      <t>VD</t>
    </r>
  </si>
  <si>
    <r>
      <rPr>
        <sz val="11.5"/>
        <color theme="1"/>
        <rFont val="Roboto"/>
      </rPr>
      <t>BE</t>
    </r>
  </si>
  <si>
    <r>
      <rPr>
        <sz val="11.5"/>
        <color theme="1"/>
        <rFont val="Roboto"/>
      </rPr>
      <t>ZH</t>
    </r>
  </si>
  <si>
    <r>
      <rPr>
        <sz val="11.5"/>
        <color theme="1"/>
        <rFont val="Roboto"/>
      </rPr>
      <t>AG</t>
    </r>
  </si>
  <si>
    <r>
      <rPr>
        <sz val="11.5"/>
        <color theme="1"/>
        <rFont val="Roboto"/>
      </rPr>
      <t>FR</t>
    </r>
  </si>
  <si>
    <r>
      <rPr>
        <sz val="11.5"/>
        <color theme="1"/>
        <rFont val="Roboto"/>
      </rPr>
      <t>GE</t>
    </r>
  </si>
  <si>
    <r>
      <rPr>
        <sz val="11.5"/>
        <color theme="1"/>
        <rFont val="Roboto"/>
      </rPr>
      <t>TG</t>
    </r>
  </si>
  <si>
    <r>
      <rPr>
        <sz val="11.5"/>
        <color theme="1"/>
        <rFont val="Roboto"/>
      </rPr>
      <t>SH</t>
    </r>
  </si>
  <si>
    <r>
      <rPr>
        <sz val="11.5"/>
        <color theme="1"/>
        <rFont val="Roboto"/>
      </rPr>
      <t>LU</t>
    </r>
  </si>
  <si>
    <r>
      <rPr>
        <sz val="11.5"/>
        <color theme="1"/>
        <rFont val="Roboto"/>
      </rPr>
      <t>JU</t>
    </r>
  </si>
  <si>
    <r>
      <rPr>
        <sz val="11.5"/>
        <color theme="1"/>
        <rFont val="Roboto"/>
      </rPr>
      <t>SO</t>
    </r>
  </si>
  <si>
    <r>
      <rPr>
        <sz val="11.5"/>
        <color theme="1"/>
        <rFont val="Roboto"/>
      </rPr>
      <t>NE</t>
    </r>
  </si>
  <si>
    <r>
      <rPr>
        <b/>
        <sz val="11.5"/>
        <rFont val="Roboto"/>
      </rPr>
      <t>Evolution de la production d</t>
    </r>
    <r>
      <rPr>
        <b/>
        <sz val="11.5"/>
        <rFont val="Roboto"/>
      </rPr>
      <t>'oléagineux pour la fabrication d</t>
    </r>
    <r>
      <rPr>
        <b/>
        <sz val="11.5"/>
        <rFont val="Roboto"/>
      </rPr>
      <t>'huile comestible</t>
    </r>
  </si>
  <si>
    <r>
      <rPr>
        <b/>
        <sz val="11.5"/>
        <color rgb="FF3F3F3F"/>
        <rFont val="Roboto"/>
      </rPr>
      <t>Surfaces en ha</t>
    </r>
  </si>
  <si>
    <r>
      <rPr>
        <b/>
        <sz val="11.5"/>
        <color rgb="FF3F3F3F"/>
        <rFont val="Roboto"/>
      </rPr>
      <t>2011..2020</t>
    </r>
  </si>
  <si>
    <r>
      <rPr>
        <sz val="11.5"/>
        <color rgb="FF3F3F3F"/>
        <rFont val="Roboto"/>
      </rPr>
      <t>Colza</t>
    </r>
  </si>
  <si>
    <r>
      <rPr>
        <sz val="11.5"/>
        <color rgb="FF3F3F3F"/>
        <rFont val="Roboto"/>
      </rPr>
      <t>Tournesol</t>
    </r>
  </si>
  <si>
    <r>
      <rPr>
        <sz val="11.5"/>
        <color rgb="FF3F3F3F"/>
        <rFont val="Roboto"/>
      </rPr>
      <t>Soja</t>
    </r>
  </si>
  <si>
    <r>
      <rPr>
        <sz val="11.5"/>
        <color rgb="FF3F3F3F"/>
        <rFont val="Roboto"/>
      </rPr>
      <t>Autres</t>
    </r>
  </si>
  <si>
    <r>
      <rPr>
        <b/>
        <sz val="11.5"/>
        <color rgb="FF3F3F3F"/>
        <rFont val="Roboto"/>
      </rPr>
      <t>Total</t>
    </r>
  </si>
  <si>
    <r>
      <rPr>
        <b/>
        <sz val="11.5"/>
        <color theme="1"/>
        <rFont val="Roboto"/>
      </rPr>
      <t>Colza conventionnel et biologique</t>
    </r>
  </si>
  <si>
    <r>
      <rPr>
        <b/>
        <sz val="11.5"/>
        <color rgb="FF3F3F3F"/>
        <rFont val="Roboto"/>
      </rPr>
      <t>Surfaces en ha</t>
    </r>
  </si>
  <si>
    <r>
      <rPr>
        <b/>
        <sz val="11.5"/>
        <color rgb="FF3F3F3F"/>
        <rFont val="Roboto"/>
      </rPr>
      <t>2011..2020</t>
    </r>
  </si>
  <si>
    <r>
      <rPr>
        <sz val="11.5"/>
        <color rgb="FF3F3F3F"/>
        <rFont val="Roboto"/>
      </rPr>
      <t>Surface totale</t>
    </r>
  </si>
  <si>
    <r>
      <rPr>
        <sz val="11.5"/>
        <color rgb="FF3F3F3F"/>
        <rFont val="Roboto"/>
      </rPr>
      <t>Nombre de producteurs</t>
    </r>
  </si>
  <si>
    <r>
      <rPr>
        <sz val="11.5"/>
        <color rgb="FF3F3F3F"/>
        <rFont val="Roboto"/>
      </rPr>
      <t>Surface des 1000 producteurs les plus importants</t>
    </r>
  </si>
  <si>
    <r>
      <rPr>
        <sz val="11.5"/>
        <color rgb="FF3F3F3F"/>
        <rFont val="Roboto"/>
      </rPr>
      <t>Part des 1000 producteurs les plus importants</t>
    </r>
  </si>
  <si>
    <r>
      <rPr>
        <sz val="11.5"/>
        <color rgb="FF3F3F3F"/>
        <rFont val="Roboto"/>
      </rPr>
      <t>Surface exploitée moyenne des 1000 producteurs les plus importants</t>
    </r>
  </si>
  <si>
    <r>
      <rPr>
        <sz val="11.5"/>
        <color rgb="FF3F3F3F"/>
        <rFont val="Roboto"/>
      </rPr>
      <t>Surface exploitée moyenne par producteur</t>
    </r>
  </si>
  <si>
    <r>
      <rPr>
        <b/>
        <sz val="11.5"/>
        <color theme="1"/>
        <rFont val="Roboto"/>
      </rPr>
      <t>Prix bruts à la production des oléagineux</t>
    </r>
  </si>
  <si>
    <r>
      <rPr>
        <b/>
        <sz val="11.5"/>
        <color rgb="FF3F3F3F"/>
        <rFont val="Roboto"/>
      </rPr>
      <t>Prix Ø</t>
    </r>
  </si>
  <si>
    <r>
      <rPr>
        <b/>
        <sz val="11.5"/>
        <color rgb="FF3F3F3F"/>
        <rFont val="Roboto"/>
      </rPr>
      <t>Prix le plus bas</t>
    </r>
  </si>
  <si>
    <r>
      <rPr>
        <b/>
        <sz val="11.5"/>
        <color rgb="FF3F3F3F"/>
        <rFont val="Roboto"/>
      </rPr>
      <t>Prix le plus élevé</t>
    </r>
  </si>
  <si>
    <r>
      <rPr>
        <b/>
        <sz val="11.5"/>
        <color rgb="FF3F3F3F"/>
        <rFont val="Roboto"/>
      </rPr>
      <t xml:space="preserve">Δ Prix %    </t>
    </r>
  </si>
  <si>
    <r>
      <rPr>
        <b/>
        <sz val="11.5"/>
        <color rgb="FF3F3F3F"/>
        <rFont val="Roboto"/>
      </rPr>
      <t>Variété</t>
    </r>
  </si>
  <si>
    <r>
      <rPr>
        <b/>
        <sz val="11.5"/>
        <color rgb="FF3F3F3F"/>
        <rFont val="Roboto"/>
      </rPr>
      <t>Ø18/19-20</t>
    </r>
  </si>
  <si>
    <r>
      <rPr>
        <b/>
        <sz val="11.5"/>
        <color rgb="FF3F3F3F"/>
        <rFont val="Roboto"/>
      </rPr>
      <t>Graines de colza, variété conventionnelle</t>
    </r>
  </si>
  <si>
    <r>
      <rPr>
        <b/>
        <sz val="11.5"/>
        <color rgb="FF3F3F3F"/>
        <rFont val="Roboto"/>
      </rPr>
      <t>Graines de colza, HOLL</t>
    </r>
  </si>
  <si>
    <r>
      <rPr>
        <b/>
        <sz val="11.5"/>
        <color rgb="FF3F3F3F"/>
        <rFont val="Roboto"/>
      </rPr>
      <t>Tournesols, variété conventionnelle</t>
    </r>
  </si>
  <si>
    <r>
      <rPr>
        <b/>
        <sz val="11.5"/>
        <color rgb="FF3F3F3F"/>
        <rFont val="Roboto"/>
      </rPr>
      <t>Tournesols, HOLL</t>
    </r>
  </si>
  <si>
    <r>
      <rPr>
        <b/>
        <sz val="11.5"/>
        <color rgb="FF3F3F3F"/>
        <rFont val="Roboto"/>
      </rPr>
      <t>Graines de soja</t>
    </r>
  </si>
  <si>
    <r>
      <rPr>
        <u/>
        <sz val="11.5"/>
        <color rgb="FF3F3F3F"/>
        <rFont val="Roboto"/>
      </rPr>
      <t>Graines de colza IPS</t>
    </r>
  </si>
  <si>
    <r>
      <rPr>
        <u/>
        <sz val="11.5"/>
        <color rgb="FF3F3F3F"/>
        <rFont val="Roboto"/>
      </rPr>
      <t>Graines de colza IPS, variété conventionnelle</t>
    </r>
  </si>
  <si>
    <r>
      <rPr>
        <u/>
        <sz val="11.5"/>
        <color rgb="FF3F3F3F"/>
        <rFont val="Roboto"/>
      </rPr>
      <t>Graines de colza IPS, HOLL</t>
    </r>
  </si>
  <si>
    <r>
      <rPr>
        <i/>
        <sz val="11.5"/>
        <color rgb="FF3F3F3F"/>
        <rFont val="Roboto"/>
      </rPr>
      <t>Tournesols bio Bourgeon</t>
    </r>
  </si>
  <si>
    <r>
      <rPr>
        <i/>
        <sz val="11.5"/>
        <color rgb="FF3F3F3F"/>
        <rFont val="Roboto"/>
      </rPr>
      <t>Tournesols bio Bourgeon, reconversion</t>
    </r>
  </si>
  <si>
    <r>
      <rPr>
        <i/>
        <sz val="11.5"/>
        <color rgb="FF3F3F3F"/>
        <rFont val="Roboto"/>
      </rPr>
      <t>Graines de colza bio Bourgeon, Suisse</t>
    </r>
  </si>
  <si>
    <r>
      <rPr>
        <b/>
        <sz val="11.5"/>
        <color theme="1"/>
        <rFont val="Roboto"/>
      </rPr>
      <t>Primes IP-Suisse</t>
    </r>
  </si>
  <si>
    <r>
      <rPr>
        <b/>
        <sz val="11.5"/>
        <color rgb="FF3F3F3F"/>
        <rFont val="Roboto"/>
      </rPr>
      <t>CHF/100 kg</t>
    </r>
  </si>
  <si>
    <r>
      <rPr>
        <b/>
        <sz val="11.5"/>
        <color rgb="FF3F3F3F"/>
        <rFont val="Roboto"/>
      </rPr>
      <t>Récoltes 2010 .. 2020</t>
    </r>
  </si>
  <si>
    <r>
      <rPr>
        <sz val="11.5"/>
        <color rgb="FF3F3F3F"/>
        <rFont val="Roboto"/>
      </rPr>
      <t>Colza IPS</t>
    </r>
  </si>
  <si>
    <r>
      <rPr>
        <sz val="11.5"/>
        <color rgb="FF3F3F3F"/>
        <rFont val="Roboto"/>
      </rPr>
      <t>Colza IPS, variété conventionnelle</t>
    </r>
  </si>
  <si>
    <r>
      <rPr>
        <sz val="11.5"/>
        <color rgb="FF3F3F3F"/>
        <rFont val="Roboto"/>
      </rPr>
      <t>Colza IPS, HOLL</t>
    </r>
  </si>
  <si>
    <r>
      <rPr>
        <sz val="11.5"/>
        <color rgb="FF3F3F3F"/>
        <rFont val="Roboto"/>
      </rPr>
      <t>Source : IP-Suisse (rapport annuel)</t>
    </r>
  </si>
  <si>
    <r>
      <rPr>
        <b/>
        <sz val="11.5"/>
        <color theme="1"/>
        <rFont val="Roboto"/>
      </rPr>
      <t>Prix à la production (y compris la prime) IP-Suisse</t>
    </r>
  </si>
  <si>
    <r>
      <rPr>
        <b/>
        <sz val="11.5"/>
        <color rgb="FF3F3F3F"/>
        <rFont val="Roboto"/>
      </rPr>
      <t>CHF/100 kg</t>
    </r>
  </si>
  <si>
    <r>
      <rPr>
        <b/>
        <sz val="11.5"/>
        <color rgb="FF3F3F3F"/>
        <rFont val="Roboto"/>
      </rPr>
      <t>Récoltes 2010 .. 2020</t>
    </r>
  </si>
  <si>
    <r>
      <rPr>
        <sz val="11.5"/>
        <color rgb="FF3F3F3F"/>
        <rFont val="Roboto"/>
      </rPr>
      <t>Colza IPS</t>
    </r>
  </si>
  <si>
    <r>
      <rPr>
        <sz val="11.5"/>
        <color rgb="FF3F3F3F"/>
        <rFont val="Roboto"/>
      </rPr>
      <t>Colza IPS, variété conventionnelle</t>
    </r>
  </si>
  <si>
    <r>
      <rPr>
        <sz val="11.5"/>
        <color rgb="FF3F3F3F"/>
        <rFont val="Roboto"/>
      </rPr>
      <t>Source : IP-Suisse</t>
    </r>
  </si>
  <si>
    <r>
      <rPr>
        <b/>
        <sz val="11.5"/>
        <color theme="1"/>
        <rFont val="Roboto"/>
      </rPr>
      <t>Prix à la production calculé SwissOlio</t>
    </r>
  </si>
  <si>
    <r>
      <rPr>
        <b/>
        <sz val="11.5"/>
        <color rgb="FF3F3F3F"/>
        <rFont val="Roboto"/>
      </rPr>
      <t>CHF/100 kg, moyenne</t>
    </r>
  </si>
  <si>
    <r>
      <rPr>
        <b/>
        <sz val="11.5"/>
        <color rgb="FF3F3F3F"/>
        <rFont val="Roboto"/>
      </rPr>
      <t>Récoltes 2010 .. 2020</t>
    </r>
  </si>
  <si>
    <r>
      <rPr>
        <sz val="11.5"/>
        <color rgb="FF3F3F3F"/>
        <rFont val="Roboto"/>
      </rPr>
      <t>Colza</t>
    </r>
  </si>
  <si>
    <r>
      <rPr>
        <sz val="11.5"/>
        <color rgb="FF3F3F3F"/>
        <rFont val="Roboto"/>
      </rPr>
      <t>Tournesol</t>
    </r>
  </si>
  <si>
    <r>
      <rPr>
        <sz val="11.5"/>
        <color rgb="FF3F3F3F"/>
        <rFont val="Roboto"/>
      </rPr>
      <t>Tournesols, HOLL</t>
    </r>
  </si>
  <si>
    <r>
      <rPr>
        <sz val="11.5"/>
        <color rgb="FF3F3F3F"/>
        <rFont val="Roboto"/>
      </rPr>
      <t>Soja</t>
    </r>
  </si>
  <si>
    <r>
      <rPr>
        <sz val="11.5"/>
        <color rgb="FF3F3F3F"/>
        <rFont val="Roboto"/>
      </rPr>
      <t>Source : SwissOlio (rapport annuel)</t>
    </r>
  </si>
  <si>
    <r>
      <rPr>
        <b/>
        <sz val="11.5"/>
        <color theme="1"/>
        <rFont val="Roboto"/>
      </rPr>
      <t>Prix à la production Bio Suisse Bourgeon</t>
    </r>
  </si>
  <si>
    <r>
      <rPr>
        <b/>
        <sz val="11.5"/>
        <color rgb="FF3F3F3F"/>
        <rFont val="Roboto"/>
      </rPr>
      <t>CHF/100 kg</t>
    </r>
  </si>
  <si>
    <r>
      <rPr>
        <b/>
        <sz val="11.5"/>
        <color rgb="FF3F3F3F"/>
        <rFont val="Roboto"/>
      </rPr>
      <t>Récoltes 2010 .. 2020</t>
    </r>
  </si>
  <si>
    <r>
      <rPr>
        <sz val="11.5"/>
        <color rgb="FF3F3F3F"/>
        <rFont val="Roboto"/>
      </rPr>
      <t>Tournesols, Bourgeon</t>
    </r>
  </si>
  <si>
    <r>
      <rPr>
        <sz val="11.5"/>
        <color rgb="FF3F3F3F"/>
        <rFont val="Roboto"/>
      </rPr>
      <t>Tournesols, Bourgeon, reconversion</t>
    </r>
  </si>
  <si>
    <r>
      <rPr>
        <sz val="11.5"/>
        <color rgb="FF3F3F3F"/>
        <rFont val="Roboto"/>
      </rPr>
      <t>Colza, Bourgeon</t>
    </r>
  </si>
  <si>
    <r>
      <rPr>
        <sz val="11.5"/>
        <color rgb="FF3F3F3F"/>
        <rFont val="Roboto"/>
      </rPr>
      <t>Colza, Bourgeon, reconversion, Biofarm</t>
    </r>
  </si>
  <si>
    <r>
      <rPr>
        <sz val="11.5"/>
        <color rgb="FF3F3F3F"/>
        <rFont val="Roboto"/>
      </rPr>
      <t>Source : Bio Suisse</t>
    </r>
  </si>
  <si>
    <r>
      <rPr>
        <b/>
        <sz val="11.5"/>
        <color rgb="FF3F3F3F"/>
        <rFont val="Roboto"/>
      </rPr>
      <t>Importaton d</t>
    </r>
    <r>
      <rPr>
        <b/>
        <sz val="11.5"/>
        <color rgb="FF3F3F3F"/>
        <rFont val="Roboto"/>
      </rPr>
      <t>'huiles végétales comestibles destinées à la consommation humaine (autres que celles destinées à l</t>
    </r>
    <r>
      <rPr>
        <b/>
        <sz val="11.5"/>
        <color rgb="FF3F3F3F"/>
        <rFont val="Roboto"/>
      </rPr>
      <t>'alimentation animale)</t>
    </r>
  </si>
  <si>
    <r>
      <rPr>
        <sz val="11.5"/>
        <color rgb="FF3F3F3F"/>
        <rFont val="Roboto"/>
      </rPr>
      <t>tonnes</t>
    </r>
  </si>
  <si>
    <r>
      <rPr>
        <sz val="11.5"/>
        <color rgb="FF3F3F3F"/>
        <rFont val="Roboto"/>
      </rPr>
      <t>en millions de fr.</t>
    </r>
  </si>
  <si>
    <r>
      <rPr>
        <b/>
        <sz val="11.5"/>
        <color rgb="FF3F3F3F"/>
        <rFont val="Roboto"/>
      </rPr>
      <t>Volume des importations pour différentes variétés d</t>
    </r>
    <r>
      <rPr>
        <b/>
        <sz val="11.5"/>
        <color rgb="FF3F3F3F"/>
        <rFont val="Roboto"/>
      </rPr>
      <t>'huiles comestibles</t>
    </r>
  </si>
  <si>
    <r>
      <rPr>
        <sz val="11.5"/>
        <color rgb="FF3F3F3F"/>
        <rFont val="Roboto"/>
      </rPr>
      <t>Huile de tournesol</t>
    </r>
  </si>
  <si>
    <r>
      <rPr>
        <sz val="11.5"/>
        <color rgb="FF3F3F3F"/>
        <rFont val="Roboto"/>
      </rPr>
      <t>en %</t>
    </r>
  </si>
  <si>
    <r>
      <rPr>
        <sz val="11.5"/>
        <color rgb="FF3F3F3F"/>
        <rFont val="Roboto"/>
      </rPr>
      <t>Huile de colza</t>
    </r>
  </si>
  <si>
    <r>
      <rPr>
        <sz val="11.5"/>
        <color rgb="FF3F3F3F"/>
        <rFont val="Roboto"/>
      </rPr>
      <t>en %</t>
    </r>
  </si>
  <si>
    <r>
      <rPr>
        <sz val="11.5"/>
        <color rgb="FF3F3F3F"/>
        <rFont val="Roboto"/>
      </rPr>
      <t>Huile d</t>
    </r>
    <r>
      <rPr>
        <sz val="11.5"/>
        <color rgb="FF3F3F3F"/>
        <rFont val="Roboto"/>
      </rPr>
      <t>'olive</t>
    </r>
  </si>
  <si>
    <r>
      <rPr>
        <sz val="11.5"/>
        <color rgb="FF3F3F3F"/>
        <rFont val="Roboto"/>
      </rPr>
      <t>en %</t>
    </r>
  </si>
  <si>
    <r>
      <rPr>
        <sz val="11.5"/>
        <color rgb="FF3F3F3F"/>
        <rFont val="Roboto"/>
      </rPr>
      <t>Huile de palme</t>
    </r>
  </si>
  <si>
    <r>
      <rPr>
        <sz val="11.5"/>
        <color rgb="FF3F3F3F"/>
        <rFont val="Roboto"/>
      </rPr>
      <t>en %</t>
    </r>
  </si>
  <si>
    <r>
      <rPr>
        <sz val="11.5"/>
        <color rgb="FF3F3F3F"/>
        <rFont val="Roboto"/>
      </rPr>
      <t>Autres</t>
    </r>
  </si>
  <si>
    <r>
      <rPr>
        <sz val="11.5"/>
        <color rgb="FF3F3F3F"/>
        <rFont val="Roboto"/>
      </rPr>
      <t>en %</t>
    </r>
  </si>
  <si>
    <r>
      <rPr>
        <b/>
        <sz val="11.5"/>
        <color rgb="FF3F3F3F"/>
        <rFont val="Roboto"/>
      </rPr>
      <t>Total</t>
    </r>
  </si>
  <si>
    <r>
      <rPr>
        <b/>
        <sz val="11.5"/>
        <color rgb="FF3F3F3F"/>
        <rFont val="Roboto"/>
      </rPr>
      <t>Variation AP</t>
    </r>
  </si>
  <si>
    <r>
      <rPr>
        <b/>
        <sz val="11.5"/>
        <color rgb="FF3F3F3F"/>
        <rFont val="Roboto"/>
      </rPr>
      <t>Les 10 principaux pays d</t>
    </r>
    <r>
      <rPr>
        <b/>
        <sz val="11.5"/>
        <color rgb="FF3F3F3F"/>
        <rFont val="Roboto"/>
      </rPr>
      <t>'origine de l</t>
    </r>
    <r>
      <rPr>
        <b/>
        <sz val="11.5"/>
        <color rgb="FF3F3F3F"/>
        <rFont val="Roboto"/>
      </rPr>
      <t>'huile de palme en 2020</t>
    </r>
  </si>
  <si>
    <r>
      <rPr>
        <b/>
        <sz val="11.5"/>
        <color rgb="FF3F3F3F"/>
        <rFont val="Roboto"/>
      </rPr>
      <t>Pays</t>
    </r>
  </si>
  <si>
    <r>
      <rPr>
        <b/>
        <sz val="11.5"/>
        <color rgb="FF3F3F3F"/>
        <rFont val="Roboto"/>
      </rPr>
      <t>Tonnes</t>
    </r>
  </si>
  <si>
    <r>
      <rPr>
        <b/>
        <sz val="11.5"/>
        <color rgb="FF3F3F3F"/>
        <rFont val="Roboto"/>
      </rPr>
      <t>Part</t>
    </r>
  </si>
  <si>
    <r>
      <rPr>
        <sz val="11.5"/>
        <color rgb="FF3F3F3F"/>
        <rFont val="Roboto"/>
      </rPr>
      <t>Côte d</t>
    </r>
    <r>
      <rPr>
        <sz val="11.5"/>
        <color rgb="FF3F3F3F"/>
        <rFont val="Roboto"/>
      </rPr>
      <t>'Ivoire</t>
    </r>
  </si>
  <si>
    <r>
      <rPr>
        <sz val="11.5"/>
        <color rgb="FF3F3F3F"/>
        <rFont val="Roboto"/>
      </rPr>
      <t>Îles Salomon</t>
    </r>
  </si>
  <si>
    <r>
      <rPr>
        <sz val="11.5"/>
        <color rgb="FF3F3F3F"/>
        <rFont val="Roboto"/>
      </rPr>
      <t>Malaisie</t>
    </r>
  </si>
  <si>
    <r>
      <rPr>
        <sz val="11.5"/>
        <color rgb="FF3F3F3F"/>
        <rFont val="Roboto"/>
      </rPr>
      <t>Cambodge</t>
    </r>
  </si>
  <si>
    <r>
      <rPr>
        <sz val="11.5"/>
        <color rgb="FF3F3F3F"/>
        <rFont val="Roboto"/>
      </rPr>
      <t xml:space="preserve">      Sao Tomé</t>
    </r>
  </si>
  <si>
    <r>
      <rPr>
        <sz val="11.5"/>
        <color rgb="FF3F3F3F"/>
        <rFont val="Roboto"/>
      </rPr>
      <t>Pays-Bas</t>
    </r>
  </si>
  <si>
    <r>
      <rPr>
        <sz val="11.5"/>
        <color rgb="FF3F3F3F"/>
        <rFont val="Roboto"/>
      </rPr>
      <t>Madagascar</t>
    </r>
  </si>
  <si>
    <r>
      <rPr>
        <sz val="11.5"/>
        <color rgb="FF3F3F3F"/>
        <rFont val="Roboto"/>
      </rPr>
      <t xml:space="preserve">      Suède</t>
    </r>
  </si>
  <si>
    <r>
      <rPr>
        <sz val="11.5"/>
        <color rgb="FF3F3F3F"/>
        <rFont val="Roboto"/>
      </rPr>
      <t>Papouasie</t>
    </r>
  </si>
  <si>
    <r>
      <rPr>
        <sz val="11.5"/>
        <color rgb="FF3F3F3F"/>
        <rFont val="Roboto"/>
      </rPr>
      <t>Belgique</t>
    </r>
  </si>
  <si>
    <r>
      <rPr>
        <sz val="10"/>
        <color rgb="FF3F3F3F"/>
        <rFont val="Roboto"/>
      </rPr>
      <t>Sources : SAM (OFAG); AFD; DGD</t>
    </r>
  </si>
  <si>
    <r>
      <rPr>
        <b/>
        <sz val="11.5"/>
        <color rgb="FF3F3F3F"/>
        <rFont val="Roboto"/>
      </rPr>
      <t>Parts des importations d</t>
    </r>
    <r>
      <rPr>
        <b/>
        <sz val="11.5"/>
        <color rgb="FF3F3F3F"/>
        <rFont val="Roboto"/>
      </rPr>
      <t>'huile de palme en provenance des pays PMA</t>
    </r>
  </si>
  <si>
    <r>
      <rPr>
        <b/>
        <sz val="11.5"/>
        <color rgb="FF3F3F3F"/>
        <rFont val="Roboto"/>
      </rPr>
      <t>Marché total</t>
    </r>
  </si>
  <si>
    <r>
      <rPr>
        <b/>
        <sz val="11.5"/>
        <color rgb="FF3F3F3F"/>
        <rFont val="Roboto"/>
      </rPr>
      <t>Pays PMA</t>
    </r>
  </si>
  <si>
    <r>
      <rPr>
        <b/>
        <sz val="11.5"/>
        <color rgb="FF3F3F3F"/>
        <rFont val="Roboto"/>
      </rPr>
      <t>Autres pays</t>
    </r>
  </si>
  <si>
    <r>
      <rPr>
        <b/>
        <sz val="11.5"/>
        <color rgb="FF3F3F3F"/>
        <rFont val="Roboto"/>
      </rPr>
      <t>Marché total</t>
    </r>
  </si>
  <si>
    <r>
      <rPr>
        <b/>
        <sz val="11.5"/>
        <color rgb="FF3F3F3F"/>
        <rFont val="Roboto"/>
      </rPr>
      <t>Pays PMA</t>
    </r>
  </si>
  <si>
    <r>
      <rPr>
        <b/>
        <sz val="11.5"/>
        <color rgb="FF3F3F3F"/>
        <rFont val="Roboto"/>
      </rPr>
      <t>Tonnes</t>
    </r>
  </si>
  <si>
    <r>
      <rPr>
        <b/>
        <sz val="11.5"/>
        <color rgb="FF3F3F3F"/>
        <rFont val="Roboto"/>
      </rPr>
      <t>Tonnes</t>
    </r>
  </si>
  <si>
    <r>
      <rPr>
        <b/>
        <sz val="11.5"/>
        <color rgb="FF3F3F3F"/>
        <rFont val="Roboto"/>
      </rPr>
      <t>Part</t>
    </r>
  </si>
  <si>
    <r>
      <rPr>
        <b/>
        <sz val="11.5"/>
        <color rgb="FF3F3F3F"/>
        <rFont val="Roboto"/>
      </rPr>
      <t>Tonnes</t>
    </r>
  </si>
  <si>
    <r>
      <rPr>
        <b/>
        <sz val="11.5"/>
        <color rgb="FF3F3F3F"/>
        <rFont val="Roboto"/>
      </rPr>
      <t>Millions de fr.</t>
    </r>
  </si>
  <si>
    <r>
      <rPr>
        <b/>
        <sz val="11.5"/>
        <color rgb="FF3F3F3F"/>
        <rFont val="Roboto"/>
      </rPr>
      <t>Millions de fr.</t>
    </r>
  </si>
  <si>
    <r>
      <rPr>
        <b/>
        <sz val="11.5"/>
        <color rgb="FF3F3F3F"/>
        <rFont val="Roboto"/>
      </rPr>
      <t>Part</t>
    </r>
  </si>
  <si>
    <r>
      <rPr>
        <b/>
        <sz val="11.5"/>
        <color rgb="FF3F3F3F"/>
        <rFont val="Roboto"/>
      </rPr>
      <t>Consommation suisse des huiles comestibles végétales</t>
    </r>
  </si>
  <si>
    <r>
      <rPr>
        <b/>
        <sz val="11.5"/>
        <color rgb="FF3F3F3F"/>
        <rFont val="Roboto"/>
      </rPr>
      <t>Huile raffinée en tonnes</t>
    </r>
  </si>
  <si>
    <r>
      <rPr>
        <b/>
        <sz val="11.5"/>
        <color rgb="FF3F3F3F"/>
        <rFont val="Roboto"/>
      </rPr>
      <t>Δ 2020/13</t>
    </r>
  </si>
  <si>
    <r>
      <rPr>
        <b/>
        <sz val="11.5"/>
        <color rgb="FF3F3F3F"/>
        <rFont val="Roboto"/>
      </rPr>
      <t>Δ 2013/03</t>
    </r>
  </si>
  <si>
    <r>
      <rPr>
        <b/>
        <sz val="11.5"/>
        <color rgb="FF3F3F3F"/>
        <rFont val="Roboto"/>
      </rPr>
      <t>2003..2013 2015..2020</t>
    </r>
  </si>
  <si>
    <r>
      <rPr>
        <b/>
        <sz val="11.5"/>
        <color rgb="FF3F3F3F"/>
        <rFont val="Roboto"/>
      </rPr>
      <t>abs /en %</t>
    </r>
  </si>
  <si>
    <r>
      <rPr>
        <b/>
        <sz val="11.5"/>
        <color rgb="FF3F3F3F"/>
        <rFont val="Roboto"/>
      </rPr>
      <t>abs /en %</t>
    </r>
  </si>
  <si>
    <r>
      <rPr>
        <sz val="11.5"/>
        <color rgb="FF3F3F3F"/>
        <rFont val="Roboto"/>
      </rPr>
      <t>Huile de tournesol</t>
    </r>
  </si>
  <si>
    <r>
      <rPr>
        <sz val="11.5"/>
        <color rgb="FF3F3F3F"/>
        <rFont val="Roboto"/>
      </rPr>
      <t>en %</t>
    </r>
  </si>
  <si>
    <r>
      <rPr>
        <sz val="11.5"/>
        <color rgb="FF3F3F3F"/>
        <rFont val="Roboto"/>
      </rPr>
      <t>Huile de colza</t>
    </r>
  </si>
  <si>
    <r>
      <rPr>
        <sz val="11.5"/>
        <color rgb="FF3F3F3F"/>
        <rFont val="Roboto"/>
      </rPr>
      <t>en %</t>
    </r>
  </si>
  <si>
    <r>
      <rPr>
        <sz val="11.5"/>
        <color rgb="FF3F3F3F"/>
        <rFont val="Roboto"/>
      </rPr>
      <t>Huile d</t>
    </r>
    <r>
      <rPr>
        <sz val="11.5"/>
        <color rgb="FF3F3F3F"/>
        <rFont val="Roboto"/>
      </rPr>
      <t>'olive</t>
    </r>
  </si>
  <si>
    <r>
      <rPr>
        <sz val="11.5"/>
        <color rgb="FF3F3F3F"/>
        <rFont val="Roboto"/>
      </rPr>
      <t>en %</t>
    </r>
  </si>
  <si>
    <r>
      <rPr>
        <sz val="11.5"/>
        <color rgb="FF3F3F3F"/>
        <rFont val="Roboto"/>
      </rPr>
      <t>Huile de palme</t>
    </r>
  </si>
  <si>
    <r>
      <rPr>
        <sz val="11.5"/>
        <color rgb="FF3F3F3F"/>
        <rFont val="Roboto"/>
      </rPr>
      <t>en %</t>
    </r>
  </si>
  <si>
    <r>
      <rPr>
        <sz val="11.5"/>
        <color rgb="FF3F3F3F"/>
        <rFont val="Roboto"/>
      </rPr>
      <t>Autres</t>
    </r>
  </si>
  <si>
    <r>
      <rPr>
        <sz val="11.5"/>
        <color rgb="FF3F3F3F"/>
        <rFont val="Roboto"/>
      </rPr>
      <t>en %</t>
    </r>
  </si>
  <si>
    <r>
      <rPr>
        <b/>
        <sz val="11.5"/>
        <color rgb="FF3F3F3F"/>
        <rFont val="Roboto"/>
      </rPr>
      <t>Total</t>
    </r>
  </si>
  <si>
    <r>
      <rPr>
        <b/>
        <sz val="11.5"/>
        <color rgb="FF3F3F3F"/>
        <rFont val="Roboto"/>
      </rPr>
      <t>Variation</t>
    </r>
  </si>
  <si>
    <r>
      <rPr>
        <b/>
        <sz val="11.5"/>
        <rFont val="Roboto"/>
      </rPr>
      <t>Évolution des prix à la production autrichiens par rapport à la cotation MATIF</t>
    </r>
  </si>
  <si>
    <r>
      <rPr>
        <b/>
        <sz val="11.5"/>
        <color rgb="FF3F3F3F"/>
        <rFont val="Roboto"/>
      </rPr>
      <t xml:space="preserve">Cotation des graines de colzat </t>
    </r>
  </si>
  <si>
    <r>
      <rPr>
        <b/>
        <sz val="11.5"/>
        <color rgb="FF3F3F3F"/>
        <rFont val="Roboto"/>
      </rPr>
      <t>Cotation des graines de soja</t>
    </r>
  </si>
  <si>
    <r>
      <rPr>
        <b/>
        <sz val="11.5"/>
        <color rgb="FF3F3F3F"/>
        <rFont val="Roboto"/>
      </rPr>
      <t>Cotation de l</t>
    </r>
    <r>
      <rPr>
        <b/>
        <sz val="11.5"/>
        <color rgb="FF3F3F3F"/>
        <rFont val="Roboto"/>
      </rPr>
      <t>'huile de tournesol</t>
    </r>
  </si>
  <si>
    <r>
      <rPr>
        <b/>
        <sz val="11.5"/>
        <color rgb="FF3F3F3F"/>
        <rFont val="Roboto"/>
      </rPr>
      <t>Cotation de l</t>
    </r>
    <r>
      <rPr>
        <b/>
        <sz val="11.5"/>
        <color rgb="FF3F3F3F"/>
        <rFont val="Roboto"/>
      </rPr>
      <t>'huile de palme</t>
    </r>
  </si>
  <si>
    <r>
      <rPr>
        <b/>
        <sz val="11.5"/>
        <color rgb="FF3F3F3F"/>
        <rFont val="Roboto"/>
      </rPr>
      <t>Taux de change</t>
    </r>
  </si>
  <si>
    <r>
      <rPr>
        <b/>
        <sz val="11.5"/>
        <color rgb="FF3F3F3F"/>
        <rFont val="Roboto"/>
      </rPr>
      <t>Prix à la production</t>
    </r>
  </si>
  <si>
    <r>
      <rPr>
        <b/>
        <sz val="11.5"/>
        <color rgb="FF3F3F3F"/>
        <rFont val="Roboto"/>
      </rPr>
      <t>Mois</t>
    </r>
  </si>
  <si>
    <r>
      <rPr>
        <b/>
        <sz val="11.5"/>
        <color rgb="FF3F3F3F"/>
        <rFont val="Roboto"/>
      </rPr>
      <t>en Euro/t</t>
    </r>
  </si>
  <si>
    <r>
      <rPr>
        <b/>
        <sz val="11.5"/>
        <color rgb="FF3F3F3F"/>
        <rFont val="Roboto"/>
      </rPr>
      <t>en CHF/t</t>
    </r>
  </si>
  <si>
    <r>
      <rPr>
        <b/>
        <sz val="11.5"/>
        <color rgb="FF3F3F3F"/>
        <rFont val="Roboto"/>
      </rPr>
      <t>CHF/ 100 Euros</t>
    </r>
  </si>
  <si>
    <r>
      <rPr>
        <b/>
        <sz val="11.5"/>
        <color rgb="FF3F3F3F"/>
        <rFont val="Roboto"/>
      </rPr>
      <t xml:space="preserve"> Autriche</t>
    </r>
  </si>
  <si>
    <r>
      <rPr>
        <b/>
        <sz val="11.5"/>
        <color theme="1"/>
        <rFont val="Roboto"/>
      </rPr>
      <t>Prix à la consommation</t>
    </r>
  </si>
  <si>
    <r>
      <rPr>
        <b/>
        <sz val="11.5"/>
        <color rgb="FF3F3F3F"/>
        <rFont val="Roboto"/>
      </rPr>
      <t>Huile végétale comestible</t>
    </r>
  </si>
  <si>
    <r>
      <rPr>
        <b/>
        <sz val="11.5"/>
        <color rgb="FF3F3F3F"/>
        <rFont val="Roboto"/>
      </rPr>
      <t>2018..2020</t>
    </r>
  </si>
  <si>
    <r>
      <rPr>
        <b/>
        <sz val="11.5"/>
        <color rgb="FF3F3F3F"/>
        <rFont val="Roboto"/>
      </rPr>
      <t>Huile de colza</t>
    </r>
  </si>
  <si>
    <r>
      <rPr>
        <b/>
        <sz val="11.5"/>
        <color rgb="FF3F3F3F"/>
        <rFont val="Roboto"/>
      </rPr>
      <t>Huile de tournesol</t>
    </r>
  </si>
  <si>
    <r>
      <rPr>
        <b/>
        <sz val="11.5"/>
        <color theme="1"/>
        <rFont val="Roboto"/>
      </rPr>
      <t>L</t>
    </r>
    <r>
      <rPr>
        <b/>
        <sz val="11.5"/>
        <color theme="1"/>
        <rFont val="Roboto"/>
      </rPr>
      <t>'huile comestible dans le commerce de détail en Suisse</t>
    </r>
  </si>
  <si>
    <r>
      <rPr>
        <b/>
        <sz val="11.5"/>
        <color rgb="FF3F3F3F"/>
        <rFont val="Roboto"/>
      </rPr>
      <t>Ventes en 1000 litres</t>
    </r>
  </si>
  <si>
    <r>
      <rPr>
        <b/>
        <sz val="11.5"/>
        <color rgb="FF3F3F3F"/>
        <rFont val="Roboto"/>
      </rPr>
      <t>Chiffre d’affaires en millions de francs</t>
    </r>
  </si>
  <si>
    <r>
      <rPr>
        <b/>
        <sz val="11.5"/>
        <color rgb="FF3F3F3F"/>
        <rFont val="Roboto"/>
      </rPr>
      <t>Valeur de vente moyenne en CHF/ l</t>
    </r>
  </si>
  <si>
    <r>
      <rPr>
        <sz val="11.5"/>
        <color rgb="FF3F3F3F"/>
        <rFont val="Roboto"/>
      </rPr>
      <t>Huile de tournesol</t>
    </r>
  </si>
  <si>
    <r>
      <rPr>
        <sz val="11.5"/>
        <color rgb="FF3F3F3F"/>
        <rFont val="Roboto"/>
      </rPr>
      <t>Huile de colza</t>
    </r>
  </si>
  <si>
    <r>
      <rPr>
        <sz val="11.5"/>
        <color rgb="FF3F3F3F"/>
        <rFont val="Roboto"/>
      </rPr>
      <t>Huile d</t>
    </r>
    <r>
      <rPr>
        <sz val="11.5"/>
        <color rgb="FF3F3F3F"/>
        <rFont val="Roboto"/>
      </rPr>
      <t>'olive</t>
    </r>
  </si>
  <si>
    <r>
      <rPr>
        <sz val="11.5"/>
        <color rgb="FF3F3F3F"/>
        <rFont val="Roboto"/>
      </rPr>
      <t>Autres</t>
    </r>
  </si>
  <si>
    <r>
      <rPr>
        <b/>
        <sz val="11.5"/>
        <color rgb="FF3F3F3F"/>
        <rFont val="Roboto"/>
      </rPr>
      <t>Total</t>
    </r>
  </si>
  <si>
    <r>
      <rPr>
        <b/>
        <sz val="11.5"/>
        <color theme="1"/>
        <rFont val="Roboto"/>
      </rPr>
      <t>Evolution de l</t>
    </r>
    <r>
      <rPr>
        <b/>
        <sz val="11.5"/>
        <color theme="1"/>
        <rFont val="Roboto"/>
      </rPr>
      <t>'huile comestible dans le commerce de détail en Suisse</t>
    </r>
  </si>
  <si>
    <r>
      <rPr>
        <b/>
        <sz val="11.5"/>
        <color rgb="FF3F3F3F"/>
        <rFont val="Roboto"/>
      </rPr>
      <t>Evolution des ventes en %</t>
    </r>
  </si>
  <si>
    <r>
      <rPr>
        <b/>
        <sz val="11.5"/>
        <color rgb="FF3F3F3F"/>
        <rFont val="Roboto"/>
      </rPr>
      <t>Evolution du chiffre d</t>
    </r>
    <r>
      <rPr>
        <b/>
        <sz val="11.5"/>
        <color rgb="FF3F3F3F"/>
        <rFont val="Roboto"/>
      </rPr>
      <t>'affaires en %</t>
    </r>
  </si>
  <si>
    <r>
      <rPr>
        <b/>
        <sz val="11.5"/>
        <color rgb="FF3F3F3F"/>
        <rFont val="Roboto"/>
      </rPr>
      <t>Evolution de la valeur de vente moyenne en %</t>
    </r>
  </si>
  <si>
    <r>
      <rPr>
        <b/>
        <sz val="11.5"/>
        <color rgb="FF3F3F3F"/>
        <rFont val="Roboto"/>
      </rPr>
      <t>∆18/17</t>
    </r>
  </si>
  <si>
    <r>
      <rPr>
        <b/>
        <sz val="11.5"/>
        <color rgb="FF3F3F3F"/>
        <rFont val="Roboto"/>
      </rPr>
      <t>∆19/18</t>
    </r>
  </si>
  <si>
    <r>
      <rPr>
        <b/>
        <sz val="11.5"/>
        <color rgb="FF3F3F3F"/>
        <rFont val="Roboto"/>
      </rPr>
      <t>∆20/19</t>
    </r>
  </si>
  <si>
    <r>
      <rPr>
        <b/>
        <sz val="11.5"/>
        <color rgb="FF3F3F3F"/>
        <rFont val="Roboto"/>
      </rPr>
      <t>∆20/21</t>
    </r>
  </si>
  <si>
    <r>
      <rPr>
        <b/>
        <sz val="11.5"/>
        <color rgb="FF3F3F3F"/>
        <rFont val="Roboto"/>
      </rPr>
      <t>∆18/17</t>
    </r>
  </si>
  <si>
    <r>
      <rPr>
        <b/>
        <sz val="11.5"/>
        <color rgb="FF3F3F3F"/>
        <rFont val="Roboto"/>
      </rPr>
      <t>∆19/18</t>
    </r>
  </si>
  <si>
    <r>
      <rPr>
        <b/>
        <sz val="11.5"/>
        <color rgb="FF3F3F3F"/>
        <rFont val="Roboto"/>
      </rPr>
      <t>∆20/19</t>
    </r>
  </si>
  <si>
    <r>
      <rPr>
        <b/>
        <sz val="11.5"/>
        <color rgb="FF3F3F3F"/>
        <rFont val="Roboto"/>
      </rPr>
      <t>∆20/21</t>
    </r>
  </si>
  <si>
    <r>
      <rPr>
        <b/>
        <sz val="11.5"/>
        <color rgb="FF3F3F3F"/>
        <rFont val="Roboto"/>
      </rPr>
      <t>∆18/17</t>
    </r>
  </si>
  <si>
    <r>
      <rPr>
        <b/>
        <sz val="11.5"/>
        <color rgb="FF3F3F3F"/>
        <rFont val="Roboto"/>
      </rPr>
      <t>∆19/18</t>
    </r>
  </si>
  <si>
    <r>
      <rPr>
        <b/>
        <sz val="11.5"/>
        <color rgb="FF3F3F3F"/>
        <rFont val="Roboto"/>
      </rPr>
      <t>∆20/19</t>
    </r>
  </si>
  <si>
    <r>
      <rPr>
        <b/>
        <sz val="11.5"/>
        <color rgb="FF3F3F3F"/>
        <rFont val="Roboto"/>
      </rPr>
      <t>∆21/20</t>
    </r>
  </si>
  <si>
    <r>
      <rPr>
        <sz val="11.5"/>
        <color rgb="FF3F3F3F"/>
        <rFont val="Roboto"/>
      </rPr>
      <t>Huile de tournesol</t>
    </r>
  </si>
  <si>
    <r>
      <rPr>
        <sz val="11.5"/>
        <color rgb="FF3F3F3F"/>
        <rFont val="Roboto"/>
      </rPr>
      <t>Huile de colza</t>
    </r>
  </si>
  <si>
    <r>
      <rPr>
        <sz val="11.5"/>
        <color rgb="FF3F3F3F"/>
        <rFont val="Roboto"/>
      </rPr>
      <t>Huile d</t>
    </r>
    <r>
      <rPr>
        <sz val="11.5"/>
        <color rgb="FF3F3F3F"/>
        <rFont val="Roboto"/>
      </rPr>
      <t>'olive</t>
    </r>
  </si>
  <si>
    <r>
      <rPr>
        <sz val="11.5"/>
        <color rgb="FF3F3F3F"/>
        <rFont val="Roboto"/>
      </rPr>
      <t>Autres</t>
    </r>
  </si>
  <si>
    <r>
      <rPr>
        <b/>
        <sz val="11.5"/>
        <color rgb="FF3F3F3F"/>
        <rFont val="Roboto"/>
      </rPr>
      <t>Total</t>
    </r>
  </si>
  <si>
    <r>
      <rPr>
        <b/>
        <sz val="11.5"/>
        <color theme="1"/>
        <rFont val="Roboto"/>
      </rPr>
      <t>Part de marché des variétés d</t>
    </r>
    <r>
      <rPr>
        <b/>
        <sz val="11.5"/>
        <color theme="1"/>
        <rFont val="Roboto"/>
      </rPr>
      <t>'huile comestible dans le commerce de détail en Suisse</t>
    </r>
  </si>
  <si>
    <r>
      <rPr>
        <b/>
        <sz val="11.5"/>
        <color rgb="FF3F3F3F"/>
        <rFont val="Roboto"/>
      </rPr>
      <t>Parts de marché 2020 MAT</t>
    </r>
  </si>
  <si>
    <r>
      <rPr>
        <b/>
        <sz val="11.5"/>
        <color rgb="FF3F3F3F"/>
        <rFont val="Roboto"/>
      </rPr>
      <t>Chiffre d’affaires en millions de francs</t>
    </r>
  </si>
  <si>
    <r>
      <rPr>
        <b/>
        <sz val="11.5"/>
        <color rgb="FF3F3F3F"/>
        <rFont val="Roboto"/>
      </rPr>
      <t>Ventes en 1000 litres</t>
    </r>
  </si>
  <si>
    <r>
      <rPr>
        <sz val="11.5"/>
        <color rgb="FF3F3F3F"/>
        <rFont val="Roboto"/>
      </rPr>
      <t>Huile de tournesol</t>
    </r>
  </si>
  <si>
    <r>
      <rPr>
        <sz val="11.5"/>
        <color rgb="FF3F3F3F"/>
        <rFont val="Roboto"/>
      </rPr>
      <t>Huile de colza</t>
    </r>
  </si>
  <si>
    <r>
      <rPr>
        <sz val="11.5"/>
        <color rgb="FF3F3F3F"/>
        <rFont val="Roboto"/>
      </rPr>
      <t>Huile d</t>
    </r>
    <r>
      <rPr>
        <sz val="11.5"/>
        <color rgb="FF3F3F3F"/>
        <rFont val="Roboto"/>
      </rPr>
      <t>'olive</t>
    </r>
  </si>
  <si>
    <r>
      <rPr>
        <sz val="11.5"/>
        <color rgb="FF3F3F3F"/>
        <rFont val="Roboto"/>
      </rPr>
      <t>Autres</t>
    </r>
  </si>
  <si>
    <r>
      <rPr>
        <b/>
        <sz val="11.5"/>
        <color rgb="FF3F3F3F"/>
        <rFont val="Roboto"/>
      </rPr>
      <t>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</si>
</sst>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0.0\ %;\-0.0\ %;0\ %"/>
    <numFmt numFmtId="165" formatCode="0.0,,"/>
    <numFmt numFmtId="166" formatCode="#\ ##0"/>
    <numFmt numFmtId="167" formatCode="0.0"/>
    <numFmt numFmtId="168" formatCode="#\ ###,,"/>
    <numFmt numFmtId="169" formatCode="###\ ##0,"/>
    <numFmt numFmtId="170" formatCode="0.0%"/>
    <numFmt numFmtId="171" formatCode="#,##0.0"/>
    <numFmt numFmtId="172" formatCode="_ * #\ ##0_ ;_ * \-#\ ##0_ ;_ * &quot;-&quot;??_ ;_ @_ "/>
    <numFmt numFmtId="173" formatCode="#\ ##0.00"/>
    <numFmt numFmtId="174" formatCode="\+\ 0.0;\-\ 0.0;\ \ 0.0"/>
    <numFmt numFmtId="175" formatCode="mm\ yyyy"/>
    <numFmt numFmtId="176" formatCode="0.0000000"/>
    <numFmt numFmtId="177" formatCode="_ * #,##0.0_ ;_ * \-#,##0.0_ ;_ * &quot;-&quot;?_ ;_ @_ "/>
  </numFmts>
  <fonts count="27" x14ac:knownFonts="1">
    <font>
      <sz val="11"/>
      <color theme="1"/>
      <name val="Roboto"/>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5"/>
      <color rgb="FF3F3F3F"/>
      <name val="Roboto"/>
    </font>
    <font>
      <sz val="8"/>
      <name val="Arial"/>
      <family val="2"/>
    </font>
    <font>
      <sz val="11"/>
      <color theme="1"/>
      <name val="Roboto"/>
    </font>
    <font>
      <sz val="10"/>
      <name val="Arial"/>
      <family val="2"/>
    </font>
    <font>
      <sz val="11"/>
      <color theme="1"/>
      <name val="Roboto"/>
      <family val="2"/>
      <scheme val="minor"/>
    </font>
    <font>
      <sz val="11"/>
      <name val="Roboto"/>
    </font>
    <font>
      <b/>
      <sz val="11.5"/>
      <color theme="1"/>
      <name val="Roboto"/>
    </font>
    <font>
      <sz val="11.5"/>
      <color theme="1"/>
      <name val="Roboto"/>
    </font>
    <font>
      <sz val="11.5"/>
      <name val="Roboto"/>
    </font>
    <font>
      <sz val="11.5"/>
      <color theme="1"/>
      <name val="Roboto"/>
      <family val="2"/>
      <scheme val="minor"/>
    </font>
    <font>
      <sz val="11.5"/>
      <color theme="1"/>
      <name val="Arial"/>
      <family val="2"/>
    </font>
    <font>
      <sz val="11.5"/>
      <color rgb="FF3F3F3F"/>
      <name val="Roboto"/>
    </font>
    <font>
      <b/>
      <sz val="11.5"/>
      <name val="Roboto"/>
    </font>
    <font>
      <sz val="11.5"/>
      <color rgb="FF3F3F3F"/>
      <name val="Roboto"/>
      <family val="2"/>
      <scheme val="minor"/>
    </font>
    <font>
      <sz val="11"/>
      <color rgb="FF000000"/>
      <name val="Roboto"/>
      <family val="2"/>
      <scheme val="minor"/>
    </font>
    <font>
      <sz val="11"/>
      <color rgb="FF3F3F3F"/>
      <name val="Roboto"/>
    </font>
    <font>
      <u/>
      <sz val="11.5"/>
      <color rgb="FF3F3F3F"/>
      <name val="Roboto"/>
    </font>
    <font>
      <i/>
      <sz val="11.5"/>
      <color rgb="FF3F3F3F"/>
      <name val="Roboto"/>
    </font>
    <font>
      <sz val="8"/>
      <color theme="1"/>
      <name val="Roboto"/>
      <family val="2"/>
      <scheme val="minor"/>
    </font>
    <font>
      <sz val="10"/>
      <name val="MS Sans Serif"/>
      <family val="2"/>
    </font>
    <font>
      <sz val="10"/>
      <color rgb="FF000000"/>
      <name val="Times New Roman"/>
      <charset val="204"/>
    </font>
    <font>
      <sz val="10"/>
      <color rgb="FF3F3F3F"/>
      <name val="Roboto"/>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AA8F1F"/>
        <bgColor indexed="64"/>
      </patternFill>
    </fill>
    <fill>
      <patternFill patternType="solid">
        <fgColor rgb="FFCBA816"/>
        <bgColor indexed="64"/>
      </patternFill>
    </fill>
  </fills>
  <borders count="1">
    <border>
      <left/>
      <right/>
      <top/>
      <bottom/>
      <diagonal/>
    </border>
  </borders>
  <cellStyleXfs count="19">
    <xf numFmtId="0" fontId="0" fillId="0" borderId="0"/>
    <xf numFmtId="0" fontId="4" fillId="0" borderId="0"/>
    <xf numFmtId="0" fontId="6" fillId="0" borderId="0"/>
    <xf numFmtId="0" fontId="8" fillId="0" borderId="0"/>
    <xf numFmtId="0" fontId="9" fillId="0" borderId="0"/>
    <xf numFmtId="0" fontId="9" fillId="0" borderId="0"/>
    <xf numFmtId="0" fontId="3" fillId="0" borderId="0"/>
    <xf numFmtId="0" fontId="2" fillId="0" borderId="0"/>
    <xf numFmtId="0" fontId="1" fillId="0" borderId="0"/>
    <xf numFmtId="0" fontId="1" fillId="0" borderId="0"/>
    <xf numFmtId="0" fontId="1" fillId="0" borderId="0"/>
    <xf numFmtId="0" fontId="19" fillId="0" borderId="0"/>
    <xf numFmtId="9" fontId="9" fillId="0" borderId="0" applyFont="0" applyFill="0" applyBorder="0" applyAlignment="0" applyProtection="0"/>
    <xf numFmtId="0" fontId="23" fillId="0" borderId="0">
      <alignment vertical="center" wrapText="1"/>
    </xf>
    <xf numFmtId="0" fontId="8" fillId="0" borderId="0"/>
    <xf numFmtId="0" fontId="8" fillId="0" borderId="0"/>
    <xf numFmtId="0" fontId="24" fillId="0" borderId="0"/>
    <xf numFmtId="0" fontId="24" fillId="0" borderId="0"/>
    <xf numFmtId="0" fontId="25" fillId="0" borderId="0"/>
  </cellStyleXfs>
  <cellXfs count="154">
    <xf numFmtId="0" fontId="0" fillId="0" borderId="0" xfId="0"/>
    <xf numFmtId="167" fontId="10" fillId="2" borderId="0" xfId="2" applyNumberFormat="1" applyFont="1" applyFill="1" applyBorder="1" applyAlignment="1">
      <alignment horizontal="right"/>
    </xf>
    <xf numFmtId="0" fontId="7" fillId="2" borderId="0" xfId="5" applyFont="1" applyFill="1"/>
    <xf numFmtId="0" fontId="7" fillId="2" borderId="0" xfId="5" applyFont="1" applyFill="1" applyBorder="1"/>
    <xf numFmtId="0" fontId="9" fillId="2" borderId="0" xfId="5" applyFill="1"/>
    <xf numFmtId="0" fontId="7" fillId="2" borderId="0" xfId="5" quotePrefix="1" applyFont="1" applyFill="1" applyAlignment="1">
      <alignment vertical="top" wrapText="1"/>
    </xf>
    <xf numFmtId="0" fontId="7" fillId="2" borderId="0" xfId="0" applyFont="1" applyFill="1"/>
    <xf numFmtId="0" fontId="5" fillId="2" borderId="0" xfId="5" applyFont="1" applyFill="1" applyBorder="1"/>
    <xf numFmtId="0" fontId="7" fillId="2" borderId="0" xfId="5" applyNumberFormat="1" applyFont="1" applyFill="1"/>
    <xf numFmtId="0" fontId="5" fillId="3" borderId="0" xfId="5" applyFont="1" applyFill="1"/>
    <xf numFmtId="167" fontId="13" fillId="2" borderId="0" xfId="2" applyNumberFormat="1" applyFont="1" applyFill="1" applyBorder="1" applyAlignment="1">
      <alignment horizontal="right"/>
    </xf>
    <xf numFmtId="0" fontId="12" fillId="2" borderId="0" xfId="5" applyFont="1" applyFill="1"/>
    <xf numFmtId="0" fontId="11" fillId="2" borderId="0" xfId="5" applyFont="1" applyFill="1"/>
    <xf numFmtId="0" fontId="14" fillId="2" borderId="0" xfId="5" applyFont="1" applyFill="1"/>
    <xf numFmtId="0" fontId="12" fillId="2" borderId="0" xfId="5" applyFont="1" applyFill="1" applyBorder="1"/>
    <xf numFmtId="164" fontId="14" fillId="2" borderId="0" xfId="5" applyNumberFormat="1" applyFont="1" applyFill="1" applyBorder="1"/>
    <xf numFmtId="0" fontId="15" fillId="2" borderId="0" xfId="9" applyFont="1" applyFill="1"/>
    <xf numFmtId="0" fontId="15" fillId="2" borderId="0" xfId="9" applyFont="1" applyFill="1" applyBorder="1"/>
    <xf numFmtId="0" fontId="16" fillId="2" borderId="0" xfId="8" applyFont="1" applyFill="1"/>
    <xf numFmtId="1" fontId="13" fillId="2" borderId="0" xfId="2" applyNumberFormat="1" applyFont="1" applyFill="1" applyBorder="1" applyAlignment="1">
      <alignment horizontal="right"/>
    </xf>
    <xf numFmtId="0" fontId="16" fillId="2" borderId="0" xfId="5" applyFont="1" applyFill="1" applyBorder="1"/>
    <xf numFmtId="164" fontId="16" fillId="2" borderId="0" xfId="0" applyNumberFormat="1" applyFont="1" applyFill="1" applyBorder="1"/>
    <xf numFmtId="0" fontId="16" fillId="2" borderId="0" xfId="5" applyFont="1" applyFill="1"/>
    <xf numFmtId="165" fontId="16" fillId="2" borderId="0" xfId="5" applyNumberFormat="1" applyFont="1" applyFill="1" applyAlignment="1">
      <alignment horizontal="right"/>
    </xf>
    <xf numFmtId="164" fontId="16" fillId="2" borderId="0" xfId="5" applyNumberFormat="1" applyFont="1" applyFill="1" applyBorder="1"/>
    <xf numFmtId="0" fontId="18" fillId="2" borderId="0" xfId="5" applyFont="1" applyFill="1"/>
    <xf numFmtId="168" fontId="16" fillId="2" borderId="0" xfId="2" applyNumberFormat="1" applyFont="1" applyFill="1" applyBorder="1" applyAlignment="1">
      <alignment horizontal="right"/>
    </xf>
    <xf numFmtId="164" fontId="16" fillId="2" borderId="0" xfId="7" applyNumberFormat="1" applyFont="1" applyFill="1" applyBorder="1"/>
    <xf numFmtId="169" fontId="16" fillId="2" borderId="0" xfId="2" applyNumberFormat="1" applyFont="1" applyFill="1" applyBorder="1" applyAlignment="1">
      <alignment horizontal="right"/>
    </xf>
    <xf numFmtId="169" fontId="16" fillId="2" borderId="0" xfId="5" applyNumberFormat="1" applyFont="1" applyFill="1"/>
    <xf numFmtId="164" fontId="16" fillId="2" borderId="0" xfId="7" applyNumberFormat="1" applyFont="1" applyFill="1" applyBorder="1" applyAlignment="1">
      <alignment horizontal="right"/>
    </xf>
    <xf numFmtId="0" fontId="17" fillId="2" borderId="0" xfId="5" applyFont="1" applyFill="1" applyBorder="1"/>
    <xf numFmtId="0" fontId="17" fillId="0" borderId="0" xfId="10" applyFont="1"/>
    <xf numFmtId="2" fontId="16" fillId="2" borderId="0" xfId="2" applyNumberFormat="1" applyFont="1" applyFill="1" applyBorder="1" applyAlignment="1">
      <alignment horizontal="right"/>
    </xf>
    <xf numFmtId="166" fontId="16" fillId="2" borderId="0" xfId="2" applyNumberFormat="1" applyFont="1" applyFill="1" applyBorder="1" applyAlignment="1">
      <alignment horizontal="right"/>
    </xf>
    <xf numFmtId="0" fontId="5" fillId="6" borderId="0" xfId="0" applyFont="1" applyFill="1"/>
    <xf numFmtId="166" fontId="13" fillId="2" borderId="0" xfId="2" applyNumberFormat="1" applyFont="1" applyFill="1" applyBorder="1" applyAlignment="1">
      <alignment horizontal="right"/>
    </xf>
    <xf numFmtId="9" fontId="13" fillId="2" borderId="0" xfId="2" applyNumberFormat="1" applyFont="1" applyFill="1" applyBorder="1" applyAlignment="1">
      <alignment horizontal="right"/>
    </xf>
    <xf numFmtId="170" fontId="13" fillId="2" borderId="0" xfId="2" applyNumberFormat="1" applyFont="1" applyFill="1" applyBorder="1" applyAlignment="1">
      <alignment horizontal="right"/>
    </xf>
    <xf numFmtId="0" fontId="5" fillId="3" borderId="0" xfId="5" applyFont="1" applyFill="1" applyAlignment="1">
      <alignment horizontal="right"/>
    </xf>
    <xf numFmtId="0" fontId="5" fillId="2" borderId="0" xfId="5" applyFont="1" applyFill="1"/>
    <xf numFmtId="166" fontId="16" fillId="2" borderId="0" xfId="5" applyNumberFormat="1" applyFont="1" applyFill="1"/>
    <xf numFmtId="170" fontId="16" fillId="2" borderId="0" xfId="5" applyNumberFormat="1" applyFont="1" applyFill="1" applyAlignment="1"/>
    <xf numFmtId="2" fontId="16" fillId="2" borderId="0" xfId="8" applyNumberFormat="1" applyFont="1" applyFill="1" applyAlignment="1"/>
    <xf numFmtId="0" fontId="5" fillId="5" borderId="0" xfId="0" applyFont="1" applyFill="1"/>
    <xf numFmtId="166" fontId="5" fillId="4" borderId="0" xfId="5" applyNumberFormat="1" applyFont="1" applyFill="1"/>
    <xf numFmtId="167" fontId="7" fillId="2" borderId="0" xfId="5" applyNumberFormat="1" applyFont="1" applyFill="1"/>
    <xf numFmtId="171" fontId="7" fillId="2" borderId="0" xfId="5" applyNumberFormat="1" applyFont="1" applyFill="1"/>
    <xf numFmtId="167" fontId="16" fillId="2" borderId="0" xfId="2" applyNumberFormat="1" applyFont="1" applyFill="1" applyBorder="1" applyAlignment="1"/>
    <xf numFmtId="167" fontId="16" fillId="2" borderId="0" xfId="5" applyNumberFormat="1" applyFont="1" applyFill="1" applyAlignment="1"/>
    <xf numFmtId="167" fontId="16" fillId="2" borderId="0" xfId="5" applyNumberFormat="1" applyFont="1" applyFill="1" applyBorder="1" applyAlignment="1"/>
    <xf numFmtId="0" fontId="7" fillId="5" borderId="0" xfId="5" applyFont="1" applyFill="1"/>
    <xf numFmtId="171" fontId="12" fillId="2" borderId="0" xfId="5" applyNumberFormat="1" applyFont="1" applyFill="1"/>
    <xf numFmtId="3" fontId="7" fillId="2" borderId="0" xfId="5" applyNumberFormat="1" applyFont="1" applyFill="1"/>
    <xf numFmtId="0" fontId="12" fillId="5" borderId="0" xfId="5" applyFont="1" applyFill="1"/>
    <xf numFmtId="0" fontId="16" fillId="2" borderId="0" xfId="2" applyFont="1" applyFill="1" applyBorder="1" applyAlignment="1">
      <alignment horizontal="right"/>
    </xf>
    <xf numFmtId="167" fontId="16" fillId="2" borderId="0" xfId="0" applyNumberFormat="1" applyFont="1" applyFill="1" applyBorder="1" applyAlignment="1"/>
    <xf numFmtId="167" fontId="16" fillId="2" borderId="0" xfId="7" applyNumberFormat="1" applyFont="1" applyFill="1" applyBorder="1" applyAlignment="1"/>
    <xf numFmtId="2" fontId="16" fillId="2" borderId="0" xfId="2" applyNumberFormat="1" applyFont="1" applyFill="1" applyBorder="1" applyAlignment="1"/>
    <xf numFmtId="2" fontId="16" fillId="2" borderId="0" xfId="0" applyNumberFormat="1" applyFont="1" applyFill="1" applyBorder="1" applyAlignment="1"/>
    <xf numFmtId="2" fontId="16" fillId="2" borderId="0" xfId="7" applyNumberFormat="1" applyFont="1" applyFill="1" applyBorder="1" applyAlignment="1"/>
    <xf numFmtId="0" fontId="16" fillId="2" borderId="0" xfId="2" applyFont="1" applyFill="1" applyBorder="1" applyAlignment="1"/>
    <xf numFmtId="1" fontId="16" fillId="2" borderId="0" xfId="2" applyNumberFormat="1" applyFont="1" applyFill="1" applyBorder="1" applyAlignment="1"/>
    <xf numFmtId="1" fontId="16" fillId="2" borderId="0" xfId="0" applyNumberFormat="1" applyFont="1" applyFill="1" applyBorder="1" applyAlignment="1"/>
    <xf numFmtId="1" fontId="16" fillId="2" borderId="0" xfId="7" applyNumberFormat="1" applyFont="1" applyFill="1" applyBorder="1" applyAlignment="1"/>
    <xf numFmtId="0" fontId="16" fillId="2" borderId="0" xfId="0" applyFont="1" applyFill="1" applyBorder="1" applyAlignment="1">
      <alignment horizontal="right"/>
    </xf>
    <xf numFmtId="0" fontId="16" fillId="2" borderId="0" xfId="7" applyFont="1" applyFill="1" applyBorder="1" applyAlignment="1">
      <alignment horizontal="right"/>
    </xf>
    <xf numFmtId="164" fontId="16" fillId="2" borderId="0" xfId="0" applyNumberFormat="1" applyFont="1" applyFill="1" applyBorder="1" applyAlignment="1">
      <alignment horizontal="right"/>
    </xf>
    <xf numFmtId="0" fontId="5" fillId="3" borderId="0" xfId="5" applyFont="1" applyFill="1" applyBorder="1" applyAlignment="1">
      <alignment horizontal="right"/>
    </xf>
    <xf numFmtId="166" fontId="16" fillId="2" borderId="0" xfId="2" applyNumberFormat="1" applyFont="1" applyFill="1" applyBorder="1" applyAlignment="1"/>
    <xf numFmtId="166" fontId="5" fillId="3" borderId="0" xfId="5" applyNumberFormat="1" applyFont="1" applyFill="1"/>
    <xf numFmtId="164" fontId="5" fillId="3" borderId="0" xfId="5" applyNumberFormat="1" applyFont="1" applyFill="1"/>
    <xf numFmtId="2" fontId="16" fillId="2" borderId="0" xfId="5" applyNumberFormat="1" applyFont="1" applyFill="1" applyBorder="1"/>
    <xf numFmtId="2" fontId="16" fillId="2" borderId="0" xfId="5" applyNumberFormat="1" applyFont="1" applyFill="1"/>
    <xf numFmtId="9" fontId="16" fillId="2" borderId="0" xfId="2" applyNumberFormat="1" applyFont="1" applyFill="1" applyBorder="1" applyAlignment="1"/>
    <xf numFmtId="172" fontId="16" fillId="2" borderId="0" xfId="2" applyNumberFormat="1" applyFont="1" applyFill="1" applyBorder="1" applyAlignment="1"/>
    <xf numFmtId="172" fontId="16" fillId="2" borderId="0" xfId="2" applyNumberFormat="1" applyFont="1" applyFill="1" applyBorder="1" applyAlignment="1">
      <alignment horizontal="right"/>
    </xf>
    <xf numFmtId="0" fontId="5" fillId="3" borderId="0" xfId="5" applyFont="1" applyFill="1" applyBorder="1"/>
    <xf numFmtId="166" fontId="5" fillId="3" borderId="0" xfId="5" applyNumberFormat="1" applyFont="1" applyFill="1" applyBorder="1"/>
    <xf numFmtId="43" fontId="16" fillId="2" borderId="0" xfId="2" applyNumberFormat="1" applyFont="1" applyFill="1" applyBorder="1" applyAlignment="1"/>
    <xf numFmtId="43" fontId="16" fillId="2" borderId="0" xfId="2" applyNumberFormat="1" applyFont="1" applyFill="1" applyBorder="1" applyAlignment="1">
      <alignment horizontal="right"/>
    </xf>
    <xf numFmtId="173" fontId="5" fillId="3" borderId="0" xfId="5" applyNumberFormat="1" applyFont="1" applyFill="1" applyBorder="1"/>
    <xf numFmtId="0" fontId="5" fillId="3" borderId="0" xfId="5" quotePrefix="1" applyFont="1" applyFill="1" applyAlignment="1">
      <alignment horizontal="right"/>
    </xf>
    <xf numFmtId="174" fontId="16" fillId="2" borderId="0" xfId="2" applyNumberFormat="1" applyFont="1" applyFill="1" applyBorder="1" applyAlignment="1">
      <alignment horizontal="right"/>
    </xf>
    <xf numFmtId="174" fontId="5" fillId="3" borderId="0" xfId="5" applyNumberFormat="1" applyFont="1" applyFill="1"/>
    <xf numFmtId="173" fontId="16" fillId="2" borderId="0" xfId="2" applyNumberFormat="1" applyFont="1" applyFill="1" applyBorder="1" applyAlignment="1">
      <alignment horizontal="right"/>
    </xf>
    <xf numFmtId="173" fontId="5" fillId="3" borderId="0" xfId="5" applyNumberFormat="1" applyFont="1" applyFill="1"/>
    <xf numFmtId="0" fontId="5" fillId="5" borderId="0" xfId="0" applyFont="1" applyFill="1" applyBorder="1"/>
    <xf numFmtId="164" fontId="5" fillId="3" borderId="0" xfId="5" applyNumberFormat="1" applyFont="1" applyFill="1" applyBorder="1"/>
    <xf numFmtId="0" fontId="5" fillId="3" borderId="0" xfId="5" quotePrefix="1" applyFont="1" applyFill="1" applyBorder="1" applyAlignment="1">
      <alignment horizontal="right"/>
    </xf>
    <xf numFmtId="174" fontId="5" fillId="3" borderId="0" xfId="5" applyNumberFormat="1" applyFont="1" applyFill="1" applyBorder="1"/>
    <xf numFmtId="172" fontId="5" fillId="3" borderId="0" xfId="5" applyNumberFormat="1" applyFont="1" applyFill="1" applyBorder="1"/>
    <xf numFmtId="0" fontId="11" fillId="2" borderId="0" xfId="5" applyFont="1" applyFill="1" applyBorder="1"/>
    <xf numFmtId="166" fontId="16" fillId="2" borderId="0" xfId="5" applyNumberFormat="1" applyFont="1" applyFill="1" applyBorder="1"/>
    <xf numFmtId="167" fontId="20" fillId="2" borderId="0" xfId="5" applyNumberFormat="1" applyFont="1" applyFill="1" applyAlignment="1"/>
    <xf numFmtId="167" fontId="20" fillId="2" borderId="0" xfId="5" applyNumberFormat="1" applyFont="1" applyFill="1" applyBorder="1" applyAlignment="1"/>
    <xf numFmtId="171" fontId="20" fillId="2" borderId="0" xfId="5" applyNumberFormat="1" applyFont="1" applyFill="1" applyBorder="1" applyAlignment="1">
      <alignment horizontal="right"/>
    </xf>
    <xf numFmtId="167" fontId="20" fillId="2" borderId="0" xfId="5" applyNumberFormat="1" applyFont="1" applyFill="1" applyBorder="1" applyAlignment="1">
      <alignment horizontal="right"/>
    </xf>
    <xf numFmtId="1" fontId="16" fillId="2" borderId="0" xfId="5" applyNumberFormat="1" applyFont="1" applyFill="1" applyAlignment="1"/>
    <xf numFmtId="2" fontId="16" fillId="2" borderId="0" xfId="5" applyNumberFormat="1" applyFont="1" applyFill="1" applyAlignment="1"/>
    <xf numFmtId="0" fontId="16" fillId="2" borderId="0" xfId="5" applyFont="1" applyFill="1" applyAlignment="1">
      <alignment horizontal="right"/>
    </xf>
    <xf numFmtId="0" fontId="20" fillId="2" borderId="0" xfId="5" applyFont="1" applyFill="1"/>
    <xf numFmtId="171" fontId="16" fillId="2" borderId="0" xfId="5" applyNumberFormat="1" applyFont="1" applyFill="1"/>
    <xf numFmtId="0" fontId="20" fillId="2" borderId="0" xfId="5" applyFont="1" applyFill="1" applyBorder="1"/>
    <xf numFmtId="0" fontId="16" fillId="2" borderId="0" xfId="5" applyFont="1" applyFill="1" applyBorder="1" applyAlignment="1"/>
    <xf numFmtId="0" fontId="11" fillId="2" borderId="0" xfId="8" applyFont="1" applyFill="1"/>
    <xf numFmtId="0" fontId="16" fillId="2" borderId="0" xfId="5" applyFont="1" applyFill="1" applyAlignment="1">
      <alignment wrapText="1"/>
    </xf>
    <xf numFmtId="9" fontId="16" fillId="2" borderId="0" xfId="2" applyNumberFormat="1" applyFont="1" applyFill="1" applyBorder="1" applyAlignment="1">
      <alignment horizontal="right"/>
    </xf>
    <xf numFmtId="0" fontId="16" fillId="0" borderId="0" xfId="0" applyFont="1" applyAlignment="1">
      <alignment horizontal="left" vertical="center"/>
    </xf>
    <xf numFmtId="0" fontId="16" fillId="0" borderId="0" xfId="0" applyFont="1" applyAlignment="1">
      <alignment horizontal="left" vertical="top"/>
    </xf>
    <xf numFmtId="175" fontId="5" fillId="3" borderId="0" xfId="5" applyNumberFormat="1" applyFont="1" applyFill="1" applyAlignment="1">
      <alignment horizontal="right"/>
    </xf>
    <xf numFmtId="0" fontId="16" fillId="2" borderId="0" xfId="5" applyFont="1" applyFill="1" applyAlignment="1">
      <alignment horizontal="left" vertical="center"/>
    </xf>
    <xf numFmtId="173" fontId="16" fillId="2" borderId="0" xfId="2" applyNumberFormat="1" applyFont="1" applyFill="1" applyBorder="1" applyAlignment="1"/>
    <xf numFmtId="175" fontId="16" fillId="2" borderId="0" xfId="5" applyNumberFormat="1" applyFont="1" applyFill="1" applyBorder="1"/>
    <xf numFmtId="9" fontId="7" fillId="2" borderId="0" xfId="5" applyNumberFormat="1" applyFont="1" applyFill="1"/>
    <xf numFmtId="170" fontId="7" fillId="2" borderId="0" xfId="5" applyNumberFormat="1" applyFont="1" applyFill="1"/>
    <xf numFmtId="0" fontId="7" fillId="2" borderId="0" xfId="8" applyFont="1" applyFill="1"/>
    <xf numFmtId="9" fontId="7" fillId="2" borderId="0" xfId="8" applyNumberFormat="1" applyFont="1" applyFill="1"/>
    <xf numFmtId="0" fontId="12" fillId="2" borderId="0" xfId="9" applyFont="1" applyFill="1" applyBorder="1"/>
    <xf numFmtId="0" fontId="13" fillId="2" borderId="0" xfId="5" applyFont="1" applyFill="1"/>
    <xf numFmtId="0" fontId="12" fillId="2" borderId="0" xfId="5" applyFont="1" applyFill="1" applyBorder="1" applyAlignment="1">
      <alignment horizontal="left"/>
    </xf>
    <xf numFmtId="0" fontId="5" fillId="3" borderId="0" xfId="5" applyFont="1" applyFill="1" applyAlignment="1">
      <alignment horizontal="left"/>
    </xf>
    <xf numFmtId="166" fontId="14" fillId="2" borderId="0" xfId="5" applyNumberFormat="1" applyFont="1" applyFill="1"/>
    <xf numFmtId="166" fontId="18" fillId="2" borderId="0" xfId="5" applyNumberFormat="1" applyFont="1" applyFill="1"/>
    <xf numFmtId="173" fontId="20" fillId="2" borderId="0" xfId="5" applyNumberFormat="1" applyFont="1" applyFill="1"/>
    <xf numFmtId="0" fontId="16" fillId="2" borderId="0" xfId="5" applyFont="1" applyFill="1" applyAlignment="1">
      <alignment horizontal="left" vertical="center"/>
    </xf>
    <xf numFmtId="0" fontId="21" fillId="2" borderId="0" xfId="5" applyFont="1" applyFill="1" applyBorder="1"/>
    <xf numFmtId="0" fontId="22" fillId="2" borderId="0" xfId="5" applyFont="1" applyFill="1"/>
    <xf numFmtId="0" fontId="22" fillId="2" borderId="0" xfId="5" applyFont="1" applyFill="1" applyBorder="1"/>
    <xf numFmtId="166" fontId="16" fillId="2" borderId="0" xfId="2" applyNumberFormat="1" applyFont="1" applyFill="1" applyBorder="1" applyAlignment="1">
      <alignment horizontal="left"/>
    </xf>
    <xf numFmtId="166" fontId="5" fillId="2" borderId="0" xfId="2" applyNumberFormat="1" applyFont="1" applyFill="1" applyBorder="1" applyAlignment="1">
      <alignment horizontal="left"/>
    </xf>
    <xf numFmtId="9" fontId="14" fillId="2" borderId="0" xfId="12" applyFont="1" applyFill="1"/>
    <xf numFmtId="166" fontId="22" fillId="2" borderId="0" xfId="5" applyNumberFormat="1" applyFont="1" applyFill="1" applyBorder="1"/>
    <xf numFmtId="170" fontId="20" fillId="2" borderId="0" xfId="12" applyNumberFormat="1" applyFont="1" applyFill="1" applyBorder="1" applyAlignment="1">
      <alignment horizontal="right"/>
    </xf>
    <xf numFmtId="0" fontId="5" fillId="3" borderId="0" xfId="5" applyFont="1" applyFill="1" applyBorder="1" applyAlignment="1"/>
    <xf numFmtId="0" fontId="12" fillId="3" borderId="0" xfId="5" applyFont="1" applyFill="1"/>
    <xf numFmtId="0" fontId="12" fillId="3" borderId="0" xfId="5" applyFont="1" applyFill="1" applyBorder="1"/>
    <xf numFmtId="9" fontId="13" fillId="2" borderId="0" xfId="12" applyFont="1" applyFill="1" applyBorder="1" applyAlignment="1">
      <alignment horizontal="right"/>
    </xf>
    <xf numFmtId="9" fontId="16" fillId="2" borderId="0" xfId="12" applyFont="1" applyFill="1" applyBorder="1"/>
    <xf numFmtId="0" fontId="14" fillId="3" borderId="0" xfId="5" applyFont="1" applyFill="1"/>
    <xf numFmtId="1" fontId="14" fillId="2" borderId="0" xfId="5" applyNumberFormat="1" applyFont="1" applyFill="1"/>
    <xf numFmtId="176" fontId="20" fillId="2" borderId="0" xfId="5" applyNumberFormat="1" applyFont="1" applyFill="1"/>
    <xf numFmtId="0" fontId="26" fillId="2" borderId="0" xfId="5" applyFont="1" applyFill="1" applyBorder="1"/>
    <xf numFmtId="9" fontId="7" fillId="2" borderId="0" xfId="12" applyFont="1" applyFill="1"/>
    <xf numFmtId="9" fontId="16" fillId="2" borderId="0" xfId="12" applyFont="1" applyFill="1" applyBorder="1" applyAlignment="1"/>
    <xf numFmtId="0" fontId="5" fillId="0" borderId="0" xfId="0" applyFont="1" applyFill="1"/>
    <xf numFmtId="177" fontId="16" fillId="2" borderId="0" xfId="2" applyNumberFormat="1" applyFont="1" applyFill="1" applyBorder="1" applyAlignment="1">
      <alignment horizontal="right"/>
    </xf>
    <xf numFmtId="177" fontId="16" fillId="2" borderId="0" xfId="2" applyNumberFormat="1" applyFont="1" applyFill="1" applyBorder="1" applyAlignment="1"/>
    <xf numFmtId="167" fontId="16" fillId="2" borderId="0" xfId="2" applyNumberFormat="1" applyFont="1" applyFill="1" applyBorder="1" applyAlignment="1">
      <alignment horizontal="right"/>
    </xf>
    <xf numFmtId="0" fontId="5" fillId="3" borderId="0" xfId="5" applyFont="1" applyFill="1" applyBorder="1" applyAlignment="1">
      <alignment horizontal="left" wrapText="1"/>
    </xf>
    <xf numFmtId="0" fontId="5" fillId="3" borderId="0" xfId="5" applyFont="1" applyFill="1" applyBorder="1" applyAlignment="1">
      <alignment horizontal="left"/>
    </xf>
    <xf numFmtId="0" fontId="12" fillId="2" borderId="0" xfId="5" applyFont="1" applyFill="1" applyAlignment="1">
      <alignment horizontal="left" wrapText="1"/>
    </xf>
    <xf numFmtId="0" fontId="16" fillId="2" borderId="0" xfId="5" applyFont="1" applyFill="1" applyAlignment="1">
      <alignment horizontal="left" vertical="center"/>
    </xf>
    <xf numFmtId="0" fontId="5" fillId="3" borderId="0" xfId="5" applyFont="1" applyFill="1" applyBorder="1" applyAlignment="1">
      <alignment horizontal="center"/>
    </xf>
  </cellXfs>
  <cellStyles count="19">
    <cellStyle name="Komma 10 2 5 2 2" xfId="3"/>
    <cellStyle name="Normal 2" xfId="14"/>
    <cellStyle name="Prozent" xfId="12" builtinId="5"/>
    <cellStyle name="Standard" xfId="0" builtinId="0"/>
    <cellStyle name="Standard 11" xfId="11"/>
    <cellStyle name="Standard 2" xfId="5"/>
    <cellStyle name="Standard 2 2" xfId="6"/>
    <cellStyle name="Standard 2 2 2" xfId="9"/>
    <cellStyle name="Standard 2 3" xfId="7"/>
    <cellStyle name="Standard 2 3 2" xfId="10"/>
    <cellStyle name="Standard 2 4" xfId="15"/>
    <cellStyle name="Standard 3" xfId="4"/>
    <cellStyle name="Standard 3 2" xfId="16"/>
    <cellStyle name="Standard 4" xfId="1"/>
    <cellStyle name="Standard 4 2" xfId="8"/>
    <cellStyle name="Standard 4 3" xfId="17"/>
    <cellStyle name="Standard 5" xfId="18"/>
    <cellStyle name="Standard 6" xfId="13"/>
    <cellStyle name="Standard_Volumes" xfId="2"/>
  </cellStyles>
  <dxfs count="0"/>
  <tableStyles count="0" defaultTableStyle="TableStyleMedium2" defaultPivotStyle="PivotStyleLight16"/>
  <colors>
    <mruColors>
      <color rgb="FFEDD15A"/>
      <color rgb="FFF2DE88"/>
      <color rgb="FFE4CA5E"/>
      <color rgb="FFCBA816"/>
      <color rgb="FFAA8F1F"/>
      <color rgb="FFF7EBB6"/>
      <color rgb="FF3F3F3F"/>
      <color rgb="FF202C40"/>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29482397591939"/>
          <c:y val="4.8445983207288858E-2"/>
          <c:w val="0.26347797805870582"/>
          <c:h val="0.81484658614785288"/>
        </c:manualLayout>
      </c:layout>
      <c:barChart>
        <c:barDir val="bar"/>
        <c:grouping val="clustered"/>
        <c:varyColors val="0"/>
        <c:ser>
          <c:idx val="2"/>
          <c:order val="0"/>
          <c:tx>
            <c:strRef>
              <c:f>'Surface cultivée'!$A$60</c:f>
              <c:strCache>
                <c:ptCount val="1"/>
                <c:pt idx="0">
                  <c:v>Surface totale</c:v>
                </c:pt>
              </c:strCache>
            </c:strRef>
          </c:tx>
          <c:spPr>
            <a:solidFill>
              <a:srgbClr val="AA8F1F"/>
            </a:solidFill>
          </c:spPr>
          <c:invertIfNegative val="0"/>
          <c:dLbls>
            <c:numFmt formatCode="#\ ##0" sourceLinked="0"/>
            <c:spPr>
              <a:noFill/>
              <a:ln>
                <a:noFill/>
              </a:ln>
              <a:effectLst/>
            </c:spPr>
            <c:txPr>
              <a:bodyPr wrap="square" lIns="38100" tIns="19050" rIns="38100" bIns="19050" anchor="ctr">
                <a:spAutoFit/>
              </a:bodyPr>
              <a:lstStyle/>
              <a:p>
                <a:pPr>
                  <a:defRPr b="0">
                    <a:solidFill>
                      <a:schemeClr val="bg1"/>
                    </a:solidFill>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'Surface cultivée'!$B$59:$K$59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'Surface cultivée'!$B$60:$K$60</c:f>
              <c:numCache>
                <c:formatCode>#\ ##0</c:formatCode>
                <c:ptCount val="10"/>
                <c:pt idx="0">
                  <c:v>22265</c:v>
                </c:pt>
                <c:pt idx="1">
                  <c:v>22146</c:v>
                </c:pt>
                <c:pt idx="2">
                  <c:v>22302</c:v>
                </c:pt>
                <c:pt idx="3">
                  <c:v>23078</c:v>
                </c:pt>
                <c:pt idx="4">
                  <c:v>23366</c:v>
                </c:pt>
                <c:pt idx="5">
                  <c:v>21036</c:v>
                </c:pt>
                <c:pt idx="6">
                  <c:v>20456</c:v>
                </c:pt>
                <c:pt idx="7">
                  <c:v>22850</c:v>
                </c:pt>
                <c:pt idx="8">
                  <c:v>22728</c:v>
                </c:pt>
                <c:pt idx="9">
                  <c:v>24542</c:v>
                </c:pt>
              </c:numCache>
            </c:numRef>
          </c:val>
          <c:extLst xmlns:star_td="http://www.star-group.net/schemas/transit/filters/textdata">
            <c:ext xmlns:c16="http://schemas.microsoft.com/office/drawing/2014/chart" uri="{C3380CC4-5D6E-409C-BE32-E72D297353CC}">
              <c16:uniqueId val="{00000005-13ED-44A5-97E1-3431A2BD47BF}"/>
            </c:ext>
          </c:extLst>
        </c:ser>
        <c:dLbls>
          <c:dLblPos val="inEnd"/>
          <c:showLegendKey val="0"/>
          <c:showVal val="1"/>
          <c:showCatName val="0"/>
          <c:showSerName val="0"/>
          <c:showPercent val="0"/>
          <c:showBubbleSize val="0"/>
        </c:dLbls>
        <c:gapWidth val="50"/>
        <c:overlap val="-2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de-DE"/>
          </a:p>
        </c:txPr>
        <c:crossAx val="1030734304"/>
        <c:crossesAt val="0"/>
        <c:auto val="1"/>
        <c:lblAlgn val="ctr"/>
        <c:lblOffset val="100"/>
        <c:noMultiLvlLbl val="0"/>
      </c:catAx>
      <c:valAx>
        <c:axId val="1030734304"/>
        <c:scaling>
          <c:orientation val="minMax"/>
        </c:scaling>
        <c:delete val="1"/>
        <c:axPos val="b"/>
        <c:numFmt formatCode="#\ ##0" sourceLinked="1"/>
        <c:majorTickMark val="out"/>
        <c:minorTickMark val="none"/>
        <c:tickLblPos val="nextTo"/>
        <c:crossAx val="1030737584"/>
        <c:crosses val="autoZero"/>
        <c:crossBetween val="between"/>
      </c:valAx>
      <c:spPr>
        <a:noFill/>
      </c:spPr>
    </c:plotArea>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231421674169781E-3"/>
          <c:y val="0.43087391067538128"/>
          <c:w val="0.96569338422391859"/>
          <c:h val="0.32503159041394331"/>
        </c:manualLayout>
      </c:layout>
      <c:lineChart>
        <c:grouping val="standard"/>
        <c:varyColors val="0"/>
        <c:ser>
          <c:idx val="0"/>
          <c:order val="0"/>
          <c:tx>
            <c:strRef>
              <c:f>'Prix bruts à la production'!$A$85</c:f>
              <c:strCache>
                <c:ptCount val="1"/>
                <c:pt idx="0">
                  <c:v>Graines de soja</c:v>
                </c:pt>
              </c:strCache>
            </c:strRef>
          </c:tx>
          <c:spPr>
            <a:ln>
              <a:solidFill>
                <a:srgbClr val="3F3F3F"/>
              </a:solidFill>
            </a:ln>
          </c:spPr>
          <c:marker>
            <c:spPr>
              <a:solidFill>
                <a:srgbClr val="3F3F3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production'!$B$85:$L$85</c:f>
              <c:numCache>
                <c:formatCode>0.0</c:formatCode>
                <c:ptCount val="11"/>
                <c:pt idx="0">
                  <c:v>63.685155849956224</c:v>
                </c:pt>
                <c:pt idx="1">
                  <c:v>60.936510272984755</c:v>
                </c:pt>
                <c:pt idx="2">
                  <c:v>68.71264714715943</c:v>
                </c:pt>
                <c:pt idx="3">
                  <c:v>67.55</c:v>
                </c:pt>
                <c:pt idx="4">
                  <c:v>57.61</c:v>
                </c:pt>
                <c:pt idx="5">
                  <c:v>55.555245584371008</c:v>
                </c:pt>
                <c:pt idx="6">
                  <c:v>54.82856394017557</c:v>
                </c:pt>
                <c:pt idx="7">
                  <c:v>52.670144853350102</c:v>
                </c:pt>
                <c:pt idx="8">
                  <c:v>50.665406565193003</c:v>
                </c:pt>
                <c:pt idx="9" formatCode="#,##0.0">
                  <c:v>44.5150288818866</c:v>
                </c:pt>
                <c:pt idx="10" formatCode="#,##0.0">
                  <c:v>45.722281104441201</c:v>
                </c:pt>
              </c:numCache>
            </c:numRef>
          </c:val>
          <c:smooth val="0"/>
          <c:extLst xmlns:star_td="http://www.star-group.net/schemas/transit/filters/textdata">
            <c:ext xmlns:c16="http://schemas.microsoft.com/office/drawing/2014/chart" uri="{C3380CC4-5D6E-409C-BE32-E72D297353CC}">
              <c16:uniqueId val="{00000002-7B76-4C34-8882-762073D30DC5}"/>
            </c:ext>
          </c:extLst>
        </c:ser>
        <c:dLbls>
          <c:showLegendKey val="0"/>
          <c:showVal val="0"/>
          <c:showCatName val="0"/>
          <c:showSerName val="0"/>
          <c:showPercent val="0"/>
          <c:showBubbleSize val="0"/>
        </c:dLbls>
        <c:marker val="1"/>
        <c:smooth val="0"/>
        <c:axId val="227253544"/>
        <c:axId val="227253936"/>
        <c:extLst xmlns:star_td="http://www.star-group.net/schemas/transit/filters/textdata"/>
      </c:lineChart>
      <c:catAx>
        <c:axId val="227253544"/>
        <c:scaling>
          <c:orientation val="minMax"/>
        </c:scaling>
        <c:delete val="0"/>
        <c:axPos val="b"/>
        <c:numFmt formatCode="General" sourceLinked="1"/>
        <c:majorTickMark val="none"/>
        <c:minorTickMark val="none"/>
        <c:tickLblPos val="nextTo"/>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crossAx val="227253936"/>
        <c:crosses val="autoZero"/>
        <c:auto val="1"/>
        <c:lblAlgn val="ctr"/>
        <c:lblOffset val="100"/>
        <c:noMultiLvlLbl val="0"/>
      </c:catAx>
      <c:valAx>
        <c:axId val="227253936"/>
        <c:scaling>
          <c:orientation val="minMax"/>
        </c:scaling>
        <c:delete val="1"/>
        <c:axPos val="l"/>
        <c:numFmt formatCode="0" sourceLinked="0"/>
        <c:majorTickMark val="out"/>
        <c:minorTickMark val="none"/>
        <c:tickLblPos val="nextTo"/>
        <c:crossAx val="227253544"/>
        <c:crosses val="autoZero"/>
        <c:crossBetween val="between"/>
      </c:valAx>
    </c:plotArea>
    <c:legend>
      <c:legendPos val="b"/>
      <c:layout>
        <c:manualLayout>
          <c:xMode val="edge"/>
          <c:yMode val="edge"/>
          <c:x val="0.32757133189699411"/>
          <c:y val="0.30906644880174294"/>
          <c:w val="0.27079138503273209"/>
          <c:h val="6.3320044292465238E-2"/>
        </c:manualLayout>
      </c:layout>
      <c:overlay val="0"/>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32797937335726E-3"/>
          <c:y val="0.41425392704829006"/>
          <c:w val="0.99569680955177142"/>
          <c:h val="0.43356274226731301"/>
        </c:manualLayout>
      </c:layout>
      <c:barChart>
        <c:barDir val="col"/>
        <c:grouping val="clustered"/>
        <c:varyColors val="0"/>
        <c:ser>
          <c:idx val="0"/>
          <c:order val="0"/>
          <c:tx>
            <c:strRef>
              <c:f>'Importations d''huile comestible'!$A$15</c:f>
              <c:strCache>
                <c:ptCount val="1"/>
                <c:pt idx="0">
                  <c:v>tonnes</c:v>
                </c:pt>
              </c:strCache>
            </c:strRef>
          </c:tx>
          <c:spPr>
            <a:solidFill>
              <a:srgbClr val="AA8F1F"/>
            </a:solidFill>
          </c:spPr>
          <c:invertIfNegative val="0"/>
          <c:dLbls>
            <c:numFmt formatCode="#,##0,;\-#,##0," sourceLinked="0"/>
            <c:spPr>
              <a:noFill/>
              <a:ln>
                <a:noFill/>
              </a:ln>
              <a:effectLst/>
            </c:spPr>
            <c:txPr>
              <a:bodyPr wrap="square" lIns="38100" tIns="19050" rIns="38100" bIns="19050" anchor="ctr" anchorCtr="0">
                <a:spAutoFit/>
              </a:bodyPr>
              <a:lstStyle/>
              <a:p>
                <a:pPr algn="l">
                  <a:defRPr b="0">
                    <a:solidFill>
                      <a:schemeClr val="bg1"/>
                    </a:solidFill>
                  </a:defRPr>
                </a:pPr>
                <a:endParaRPr lang="de-DE"/>
              </a:p>
            </c:txPr>
            <c:dLblPos val="ct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'Importations d''huile comestible'!$C$14:$L$14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comestible'!$C$15:$L$15</c:f>
              <c:numCache>
                <c:formatCode>#\ ##0</c:formatCode>
                <c:ptCount val="10"/>
                <c:pt idx="0">
                  <c:v>114836.533</c:v>
                </c:pt>
                <c:pt idx="1">
                  <c:v>110917.223</c:v>
                </c:pt>
                <c:pt idx="2">
                  <c:v>110823.743</c:v>
                </c:pt>
                <c:pt idx="3">
                  <c:v>113763.159</c:v>
                </c:pt>
                <c:pt idx="4">
                  <c:v>112440.015</c:v>
                </c:pt>
                <c:pt idx="5">
                  <c:v>110943.31</c:v>
                </c:pt>
                <c:pt idx="6">
                  <c:v>118831.542</c:v>
                </c:pt>
                <c:pt idx="7">
                  <c:v>111819.50199999999</c:v>
                </c:pt>
                <c:pt idx="8">
                  <c:v>116613.39599999999</c:v>
                </c:pt>
                <c:pt idx="9">
                  <c:v>115796.628</c:v>
                </c:pt>
              </c:numCache>
            </c:numRef>
          </c:val>
          <c:extLst xmlns:star_td="http://www.star-group.net/schemas/transit/filters/textdata">
            <c:ext xmlns:c16="http://schemas.microsoft.com/office/drawing/2014/chart" uri="{C3380CC4-5D6E-409C-BE32-E72D297353CC}">
              <c16:uniqueId val="{00000000-80A8-42E1-B108-2C5CE3485C8E}"/>
            </c:ext>
          </c:extLst>
        </c:ser>
        <c:dLbls>
          <c:showLegendKey val="0"/>
          <c:showVal val="0"/>
          <c:showCatName val="0"/>
          <c:showSerName val="0"/>
          <c:showPercent val="0"/>
          <c:showBubbleSize val="0"/>
        </c:dLbls>
        <c:gapWidth val="73"/>
        <c:axId val="868417288"/>
        <c:axId val="868422536"/>
      </c:barChart>
      <c:lineChart>
        <c:grouping val="standard"/>
        <c:varyColors val="0"/>
        <c:ser>
          <c:idx val="1"/>
          <c:order val="1"/>
          <c:tx>
            <c:strRef>
              <c:f>'Importations d''huile comestible'!$A$16</c:f>
              <c:strCache>
                <c:ptCount val="1"/>
                <c:pt idx="0">
                  <c:v>en millions de fr.</c:v>
                </c:pt>
              </c:strCache>
            </c:strRef>
          </c:tx>
          <c:spPr>
            <a:ln>
              <a:solidFill>
                <a:srgbClr val="3F3F3F"/>
              </a:solidFill>
            </a:ln>
          </c:spPr>
          <c:marker>
            <c:symbol val="circle"/>
            <c:size val="5"/>
            <c:spPr>
              <a:solidFill>
                <a:srgbClr val="3F3F3F"/>
              </a:solidFill>
              <a:ln>
                <a:noFill/>
              </a:ln>
            </c:spPr>
          </c:marker>
          <c:dLbls>
            <c:numFmt formatCode="#\ ##0" sourceLinked="0"/>
            <c:spPr>
              <a:noFill/>
              <a:ln>
                <a:noFill/>
              </a:ln>
              <a:effectLst/>
            </c:spPr>
            <c:txPr>
              <a:bodyPr wrap="square" lIns="38100" tIns="19050" rIns="38100" bIns="19050" anchor="ctr">
                <a:spAutoFit/>
              </a:bodyPr>
              <a:lstStyle/>
              <a:p>
                <a:pPr>
                  <a:defRPr b="0"/>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'Importations d''huile comestible'!$C$14:$L$14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comestible'!$C$16:$L$16</c:f>
              <c:numCache>
                <c:formatCode>0.00</c:formatCode>
                <c:ptCount val="10"/>
                <c:pt idx="0">
                  <c:v>232.80105699999999</c:v>
                </c:pt>
                <c:pt idx="1">
                  <c:v>238.12486699999999</c:v>
                </c:pt>
                <c:pt idx="2">
                  <c:v>240.542316</c:v>
                </c:pt>
                <c:pt idx="3">
                  <c:v>237.94859299999999</c:v>
                </c:pt>
                <c:pt idx="4">
                  <c:v>230.66590299999999</c:v>
                </c:pt>
                <c:pt idx="5">
                  <c:v>231.808862</c:v>
                </c:pt>
                <c:pt idx="6">
                  <c:v>258.18357800000001</c:v>
                </c:pt>
                <c:pt idx="7">
                  <c:v>243.642065</c:v>
                </c:pt>
                <c:pt idx="8">
                  <c:v>232.326717</c:v>
                </c:pt>
                <c:pt idx="9">
                  <c:v>239.282139</c:v>
                </c:pt>
              </c:numCache>
            </c:numRef>
          </c:val>
          <c:smooth val="0"/>
          <c:extLst xmlns:star_td="http://www.star-group.net/schemas/transit/filters/textdata">
            <c:ext xmlns:c16="http://schemas.microsoft.com/office/drawing/2014/chart" uri="{C3380CC4-5D6E-409C-BE32-E72D297353CC}">
              <c16:uniqueId val="{00000001-80A8-42E1-B108-2C5CE3485C8E}"/>
            </c:ext>
          </c:extLst>
        </c:ser>
        <c:dLbls>
          <c:showLegendKey val="0"/>
          <c:showVal val="0"/>
          <c:showCatName val="0"/>
          <c:showSerName val="0"/>
          <c:showPercent val="0"/>
          <c:showBubbleSize val="0"/>
        </c:dLbls>
        <c:marker val="1"/>
        <c:smooth val="0"/>
        <c:axId val="868418272"/>
        <c:axId val="868417944"/>
      </c:lineChart>
      <c:valAx>
        <c:axId val="868422536"/>
        <c:scaling>
          <c:orientation val="minMax"/>
          <c:min val="0"/>
        </c:scaling>
        <c:delete val="0"/>
        <c:axPos val="l"/>
        <c:numFmt formatCode="#\ ##0" sourceLinked="1"/>
        <c:majorTickMark val="out"/>
        <c:minorTickMark val="none"/>
        <c:tickLblPos val="nextTo"/>
        <c:spPr>
          <a:noFill/>
          <a:ln>
            <a:noFill/>
          </a:ln>
        </c:spPr>
        <c:txPr>
          <a:bodyPr/>
          <a:lstStyle/>
          <a:p>
            <a:pPr>
              <a:defRPr sz="100">
                <a:noFill/>
              </a:defRPr>
            </a:pPr>
            <a:endParaRPr lang="de-DE"/>
          </a:p>
        </c:txPr>
        <c:crossAx val="868417288"/>
        <c:crosses val="autoZero"/>
        <c:crossBetween val="between"/>
      </c:valAx>
      <c:catAx>
        <c:axId val="868417288"/>
        <c:scaling>
          <c:orientation val="minMax"/>
        </c:scaling>
        <c:delete val="1"/>
        <c:axPos val="b"/>
        <c:numFmt formatCode="General" sourceLinked="1"/>
        <c:majorTickMark val="out"/>
        <c:minorTickMark val="none"/>
        <c:tickLblPos val="nextTo"/>
        <c:crossAx val="868422536"/>
        <c:crosses val="autoZero"/>
        <c:auto val="1"/>
        <c:lblAlgn val="ctr"/>
        <c:lblOffset val="100"/>
        <c:noMultiLvlLbl val="0"/>
      </c:catAx>
      <c:valAx>
        <c:axId val="868417944"/>
        <c:scaling>
          <c:orientation val="minMax"/>
          <c:min val="-100"/>
        </c:scaling>
        <c:delete val="0"/>
        <c:axPos val="r"/>
        <c:numFmt formatCode="0.00" sourceLinked="1"/>
        <c:majorTickMark val="out"/>
        <c:minorTickMark val="none"/>
        <c:tickLblPos val="nextTo"/>
        <c:spPr>
          <a:noFill/>
          <a:ln>
            <a:noFill/>
          </a:ln>
        </c:spPr>
        <c:txPr>
          <a:bodyPr/>
          <a:lstStyle/>
          <a:p>
            <a:pPr>
              <a:defRPr sz="100">
                <a:noFill/>
              </a:defRPr>
            </a:pPr>
            <a:endParaRPr lang="de-DE"/>
          </a:p>
        </c:txPr>
        <c:crossAx val="868418272"/>
        <c:crosses val="max"/>
        <c:crossBetween val="between"/>
        <c:majorUnit val="7"/>
      </c:valAx>
      <c:catAx>
        <c:axId val="868418272"/>
        <c:scaling>
          <c:orientation val="minMax"/>
        </c:scaling>
        <c:delete val="0"/>
        <c:axPos val="t"/>
        <c:numFmt formatCode="General" sourceLinked="1"/>
        <c:majorTickMark val="out"/>
        <c:minorTickMark val="none"/>
        <c:tickLblPos val="low"/>
        <c:spPr>
          <a:ln>
            <a:noFill/>
          </a:ln>
        </c:spPr>
        <c:txPr>
          <a:bodyPr rot="0" vert="horz" anchor="b" anchorCtr="1"/>
          <a:lstStyle/>
          <a:p>
            <a:pPr>
              <a:defRPr/>
            </a:pPr>
            <a:endParaRPr lang="de-DE"/>
          </a:p>
        </c:txPr>
        <c:crossAx val="868417944"/>
        <c:crosses val="max"/>
        <c:auto val="1"/>
        <c:lblAlgn val="ctr"/>
        <c:lblOffset val="100"/>
        <c:noMultiLvlLbl val="0"/>
      </c:catAx>
    </c:plotArea>
    <c:legend>
      <c:legendPos val="b"/>
      <c:legendEntry>
        <c:idx val="1"/>
        <c:txPr>
          <a:bodyPr rot="0" vert="horz"/>
          <a:lstStyle/>
          <a:p>
            <a:pPr>
              <a:defRPr b="0"/>
            </a:pPr>
            <a:endParaRPr lang="de-DE"/>
          </a:p>
        </c:txPr>
      </c:legendEntry>
      <c:layout>
        <c:manualLayout>
          <c:xMode val="edge"/>
          <c:yMode val="edge"/>
          <c:x val="3.246057465580726E-3"/>
          <c:y val="0.25523061619521564"/>
          <c:w val="0.64211815956486029"/>
          <c:h val="6.5337674054474965E-2"/>
        </c:manualLayout>
      </c:layout>
      <c:overlay val="0"/>
      <c:spPr>
        <a:noFill/>
        <a:ln>
          <a:noFill/>
        </a:ln>
        <a:effectLst/>
      </c:spPr>
      <c:txPr>
        <a:bodyPr rot="0" vert="horz"/>
        <a:lstStyle/>
        <a:p>
          <a:pPr>
            <a:defRPr b="0"/>
          </a:pPr>
          <a:endParaRPr lang="de-DE"/>
        </a:p>
      </c:txPr>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31904482286158E-3"/>
          <c:y val="0.39882183157406759"/>
          <c:w val="0.99569680955177142"/>
          <c:h val="0.46298114599391466"/>
        </c:manualLayout>
      </c:layout>
      <c:barChart>
        <c:barDir val="col"/>
        <c:grouping val="stacked"/>
        <c:varyColors val="0"/>
        <c:ser>
          <c:idx val="2"/>
          <c:order val="0"/>
          <c:tx>
            <c:strRef>
              <c:f>'Importations d''huile comestible'!$A$23</c:f>
              <c:strCache>
                <c:ptCount val="1"/>
                <c:pt idx="0">
                  <c:v>Huile de tournesol</c:v>
                </c:pt>
              </c:strCache>
            </c:strRef>
          </c:tx>
          <c:spPr>
            <a:solidFill>
              <a:srgbClr val="AA8F1F"/>
            </a:solidFill>
          </c:spPr>
          <c:invertIfNegative val="0"/>
          <c:dLbls>
            <c:dLbl>
              <c:idx val="0"/>
              <c:layout/>
              <c:tx>
                <c:rich>
                  <a:bodyPr/>
                  <a:lstStyle/>
                  <a:p>
                    <a:fld id="{8E6B3541-E4BA-4D82-9F8C-D017328AD7EE}"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6-8D77-4A11-96CD-1ADA1AD59629}"/>
                </c:ext>
              </c:extLst>
            </c:dLbl>
            <c:dLbl>
              <c:idx val="1"/>
              <c:layout/>
              <c:tx>
                <c:rich>
                  <a:bodyPr/>
                  <a:lstStyle/>
                  <a:p>
                    <a:fld id="{DA0C02C7-593E-493B-9DC9-7E2B63612F5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8D77-4A11-96CD-1ADA1AD59629}"/>
                </c:ext>
              </c:extLst>
            </c:dLbl>
            <c:dLbl>
              <c:idx val="2"/>
              <c:layout/>
              <c:tx>
                <c:rich>
                  <a:bodyPr/>
                  <a:lstStyle/>
                  <a:p>
                    <a:fld id="{2BF908E9-C139-466D-9FD7-F7A3A30EBE8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D77-4A11-96CD-1ADA1AD59629}"/>
                </c:ext>
              </c:extLst>
            </c:dLbl>
            <c:dLbl>
              <c:idx val="3"/>
              <c:layout/>
              <c:tx>
                <c:rich>
                  <a:bodyPr/>
                  <a:lstStyle/>
                  <a:p>
                    <a:fld id="{880F9A39-920B-4401-BDA7-3AE87F9C4F0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D77-4A11-96CD-1ADA1AD59629}"/>
                </c:ext>
              </c:extLst>
            </c:dLbl>
            <c:dLbl>
              <c:idx val="4"/>
              <c:layout/>
              <c:tx>
                <c:rich>
                  <a:bodyPr/>
                  <a:lstStyle/>
                  <a:p>
                    <a:fld id="{611685A1-1252-41CB-A78D-18435B956D6A}"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8D77-4A11-96CD-1ADA1AD59629}"/>
                </c:ext>
              </c:extLst>
            </c:dLbl>
            <c:dLbl>
              <c:idx val="5"/>
              <c:layout/>
              <c:tx>
                <c:rich>
                  <a:bodyPr/>
                  <a:lstStyle/>
                  <a:p>
                    <a:fld id="{2230FB7A-1A32-46B9-AEDE-3C00FCD9071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8D77-4A11-96CD-1ADA1AD59629}"/>
                </c:ext>
              </c:extLst>
            </c:dLbl>
            <c:dLbl>
              <c:idx val="6"/>
              <c:layout/>
              <c:tx>
                <c:rich>
                  <a:bodyPr/>
                  <a:lstStyle/>
                  <a:p>
                    <a:fld id="{1FFA7FD4-2BF0-4E98-A2B1-2D1BB2A892F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8D77-4A11-96CD-1ADA1AD59629}"/>
                </c:ext>
              </c:extLst>
            </c:dLbl>
            <c:dLbl>
              <c:idx val="7"/>
              <c:layout/>
              <c:tx>
                <c:rich>
                  <a:bodyPr/>
                  <a:lstStyle/>
                  <a:p>
                    <a:fld id="{BC64869A-B074-4547-A037-AD678196C41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8D77-4A11-96CD-1ADA1AD59629}"/>
                </c:ext>
              </c:extLst>
            </c:dLbl>
            <c:dLbl>
              <c:idx val="8"/>
              <c:layout/>
              <c:tx>
                <c:rich>
                  <a:bodyPr/>
                  <a:lstStyle/>
                  <a:p>
                    <a:fld id="{B52F7FB0-0CA9-455C-8690-6FA56621DB4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8D77-4A11-96CD-1ADA1AD59629}"/>
                </c:ext>
              </c:extLst>
            </c:dLbl>
            <c:dLbl>
              <c:idx val="9"/>
              <c:layout/>
              <c:tx>
                <c:rich>
                  <a:bodyPr/>
                  <a:lstStyle/>
                  <a:p>
                    <a:fld id="{988B26C0-AD76-4B42-8BBF-80E189D6337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8D77-4A11-96CD-1ADA1AD59629}"/>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'Importations d''huile comestible'!$C$22:$L$22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comestible'!$C$23:$L$23</c:f>
              <c:numCache>
                <c:formatCode>#\ ##0</c:formatCode>
                <c:ptCount val="10"/>
                <c:pt idx="0">
                  <c:v>46344</c:v>
                </c:pt>
                <c:pt idx="1">
                  <c:v>44033</c:v>
                </c:pt>
                <c:pt idx="2">
                  <c:v>40558</c:v>
                </c:pt>
                <c:pt idx="3">
                  <c:v>50740</c:v>
                </c:pt>
                <c:pt idx="4">
                  <c:v>49547</c:v>
                </c:pt>
                <c:pt idx="5">
                  <c:v>45305</c:v>
                </c:pt>
                <c:pt idx="6">
                  <c:v>46988</c:v>
                </c:pt>
                <c:pt idx="7">
                  <c:v>41684.423000000003</c:v>
                </c:pt>
                <c:pt idx="8">
                  <c:v>43949.995000000003</c:v>
                </c:pt>
                <c:pt idx="9">
                  <c:v>44237.135000000002</c:v>
                </c:pt>
              </c:numCache>
            </c:numRef>
          </c:val>
          <c:extLst xmlns:star_td="http://www.star-group.net/schemas/transit/filters/textdata">
            <c:ext xmlns:c15="http://schemas.microsoft.com/office/drawing/2012/chart" uri="{02D57815-91ED-43cb-92C2-25804820EDAC}">
              <c15:datalabelsRange>
                <c15:f>'Importations d''huile comestible'!$C$24:$L$24</c15:f>
                <c15:dlblRangeCache>
                  <c:ptCount val="10"/>
                  <c:pt idx="0">
                    <c:v>40%</c:v>
                  </c:pt>
                  <c:pt idx="1">
                    <c:v>40%</c:v>
                  </c:pt>
                  <c:pt idx="2">
                    <c:v>37%</c:v>
                  </c:pt>
                  <c:pt idx="3">
                    <c:v>45%</c:v>
                  </c:pt>
                  <c:pt idx="4">
                    <c:v>44%</c:v>
                  </c:pt>
                  <c:pt idx="5">
                    <c:v>41%</c:v>
                  </c:pt>
                  <c:pt idx="6">
                    <c:v>40%</c:v>
                  </c:pt>
                  <c:pt idx="7">
                    <c:v>37%</c:v>
                  </c:pt>
                  <c:pt idx="8">
                    <c:v>38%</c:v>
                  </c:pt>
                  <c:pt idx="9">
                    <c:v>38%</c:v>
                  </c:pt>
                </c15:dlblRangeCache>
              </c15:datalabelsRange>
            </c:ext>
            <c:ext xmlns:c16="http://schemas.microsoft.com/office/drawing/2014/chart" uri="{C3380CC4-5D6E-409C-BE32-E72D297353CC}">
              <c16:uniqueId val="{00000000-8D77-4A11-96CD-1ADA1AD59629}"/>
            </c:ext>
          </c:extLst>
        </c:ser>
        <c:ser>
          <c:idx val="3"/>
          <c:order val="1"/>
          <c:tx>
            <c:strRef>
              <c:f>'Importations d''huile comestible'!$A$25</c:f>
              <c:strCache>
                <c:ptCount val="1"/>
                <c:pt idx="0">
                  <c:v>Huile de colza</c:v>
                </c:pt>
              </c:strCache>
            </c:strRef>
          </c:tx>
          <c:spPr>
            <a:solidFill>
              <a:srgbClr val="CBA816"/>
            </a:solidFill>
          </c:spPr>
          <c:invertIfNegative val="0"/>
          <c:dLbls>
            <c:dLbl>
              <c:idx val="0"/>
              <c:layout/>
              <c:tx>
                <c:rich>
                  <a:bodyPr/>
                  <a:lstStyle/>
                  <a:p>
                    <a:fld id="{54AA2D6C-460F-49AF-8FD4-A17DF900019A}"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0-7F13-4E19-ADE7-F89BB496B723}"/>
                </c:ext>
              </c:extLst>
            </c:dLbl>
            <c:dLbl>
              <c:idx val="1"/>
              <c:layout/>
              <c:tx>
                <c:rich>
                  <a:bodyPr/>
                  <a:lstStyle/>
                  <a:p>
                    <a:fld id="{407E56A4-B3ED-47C2-A7DF-6D9B9408F3B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13-4E19-ADE7-F89BB496B723}"/>
                </c:ext>
              </c:extLst>
            </c:dLbl>
            <c:dLbl>
              <c:idx val="2"/>
              <c:layout/>
              <c:tx>
                <c:rich>
                  <a:bodyPr/>
                  <a:lstStyle/>
                  <a:p>
                    <a:fld id="{00888E92-C023-47C5-A96D-1C7FEED64F5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13-4E19-ADE7-F89BB496B723}"/>
                </c:ext>
              </c:extLst>
            </c:dLbl>
            <c:dLbl>
              <c:idx val="3"/>
              <c:layout/>
              <c:tx>
                <c:rich>
                  <a:bodyPr/>
                  <a:lstStyle/>
                  <a:p>
                    <a:fld id="{B57EF8DB-0400-4985-AE3E-170EA4D410B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7F13-4E19-ADE7-F89BB496B723}"/>
                </c:ext>
              </c:extLst>
            </c:dLbl>
            <c:dLbl>
              <c:idx val="4"/>
              <c:layout/>
              <c:tx>
                <c:rich>
                  <a:bodyPr/>
                  <a:lstStyle/>
                  <a:p>
                    <a:fld id="{C4B66532-4AA6-4875-9D6A-872A54D2B1D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7F13-4E19-ADE7-F89BB496B723}"/>
                </c:ext>
              </c:extLst>
            </c:dLbl>
            <c:dLbl>
              <c:idx val="5"/>
              <c:layout/>
              <c:tx>
                <c:rich>
                  <a:bodyPr/>
                  <a:lstStyle/>
                  <a:p>
                    <a:fld id="{89BAE29C-0BF3-4898-A49C-8490BFC1A7F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7F13-4E19-ADE7-F89BB496B723}"/>
                </c:ext>
              </c:extLst>
            </c:dLbl>
            <c:dLbl>
              <c:idx val="6"/>
              <c:layout/>
              <c:tx>
                <c:rich>
                  <a:bodyPr/>
                  <a:lstStyle/>
                  <a:p>
                    <a:fld id="{8AA06EB2-BC79-4CE3-BA46-CE1559B4DD5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7F13-4E19-ADE7-F89BB496B723}"/>
                </c:ext>
              </c:extLst>
            </c:dLbl>
            <c:dLbl>
              <c:idx val="7"/>
              <c:layout/>
              <c:tx>
                <c:rich>
                  <a:bodyPr/>
                  <a:lstStyle/>
                  <a:p>
                    <a:fld id="{D1474FB6-FB98-4114-A61B-4378DA1F08A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7F13-4E19-ADE7-F89BB496B723}"/>
                </c:ext>
              </c:extLst>
            </c:dLbl>
            <c:dLbl>
              <c:idx val="8"/>
              <c:layout/>
              <c:tx>
                <c:rich>
                  <a:bodyPr/>
                  <a:lstStyle/>
                  <a:p>
                    <a:fld id="{BAB61CC6-8778-4B5D-8243-F9C42BF93FB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7F13-4E19-ADE7-F89BB496B723}"/>
                </c:ext>
              </c:extLst>
            </c:dLbl>
            <c:dLbl>
              <c:idx val="9"/>
              <c:layout/>
              <c:tx>
                <c:rich>
                  <a:bodyPr/>
                  <a:lstStyle/>
                  <a:p>
                    <a:fld id="{28EE14AD-F7CE-4C7A-A50D-DE1A99E1AFB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7F13-4E19-ADE7-F89BB496B723}"/>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'Importations d''huile comestible'!$C$22:$L$22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comestible'!$C$25:$L$25</c:f>
              <c:numCache>
                <c:formatCode>#\ ##0</c:formatCode>
                <c:ptCount val="10"/>
                <c:pt idx="0">
                  <c:v>9085.8209999999999</c:v>
                </c:pt>
                <c:pt idx="1">
                  <c:v>6822.317</c:v>
                </c:pt>
                <c:pt idx="2">
                  <c:v>7259.3360000000002</c:v>
                </c:pt>
                <c:pt idx="3">
                  <c:v>6051.7809999999999</c:v>
                </c:pt>
                <c:pt idx="4">
                  <c:v>5132</c:v>
                </c:pt>
                <c:pt idx="5">
                  <c:v>6162.3230000000003</c:v>
                </c:pt>
                <c:pt idx="6">
                  <c:v>8080</c:v>
                </c:pt>
                <c:pt idx="7">
                  <c:v>11360.370999999999</c:v>
                </c:pt>
                <c:pt idx="8">
                  <c:v>14029.776</c:v>
                </c:pt>
                <c:pt idx="9">
                  <c:v>16846.535</c:v>
                </c:pt>
              </c:numCache>
            </c:numRef>
          </c:val>
          <c:extLst xmlns:star_td="http://www.star-group.net/schemas/transit/filters/textdata">
            <c:ext xmlns:c15="http://schemas.microsoft.com/office/drawing/2012/chart" uri="{02D57815-91ED-43cb-92C2-25804820EDAC}">
              <c15:datalabelsRange>
                <c15:f>'Importations d''huile comestible'!$C$26:$L$26</c15:f>
                <c15:dlblRangeCache>
                  <c:ptCount val="10"/>
                  <c:pt idx="0">
                    <c:v>8%</c:v>
                  </c:pt>
                  <c:pt idx="1">
                    <c:v>6%</c:v>
                  </c:pt>
                  <c:pt idx="2">
                    <c:v>7%</c:v>
                  </c:pt>
                  <c:pt idx="3">
                    <c:v>5%</c:v>
                  </c:pt>
                  <c:pt idx="4">
                    <c:v>5%</c:v>
                  </c:pt>
                  <c:pt idx="5">
                    <c:v>6%</c:v>
                  </c:pt>
                  <c:pt idx="6">
                    <c:v>7%</c:v>
                  </c:pt>
                  <c:pt idx="7">
                    <c:v>10%</c:v>
                  </c:pt>
                  <c:pt idx="8">
                    <c:v>12%</c:v>
                  </c:pt>
                  <c:pt idx="9">
                    <c:v>15%</c:v>
                  </c:pt>
                </c15:dlblRangeCache>
              </c15:datalabelsRange>
            </c:ext>
            <c:ext xmlns:c16="http://schemas.microsoft.com/office/drawing/2014/chart" uri="{C3380CC4-5D6E-409C-BE32-E72D297353CC}">
              <c16:uniqueId val="{00000001-8D77-4A11-96CD-1ADA1AD59629}"/>
            </c:ext>
          </c:extLst>
        </c:ser>
        <c:ser>
          <c:idx val="1"/>
          <c:order val="2"/>
          <c:tx>
            <c:strRef>
              <c:f>'Importations d''huile comestible'!$A$31</c:f>
              <c:strCache>
                <c:ptCount val="1"/>
                <c:pt idx="0">
                  <c:v>Autres</c:v>
                </c:pt>
              </c:strCache>
            </c:strRef>
          </c:tx>
          <c:spPr>
            <a:solidFill>
              <a:srgbClr val="EDD15A"/>
            </a:solidFill>
          </c:spPr>
          <c:invertIfNegative val="0"/>
          <c:dLbls>
            <c:dLbl>
              <c:idx val="0"/>
              <c:layout/>
              <c:tx>
                <c:rich>
                  <a:bodyPr/>
                  <a:lstStyle/>
                  <a:p>
                    <a:fld id="{8B2507B4-5811-4662-8957-BAFB4955FD34}"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19-8D77-4A11-96CD-1ADA1AD59629}"/>
                </c:ext>
              </c:extLst>
            </c:dLbl>
            <c:dLbl>
              <c:idx val="1"/>
              <c:layout/>
              <c:tx>
                <c:rich>
                  <a:bodyPr/>
                  <a:lstStyle/>
                  <a:p>
                    <a:fld id="{94C82FEC-1355-4B23-B94B-91E2D9F8B04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8D77-4A11-96CD-1ADA1AD59629}"/>
                </c:ext>
              </c:extLst>
            </c:dLbl>
            <c:dLbl>
              <c:idx val="2"/>
              <c:layout/>
              <c:tx>
                <c:rich>
                  <a:bodyPr/>
                  <a:lstStyle/>
                  <a:p>
                    <a:fld id="{14233E1D-A37F-4F3B-842B-15FE4A1B560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8D77-4A11-96CD-1ADA1AD59629}"/>
                </c:ext>
              </c:extLst>
            </c:dLbl>
            <c:dLbl>
              <c:idx val="3"/>
              <c:layout/>
              <c:tx>
                <c:rich>
                  <a:bodyPr/>
                  <a:lstStyle/>
                  <a:p>
                    <a:fld id="{6F74CD84-0398-48CE-8B00-0937FB806B5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8D77-4A11-96CD-1ADA1AD59629}"/>
                </c:ext>
              </c:extLst>
            </c:dLbl>
            <c:dLbl>
              <c:idx val="4"/>
              <c:layout/>
              <c:tx>
                <c:rich>
                  <a:bodyPr/>
                  <a:lstStyle/>
                  <a:p>
                    <a:fld id="{EFE6FF5A-42B7-4978-A518-59E8FCA9E70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8D77-4A11-96CD-1ADA1AD59629}"/>
                </c:ext>
              </c:extLst>
            </c:dLbl>
            <c:dLbl>
              <c:idx val="5"/>
              <c:layout/>
              <c:tx>
                <c:rich>
                  <a:bodyPr/>
                  <a:lstStyle/>
                  <a:p>
                    <a:fld id="{89410305-628D-45D3-AF92-5AB5C87F17A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8D77-4A11-96CD-1ADA1AD59629}"/>
                </c:ext>
              </c:extLst>
            </c:dLbl>
            <c:dLbl>
              <c:idx val="6"/>
              <c:layout/>
              <c:tx>
                <c:rich>
                  <a:bodyPr/>
                  <a:lstStyle/>
                  <a:p>
                    <a:fld id="{A3C75E37-3D0A-4296-B9AA-0850C3F48B1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8D77-4A11-96CD-1ADA1AD59629}"/>
                </c:ext>
              </c:extLst>
            </c:dLbl>
            <c:dLbl>
              <c:idx val="7"/>
              <c:layout/>
              <c:tx>
                <c:rich>
                  <a:bodyPr/>
                  <a:lstStyle/>
                  <a:p>
                    <a:fld id="{AD62EB0E-B9DF-4448-A667-DB16EBB622D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8D77-4A11-96CD-1ADA1AD59629}"/>
                </c:ext>
              </c:extLst>
            </c:dLbl>
            <c:dLbl>
              <c:idx val="8"/>
              <c:layout/>
              <c:tx>
                <c:rich>
                  <a:bodyPr/>
                  <a:lstStyle/>
                  <a:p>
                    <a:fld id="{BBFCD9C3-0901-420B-9436-31E7CC3260B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8D77-4A11-96CD-1ADA1AD59629}"/>
                </c:ext>
              </c:extLst>
            </c:dLbl>
            <c:dLbl>
              <c:idx val="9"/>
              <c:layout/>
              <c:tx>
                <c:rich>
                  <a:bodyPr/>
                  <a:lstStyle/>
                  <a:p>
                    <a:fld id="{B76FA910-7EFC-45B3-96FD-6CB25F21014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8D77-4A11-96CD-1ADA1AD59629}"/>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'Importations d''huile comestible'!$C$22:$L$22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comestible'!$C$31:$L$31</c:f>
              <c:numCache>
                <c:formatCode>#\ ##0</c:formatCode>
                <c:ptCount val="10"/>
                <c:pt idx="0">
                  <c:v>18235.421999999999</c:v>
                </c:pt>
                <c:pt idx="1">
                  <c:v>20342.725999999995</c:v>
                </c:pt>
                <c:pt idx="2">
                  <c:v>25525.951000000001</c:v>
                </c:pt>
                <c:pt idx="3">
                  <c:v>19883.600999999995</c:v>
                </c:pt>
                <c:pt idx="4">
                  <c:v>18034.423000000003</c:v>
                </c:pt>
                <c:pt idx="5">
                  <c:v>22055.276999999995</c:v>
                </c:pt>
                <c:pt idx="6">
                  <c:v>24034.950000000004</c:v>
                </c:pt>
                <c:pt idx="7">
                  <c:v>21351.998</c:v>
                </c:pt>
                <c:pt idx="8">
                  <c:v>24452.573999999986</c:v>
                </c:pt>
                <c:pt idx="9">
                  <c:v>22642.615999999987</c:v>
                </c:pt>
              </c:numCache>
            </c:numRef>
          </c:val>
          <c:extLst xmlns:star_td="http://www.star-group.net/schemas/transit/filters/textdata">
            <c:ext xmlns:c15="http://schemas.microsoft.com/office/drawing/2012/chart" uri="{02D57815-91ED-43cb-92C2-25804820EDAC}">
              <c15:datalabelsRange>
                <c15:f>'Importations d''huile comestible'!$C$32:$L$32</c15:f>
                <c15:dlblRangeCache>
                  <c:ptCount val="10"/>
                  <c:pt idx="0">
                    <c:v>16%</c:v>
                  </c:pt>
                  <c:pt idx="1">
                    <c:v>18%</c:v>
                  </c:pt>
                  <c:pt idx="2">
                    <c:v>23%</c:v>
                  </c:pt>
                  <c:pt idx="3">
                    <c:v>17%</c:v>
                  </c:pt>
                  <c:pt idx="4">
                    <c:v>16%</c:v>
                  </c:pt>
                  <c:pt idx="5">
                    <c:v>20%</c:v>
                  </c:pt>
                  <c:pt idx="6">
                    <c:v>20%</c:v>
                  </c:pt>
                  <c:pt idx="7">
                    <c:v>19%</c:v>
                  </c:pt>
                  <c:pt idx="8">
                    <c:v>21%</c:v>
                  </c:pt>
                  <c:pt idx="9">
                    <c:v>20%</c:v>
                  </c:pt>
                </c15:dlblRangeCache>
              </c15:datalabelsRange>
            </c:ext>
            <c:ext xmlns:c16="http://schemas.microsoft.com/office/drawing/2014/chart" uri="{C3380CC4-5D6E-409C-BE32-E72D297353CC}">
              <c16:uniqueId val="{00000003-8D77-4A11-96CD-1ADA1AD59629}"/>
            </c:ext>
          </c:extLst>
        </c:ser>
        <c:ser>
          <c:idx val="4"/>
          <c:order val="3"/>
          <c:tx>
            <c:strRef>
              <c:f>'Importations d''huile comestible'!$A$29</c:f>
              <c:strCache>
                <c:ptCount val="1"/>
                <c:pt idx="0">
                  <c:v>Huile de palme</c:v>
                </c:pt>
              </c:strCache>
            </c:strRef>
          </c:tx>
          <c:spPr>
            <a:solidFill>
              <a:srgbClr val="F7EBB6"/>
            </a:solidFill>
          </c:spPr>
          <c:invertIfNegative val="0"/>
          <c:dLbls>
            <c:dLbl>
              <c:idx val="0"/>
              <c:layout/>
              <c:tx>
                <c:rich>
                  <a:bodyPr/>
                  <a:lstStyle/>
                  <a:p>
                    <a:fld id="{738D3893-B150-4701-A481-A86CE04A5C89}"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22-8D77-4A11-96CD-1ADA1AD59629}"/>
                </c:ext>
              </c:extLst>
            </c:dLbl>
            <c:dLbl>
              <c:idx val="1"/>
              <c:layout/>
              <c:tx>
                <c:rich>
                  <a:bodyPr/>
                  <a:lstStyle/>
                  <a:p>
                    <a:fld id="{76B92316-90B2-4EF1-A1D2-5267941EFF2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8D77-4A11-96CD-1ADA1AD59629}"/>
                </c:ext>
              </c:extLst>
            </c:dLbl>
            <c:dLbl>
              <c:idx val="2"/>
              <c:layout/>
              <c:tx>
                <c:rich>
                  <a:bodyPr/>
                  <a:lstStyle/>
                  <a:p>
                    <a:fld id="{A90CB057-6276-4EEF-A379-958D3AEBC96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8D77-4A11-96CD-1ADA1AD59629}"/>
                </c:ext>
              </c:extLst>
            </c:dLbl>
            <c:dLbl>
              <c:idx val="3"/>
              <c:layout/>
              <c:tx>
                <c:rich>
                  <a:bodyPr/>
                  <a:lstStyle/>
                  <a:p>
                    <a:fld id="{9A4D51A8-35AC-46B7-8A90-ED01BA6C9F0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8D77-4A11-96CD-1ADA1AD59629}"/>
                </c:ext>
              </c:extLst>
            </c:dLbl>
            <c:dLbl>
              <c:idx val="4"/>
              <c:layout/>
              <c:tx>
                <c:rich>
                  <a:bodyPr/>
                  <a:lstStyle/>
                  <a:p>
                    <a:fld id="{E94F8C0C-27A3-428E-BA2D-ADF0F74F9F2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8D77-4A11-96CD-1ADA1AD59629}"/>
                </c:ext>
              </c:extLst>
            </c:dLbl>
            <c:dLbl>
              <c:idx val="5"/>
              <c:layout/>
              <c:tx>
                <c:rich>
                  <a:bodyPr/>
                  <a:lstStyle/>
                  <a:p>
                    <a:fld id="{D64A6614-2A1C-48E2-B34B-115342A291E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8D77-4A11-96CD-1ADA1AD59629}"/>
                </c:ext>
              </c:extLst>
            </c:dLbl>
            <c:dLbl>
              <c:idx val="6"/>
              <c:layout/>
              <c:tx>
                <c:rich>
                  <a:bodyPr/>
                  <a:lstStyle/>
                  <a:p>
                    <a:fld id="{F5AFF682-163F-4F80-BF37-3EAC1FB56D8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8D77-4A11-96CD-1ADA1AD59629}"/>
                </c:ext>
              </c:extLst>
            </c:dLbl>
            <c:dLbl>
              <c:idx val="7"/>
              <c:layout/>
              <c:tx>
                <c:rich>
                  <a:bodyPr/>
                  <a:lstStyle/>
                  <a:p>
                    <a:fld id="{811644F5-B083-4342-BFC7-723B1A91DDD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8D77-4A11-96CD-1ADA1AD59629}"/>
                </c:ext>
              </c:extLst>
            </c:dLbl>
            <c:dLbl>
              <c:idx val="8"/>
              <c:layout/>
              <c:tx>
                <c:rich>
                  <a:bodyPr/>
                  <a:lstStyle/>
                  <a:p>
                    <a:fld id="{55A089E1-FD42-4FEF-B4F7-0E5239DF11A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D77-4A11-96CD-1ADA1AD59629}"/>
                </c:ext>
              </c:extLst>
            </c:dLbl>
            <c:dLbl>
              <c:idx val="9"/>
              <c:layout/>
              <c:tx>
                <c:rich>
                  <a:bodyPr/>
                  <a:lstStyle/>
                  <a:p>
                    <a:fld id="{7B1E59C6-F6DD-455F-AF35-5E1FBE76915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A-8D77-4A11-96CD-1ADA1AD59629}"/>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'Importations d''huile comestible'!$C$22:$L$22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comestible'!$C$29:$L$29</c:f>
              <c:numCache>
                <c:formatCode>#\ ##0</c:formatCode>
                <c:ptCount val="10"/>
                <c:pt idx="0">
                  <c:v>28027.600999999999</c:v>
                </c:pt>
                <c:pt idx="1">
                  <c:v>26574.491000000002</c:v>
                </c:pt>
                <c:pt idx="2">
                  <c:v>24334.767</c:v>
                </c:pt>
                <c:pt idx="3">
                  <c:v>23941.088</c:v>
                </c:pt>
                <c:pt idx="4">
                  <c:v>26578.902999999998</c:v>
                </c:pt>
                <c:pt idx="5">
                  <c:v>24272.021000000001</c:v>
                </c:pt>
                <c:pt idx="6">
                  <c:v>26578.902999999998</c:v>
                </c:pt>
                <c:pt idx="7">
                  <c:v>24272.021000000001</c:v>
                </c:pt>
                <c:pt idx="8">
                  <c:v>21029.362000000001</c:v>
                </c:pt>
                <c:pt idx="9">
                  <c:v>18917.652999999998</c:v>
                </c:pt>
              </c:numCache>
            </c:numRef>
          </c:val>
          <c:extLst xmlns:star_td="http://www.star-group.net/schemas/transit/filters/textdata">
            <c:ext xmlns:c15="http://schemas.microsoft.com/office/drawing/2012/chart" uri="{02D57815-91ED-43cb-92C2-25804820EDAC}">
              <c15:datalabelsRange>
                <c15:f>'Importations d''huile comestible'!$C$30:$L$30</c15:f>
                <c15:dlblRangeCache>
                  <c:ptCount val="10"/>
                  <c:pt idx="0">
                    <c:v>24%</c:v>
                  </c:pt>
                  <c:pt idx="1">
                    <c:v>24%</c:v>
                  </c:pt>
                  <c:pt idx="2">
                    <c:v>22%</c:v>
                  </c:pt>
                  <c:pt idx="3">
                    <c:v>21%</c:v>
                  </c:pt>
                  <c:pt idx="4">
                    <c:v>24%</c:v>
                  </c:pt>
                  <c:pt idx="5">
                    <c:v>22%</c:v>
                  </c:pt>
                  <c:pt idx="6">
                    <c:v>22%</c:v>
                  </c:pt>
                  <c:pt idx="7">
                    <c:v>22%</c:v>
                  </c:pt>
                  <c:pt idx="8">
                    <c:v>18%</c:v>
                  </c:pt>
                  <c:pt idx="9">
                    <c:v>16%</c:v>
                  </c:pt>
                </c15:dlblRangeCache>
              </c15:datalabelsRange>
            </c:ext>
            <c:ext xmlns:c16="http://schemas.microsoft.com/office/drawing/2014/chart" uri="{C3380CC4-5D6E-409C-BE32-E72D297353CC}">
              <c16:uniqueId val="{00000005-8D77-4A11-96CD-1ADA1AD59629}"/>
            </c:ext>
          </c:extLst>
        </c:ser>
        <c:dLbls>
          <c:showLegendKey val="0"/>
          <c:showVal val="0"/>
          <c:showCatName val="0"/>
          <c:showSerName val="0"/>
          <c:showPercent val="0"/>
          <c:showBubbleSize val="0"/>
        </c:dLbls>
        <c:gapWidth val="70"/>
        <c:overlap val="100"/>
        <c:axId val="1030737584"/>
        <c:axId val="1030734304"/>
      </c:barChart>
      <c:lineChart>
        <c:grouping val="standard"/>
        <c:varyColors val="0"/>
        <c:ser>
          <c:idx val="0"/>
          <c:order val="4"/>
          <c:tx>
            <c:strRef>
              <c:f>'Importations d''huile comestible'!$A$33</c:f>
              <c:strCache>
                <c:ptCount val="1"/>
                <c:pt idx="0">
                  <c:v>Total</c:v>
                </c:pt>
              </c:strCache>
            </c:strRef>
          </c:tx>
          <c:spPr>
            <a:ln>
              <a:noFill/>
            </a:ln>
          </c:spPr>
          <c:marker>
            <c:symbol val="none"/>
          </c:marker>
          <c:dLbls>
            <c:dLbl>
              <c:idx val="0"/>
              <c:layout>
                <c:manualLayout>
                  <c:x val="-4.073290079663984E-2"/>
                  <c:y val="-4.6433659056495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25E-4C73-B0F9-98873A327C03}"/>
                </c:ext>
              </c:extLst>
            </c:dLbl>
            <c:dLbl>
              <c:idx val="1"/>
              <c:layout>
                <c:manualLayout>
                  <c:x val="-3.8656018200687058E-2"/>
                  <c:y val="-6.10354386340093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5E-4C73-B0F9-98873A327C03}"/>
                </c:ext>
              </c:extLst>
            </c:dLbl>
            <c:dLbl>
              <c:idx val="2"/>
              <c:layout>
                <c:manualLayout>
                  <c:x val="-4.0732900796639833E-2"/>
                  <c:y val="-6.39557945495121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5E-4C73-B0F9-98873A327C03}"/>
                </c:ext>
              </c:extLst>
            </c:dLbl>
            <c:dLbl>
              <c:idx val="3"/>
              <c:layout>
                <c:manualLayout>
                  <c:x val="-3.8656018200687078E-2"/>
                  <c:y val="-5.51947268030036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25E-4C73-B0F9-98873A327C03}"/>
                </c:ext>
              </c:extLst>
            </c:dLbl>
            <c:dLbl>
              <c:idx val="4"/>
              <c:layout>
                <c:manualLayout>
                  <c:x val="-3.8656018200687037E-2"/>
                  <c:y val="-5.51947268030036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5E-4C73-B0F9-98873A327C03}"/>
                </c:ext>
              </c:extLst>
            </c:dLbl>
            <c:dLbl>
              <c:idx val="5"/>
              <c:layout>
                <c:manualLayout>
                  <c:x val="-4.0732900796639833E-2"/>
                  <c:y val="-6.39557945495120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5E-4C73-B0F9-98873A327C03}"/>
                </c:ext>
              </c:extLst>
            </c:dLbl>
            <c:dLbl>
              <c:idx val="6"/>
              <c:layout>
                <c:manualLayout>
                  <c:x val="-4.0732900796639909E-2"/>
                  <c:y val="-4.35133031409923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5E-4C73-B0F9-98873A327C03}"/>
                </c:ext>
              </c:extLst>
            </c:dLbl>
            <c:dLbl>
              <c:idx val="7"/>
              <c:layout>
                <c:manualLayout>
                  <c:x val="-4.0732900796639833E-2"/>
                  <c:y val="-6.39557945495120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5E-4C73-B0F9-98873A327C03}"/>
                </c:ext>
              </c:extLst>
            </c:dLbl>
            <c:dLbl>
              <c:idx val="8"/>
              <c:layout>
                <c:manualLayout>
                  <c:x val="-4.0732900796639986E-2"/>
                  <c:y val="-4.6433659056495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25E-4C73-B0F9-98873A327C03}"/>
                </c:ext>
              </c:extLst>
            </c:dLbl>
            <c:dLbl>
              <c:idx val="9"/>
              <c:layout>
                <c:manualLayout>
                  <c:x val="-2.2551837844856544E-2"/>
                  <c:y val="-4.93540149719979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5E-4C73-B0F9-98873A327C03}"/>
                </c:ext>
              </c:extLst>
            </c:dLbl>
            <c:numFmt formatCode="#\ ##0," sourceLinked="0"/>
            <c:spPr>
              <a:noFill/>
              <a:ln>
                <a:noFill/>
              </a:ln>
              <a:effectLst/>
            </c:sp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pPr xmlns:c15="http://schemas.microsoft.com/office/drawing/2012/chart">
                  <a:prstGeom prst="rect">
                    <a:avLst/>
                  </a:prstGeom>
                </c15:spPr>
                <c15:showLeaderLines val="1"/>
                <c15:leaderLines>
                  <c:spPr>
                    <a:ln>
                      <a:noFill/>
                    </a:ln>
                  </c:spPr>
                </c15:leaderLines>
              </c:ext>
            </c:extLst>
          </c:dLbls>
          <c:cat>
            <c:numRef>
              <c:f>'Importations d''huile comestible'!$C$22:$L$22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comestible'!$C$33:$L$33</c:f>
              <c:numCache>
                <c:formatCode>#\ ##0</c:formatCode>
                <c:ptCount val="10"/>
                <c:pt idx="0">
                  <c:v>114836.533</c:v>
                </c:pt>
                <c:pt idx="1">
                  <c:v>110917.223</c:v>
                </c:pt>
                <c:pt idx="2">
                  <c:v>110823.743</c:v>
                </c:pt>
                <c:pt idx="3">
                  <c:v>113763.159</c:v>
                </c:pt>
                <c:pt idx="4">
                  <c:v>112440.015</c:v>
                </c:pt>
                <c:pt idx="5">
                  <c:v>110943.31</c:v>
                </c:pt>
                <c:pt idx="6">
                  <c:v>118831.542</c:v>
                </c:pt>
                <c:pt idx="7">
                  <c:v>111819.50199999999</c:v>
                </c:pt>
                <c:pt idx="8">
                  <c:v>116613.39599999999</c:v>
                </c:pt>
                <c:pt idx="9">
                  <c:v>115796.628</c:v>
                </c:pt>
              </c:numCache>
            </c:numRef>
          </c:val>
          <c:smooth val="0"/>
          <c:extLst xmlns:star_td="http://www.star-group.net/schemas/transit/filters/textdata">
            <c:ext xmlns:c16="http://schemas.microsoft.com/office/drawing/2014/chart" uri="{C3380CC4-5D6E-409C-BE32-E72D297353CC}">
              <c16:uniqueId val="{0000002B-8D77-4A11-96CD-1ADA1AD59629}"/>
            </c:ext>
          </c:extLst>
        </c:ser>
        <c:dLbls>
          <c:showLegendKey val="0"/>
          <c:showVal val="0"/>
          <c:showCatName val="0"/>
          <c:showSerName val="0"/>
          <c:showPercent val="0"/>
          <c:showBubbleSize val="0"/>
        </c:dLbls>
        <c:marker val="1"/>
        <c:smooth val="0"/>
        <c:axId val="1030737584"/>
        <c:axId val="1030734304"/>
      </c:lineChart>
      <c:catAx>
        <c:axId val="1030737584"/>
        <c:scaling>
          <c:orientation val="minMax"/>
        </c:scaling>
        <c:delete val="0"/>
        <c:axPos val="b"/>
        <c:numFmt formatCode="General" sourceLinked="1"/>
        <c:majorTickMark val="none"/>
        <c:minorTickMark val="none"/>
        <c:tickLblPos val="low"/>
        <c:spPr>
          <a:noFill/>
          <a:ln w="9525" cap="flat" cmpd="sng" algn="ctr">
            <a:solidFill>
              <a:srgbClr val="D9D9D9"/>
            </a:solidFill>
            <a:round/>
          </a:ln>
          <a:effectLst/>
        </c:spPr>
        <c:txPr>
          <a:bodyPr rot="-60000000" vert="horz"/>
          <a:lstStyle/>
          <a:p>
            <a:pPr>
              <a:defRPr/>
            </a:pPr>
            <a:endParaRPr lang="de-DE"/>
          </a:p>
        </c:txPr>
        <c:crossAx val="1030734304"/>
        <c:crossesAt val="0"/>
        <c:auto val="1"/>
        <c:lblAlgn val="ctr"/>
        <c:lblOffset val="100"/>
        <c:noMultiLvlLbl val="0"/>
      </c:catAx>
      <c:valAx>
        <c:axId val="1030734304"/>
        <c:scaling>
          <c:orientation val="minMax"/>
        </c:scaling>
        <c:delete val="1"/>
        <c:axPos val="l"/>
        <c:numFmt formatCode="#\ ##0" sourceLinked="1"/>
        <c:majorTickMark val="out"/>
        <c:minorTickMark val="none"/>
        <c:tickLblPos val="nextTo"/>
        <c:crossAx val="1030737584"/>
        <c:crosses val="autoZero"/>
        <c:crossBetween val="between"/>
      </c:valAx>
    </c:plotArea>
    <c:legend>
      <c:legendPos val="b"/>
      <c:legendEntry>
        <c:idx val="4"/>
        <c:txPr>
          <a:bodyPr rot="0" vert="horz"/>
          <a:lstStyle/>
          <a:p>
            <a:pPr>
              <a:defRPr/>
            </a:pPr>
            <a:endParaRPr lang="de-DE"/>
          </a:p>
        </c:txPr>
      </c:legendEntry>
      <c:layout>
        <c:manualLayout>
          <c:xMode val="edge"/>
          <c:yMode val="edge"/>
          <c:x val="2.0182726667683878E-2"/>
          <c:y val="0.21759719903246494"/>
          <c:w val="0.83730658029684668"/>
          <c:h val="5.6564247550102809E-2"/>
        </c:manualLayout>
      </c:layout>
      <c:overlay val="0"/>
      <c:spPr>
        <a:noFill/>
        <a:ln>
          <a:noFill/>
        </a:ln>
        <a:effectLst/>
      </c:spPr>
      <c:txPr>
        <a:bodyPr rot="0" vert="horz"/>
        <a:lstStyle/>
        <a:p>
          <a:pPr>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32797937335726E-3"/>
          <c:y val="0.41425392704829006"/>
          <c:w val="0.99569680955177142"/>
          <c:h val="0.43356274226731301"/>
        </c:manualLayout>
      </c:layout>
      <c:barChart>
        <c:barDir val="col"/>
        <c:grouping val="stacked"/>
        <c:varyColors val="0"/>
        <c:ser>
          <c:idx val="1"/>
          <c:order val="1"/>
          <c:tx>
            <c:strRef>
              <c:f>'Importations d''huile comestible'!$C$66:$C$67</c:f>
              <c:strCache>
                <c:ptCount val="2"/>
                <c:pt idx="0">
                  <c:v>Pays PMA</c:v>
                </c:pt>
                <c:pt idx="1">
                  <c:v>Tonnes</c:v>
                </c:pt>
              </c:strCache>
            </c:strRef>
          </c:tx>
          <c:spPr>
            <a:solidFill>
              <a:srgbClr val="CBA816"/>
            </a:solidFill>
          </c:spPr>
          <c:invertIfNegative val="0"/>
          <c:dLbls>
            <c:numFmt formatCode="#\ ##0.0," sourceLinked="0"/>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'Importations d''huile comestible'!$A$68:$A$77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comestible'!$C$68:$C$77</c:f>
              <c:numCache>
                <c:formatCode>General</c:formatCode>
                <c:ptCount val="10"/>
                <c:pt idx="0">
                  <c:v>9105</c:v>
                </c:pt>
                <c:pt idx="1">
                  <c:v>11746</c:v>
                </c:pt>
                <c:pt idx="2">
                  <c:v>11579</c:v>
                </c:pt>
                <c:pt idx="3">
                  <c:v>10839</c:v>
                </c:pt>
                <c:pt idx="4">
                  <c:v>9625</c:v>
                </c:pt>
                <c:pt idx="5">
                  <c:v>10160</c:v>
                </c:pt>
                <c:pt idx="6">
                  <c:v>11574</c:v>
                </c:pt>
                <c:pt idx="7">
                  <c:v>10573</c:v>
                </c:pt>
                <c:pt idx="8">
                  <c:v>13082</c:v>
                </c:pt>
                <c:pt idx="9">
                  <c:v>13065</c:v>
                </c:pt>
              </c:numCache>
            </c:numRef>
          </c:val>
          <c:extLst xmlns:star_td="http://www.star-group.net/schemas/transit/filters/textdata">
            <c:ext xmlns:c16="http://schemas.microsoft.com/office/drawing/2014/chart" uri="{C3380CC4-5D6E-409C-BE32-E72D297353CC}">
              <c16:uniqueId val="{00000001-D75C-4A24-BB9C-632668DE92CD}"/>
            </c:ext>
          </c:extLst>
        </c:ser>
        <c:ser>
          <c:idx val="2"/>
          <c:order val="2"/>
          <c:tx>
            <c:strRef>
              <c:f>'Importations d''huile comestible'!$E$66:$E$67</c:f>
              <c:strCache>
                <c:ptCount val="2"/>
                <c:pt idx="0">
                  <c:v>Autres pays</c:v>
                </c:pt>
                <c:pt idx="1">
                  <c:v>Tonnes</c:v>
                </c:pt>
              </c:strCache>
            </c:strRef>
          </c:tx>
          <c:spPr>
            <a:solidFill>
              <a:srgbClr val="EDD15A"/>
            </a:solidFill>
          </c:spPr>
          <c:invertIfNegative val="0"/>
          <c:dLbls>
            <c:numFmt formatCode="##\ ##0.0," sourceLinked="0"/>
            <c:spPr>
              <a:noFill/>
              <a:ln>
                <a:noFill/>
              </a:ln>
              <a:effectLst/>
            </c:sp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howLeaderLines val="1"/>
              </c:ext>
            </c:extLst>
          </c:dLbls>
          <c:val>
            <c:numRef>
              <c:f>'Importations d''huile comestible'!$E$68:$E$77</c:f>
              <c:numCache>
                <c:formatCode>#\ ##0</c:formatCode>
                <c:ptCount val="10"/>
                <c:pt idx="0">
                  <c:v>18668</c:v>
                </c:pt>
                <c:pt idx="1">
                  <c:v>15890</c:v>
                </c:pt>
                <c:pt idx="2">
                  <c:v>16449</c:v>
                </c:pt>
                <c:pt idx="3">
                  <c:v>15735</c:v>
                </c:pt>
                <c:pt idx="4">
                  <c:v>14710</c:v>
                </c:pt>
                <c:pt idx="5">
                  <c:v>13782</c:v>
                </c:pt>
                <c:pt idx="6">
                  <c:v>15005</c:v>
                </c:pt>
                <c:pt idx="7">
                  <c:v>13699</c:v>
                </c:pt>
                <c:pt idx="8">
                  <c:v>7946</c:v>
                </c:pt>
                <c:pt idx="9">
                  <c:v>5853</c:v>
                </c:pt>
              </c:numCache>
            </c:numRef>
          </c:val>
          <c:extLst xmlns:star_td="http://www.star-group.net/schemas/transit/filters/textdata">
            <c:ext xmlns:c16="http://schemas.microsoft.com/office/drawing/2014/chart" uri="{C3380CC4-5D6E-409C-BE32-E72D297353CC}">
              <c16:uniqueId val="{00000000-F98A-47B3-89E4-D9FA2C3CE926}"/>
            </c:ext>
          </c:extLst>
        </c:ser>
        <c:dLbls>
          <c:showLegendKey val="0"/>
          <c:showVal val="0"/>
          <c:showCatName val="0"/>
          <c:showSerName val="0"/>
          <c:showPercent val="0"/>
          <c:showBubbleSize val="0"/>
        </c:dLbls>
        <c:gapWidth val="73"/>
        <c:overlap val="100"/>
        <c:axId val="868417288"/>
        <c:axId val="868422536"/>
      </c:barChart>
      <c:lineChart>
        <c:grouping val="standard"/>
        <c:varyColors val="0"/>
        <c:ser>
          <c:idx val="0"/>
          <c:order val="0"/>
          <c:tx>
            <c:strRef>
              <c:f>'Importations d''huile comestible'!$B$66:$B$67</c:f>
              <c:strCache>
                <c:ptCount val="2"/>
                <c:pt idx="0">
                  <c:v>Marché total</c:v>
                </c:pt>
                <c:pt idx="1">
                  <c:v>Tonnes</c:v>
                </c:pt>
              </c:strCache>
            </c:strRef>
          </c:tx>
          <c:spPr>
            <a:ln>
              <a:noFill/>
            </a:ln>
          </c:spPr>
          <c:marker>
            <c:symbol val="none"/>
          </c:marker>
          <c:dLbls>
            <c:numFmt formatCode="#\ ##0.0," sourceLinked="0"/>
            <c:spPr>
              <a:noFill/>
              <a:ln>
                <a:noFill/>
              </a:ln>
              <a:effectLst/>
            </c:spPr>
            <c:txPr>
              <a:bodyPr wrap="square" lIns="38100" tIns="19050" rIns="38100" bIns="19050" anchor="ctr">
                <a:spAutoFit/>
              </a:bodyPr>
              <a:lstStyle/>
              <a:p>
                <a:pPr>
                  <a:defRPr b="1"/>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'Importations d''huile comestible'!$A$68:$A$77</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'Importations d''huile comestible'!$B$68:$B$77</c:f>
              <c:numCache>
                <c:formatCode>#\ ##0</c:formatCode>
                <c:ptCount val="10"/>
                <c:pt idx="0">
                  <c:v>27773</c:v>
                </c:pt>
                <c:pt idx="1">
                  <c:v>27636</c:v>
                </c:pt>
                <c:pt idx="2">
                  <c:v>28028</c:v>
                </c:pt>
                <c:pt idx="3">
                  <c:v>26574</c:v>
                </c:pt>
                <c:pt idx="4">
                  <c:v>24335</c:v>
                </c:pt>
                <c:pt idx="5">
                  <c:v>23942</c:v>
                </c:pt>
                <c:pt idx="6">
                  <c:v>26579</c:v>
                </c:pt>
                <c:pt idx="7">
                  <c:v>24272</c:v>
                </c:pt>
                <c:pt idx="8">
                  <c:v>21028</c:v>
                </c:pt>
                <c:pt idx="9">
                  <c:v>18918</c:v>
                </c:pt>
              </c:numCache>
            </c:numRef>
          </c:val>
          <c:smooth val="0"/>
          <c:extLst xmlns:star_td="http://www.star-group.net/schemas/transit/filters/textdata">
            <c:ext xmlns:c16="http://schemas.microsoft.com/office/drawing/2014/chart" uri="{C3380CC4-5D6E-409C-BE32-E72D297353CC}">
              <c16:uniqueId val="{00000000-D75C-4A24-BB9C-632668DE92CD}"/>
            </c:ext>
          </c:extLst>
        </c:ser>
        <c:dLbls>
          <c:showLegendKey val="0"/>
          <c:showVal val="0"/>
          <c:showCatName val="0"/>
          <c:showSerName val="0"/>
          <c:showPercent val="0"/>
          <c:showBubbleSize val="0"/>
        </c:dLbls>
        <c:marker val="1"/>
        <c:smooth val="0"/>
        <c:axId val="868417288"/>
        <c:axId val="868422536"/>
      </c:lineChart>
      <c:valAx>
        <c:axId val="868422536"/>
        <c:scaling>
          <c:orientation val="minMax"/>
          <c:min val="0"/>
        </c:scaling>
        <c:delete val="0"/>
        <c:axPos val="l"/>
        <c:numFmt formatCode="General" sourceLinked="1"/>
        <c:majorTickMark val="out"/>
        <c:minorTickMark val="none"/>
        <c:tickLblPos val="nextTo"/>
        <c:spPr>
          <a:noFill/>
          <a:ln>
            <a:noFill/>
          </a:ln>
        </c:spPr>
        <c:txPr>
          <a:bodyPr/>
          <a:lstStyle/>
          <a:p>
            <a:pPr>
              <a:defRPr sz="100">
                <a:noFill/>
              </a:defRPr>
            </a:pPr>
            <a:endParaRPr lang="de-DE"/>
          </a:p>
        </c:txPr>
        <c:crossAx val="868417288"/>
        <c:crosses val="autoZero"/>
        <c:crossBetween val="between"/>
      </c:valAx>
      <c:catAx>
        <c:axId val="868417288"/>
        <c:scaling>
          <c:orientation val="minMax"/>
        </c:scaling>
        <c:delete val="0"/>
        <c:axPos val="b"/>
        <c:numFmt formatCode="General" sourceLinked="1"/>
        <c:majorTickMark val="none"/>
        <c:minorTickMark val="none"/>
        <c:tickLblPos val="nextTo"/>
        <c:spPr>
          <a:ln>
            <a:solidFill>
              <a:srgbClr val="D9D9D9"/>
            </a:solidFill>
          </a:ln>
        </c:spPr>
        <c:crossAx val="868422536"/>
        <c:crosses val="autoZero"/>
        <c:auto val="1"/>
        <c:lblAlgn val="ctr"/>
        <c:lblOffset val="100"/>
        <c:noMultiLvlLbl val="0"/>
      </c:catAx>
    </c:plotArea>
    <c:legend>
      <c:legendPos val="b"/>
      <c:legendEntry>
        <c:idx val="0"/>
        <c:txPr>
          <a:bodyPr rot="0" vert="horz"/>
          <a:lstStyle/>
          <a:p>
            <a:pPr>
              <a:defRPr b="0"/>
            </a:pPr>
            <a:endParaRPr lang="de-DE"/>
          </a:p>
        </c:txPr>
      </c:legendEntry>
      <c:legendEntry>
        <c:idx val="2"/>
        <c:txPr>
          <a:bodyPr rot="0" vert="horz"/>
          <a:lstStyle/>
          <a:p>
            <a:pPr>
              <a:defRPr b="1"/>
            </a:pPr>
            <a:endParaRPr lang="de-DE"/>
          </a:p>
        </c:txPr>
      </c:legendEntry>
      <c:layout>
        <c:manualLayout>
          <c:xMode val="edge"/>
          <c:yMode val="edge"/>
          <c:x val="0.2710482060214699"/>
          <c:y val="0.26924783449445056"/>
          <c:w val="0.72895174967205145"/>
          <c:h val="6.8901891368741711E-2"/>
        </c:manualLayout>
      </c:layout>
      <c:overlay val="0"/>
      <c:spPr>
        <a:noFill/>
        <a:ln>
          <a:noFill/>
        </a:ln>
        <a:effectLst/>
      </c:spPr>
      <c:txPr>
        <a:bodyPr rot="0" vert="horz"/>
        <a:lstStyle/>
        <a:p>
          <a:pPr>
            <a:defRPr b="0"/>
          </a:pPr>
          <a:endParaRPr lang="de-DE"/>
        </a:p>
      </c:txPr>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31904482286158E-3"/>
          <c:y val="0.30246691883493165"/>
          <c:w val="0.79544102055979726"/>
          <c:h val="0.64708044028718004"/>
        </c:manualLayout>
      </c:layout>
      <c:barChart>
        <c:barDir val="bar"/>
        <c:grouping val="clustered"/>
        <c:varyColors val="0"/>
        <c:ser>
          <c:idx val="0"/>
          <c:order val="0"/>
          <c:tx>
            <c:strRef>
              <c:f>'Consommation suisse '!$L$14</c:f>
              <c:strCache>
                <c:ptCount val="1"/>
                <c:pt idx="0">
                  <c:v>Δ 2013/03</c:v>
                </c:pt>
              </c:strCache>
            </c:strRef>
          </c:tx>
          <c:spPr>
            <a:solidFill>
              <a:srgbClr val="F2DE88"/>
            </a:solidFill>
          </c:spPr>
          <c:invertIfNegative val="0"/>
          <c:dLbls>
            <c:spPr>
              <a:noFill/>
              <a:ln>
                <a:noFill/>
              </a:ln>
              <a:effectLst/>
            </c:spPr>
            <c:txPr>
              <a:bodyPr wrap="square" lIns="38100" tIns="19050" rIns="38100" bIns="19050" anchor="ctr">
                <a:spAutoFit/>
              </a:bodyPr>
              <a:lstStyle/>
              <a:p>
                <a:pPr>
                  <a:defRPr>
                    <a:solidFill>
                      <a:srgbClr val="3F3F3F"/>
                    </a:solidFill>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('Consommation suisse '!$A$17,'Consommation suisse '!$A$19,'Consommation suisse '!$A$21,'Consommation suisse '!$A$23,'Consommation suisse '!$A$25)</c:f>
              <c:strCache>
                <c:ptCount val="5"/>
                <c:pt idx="0">
                  <c:v>Huile de tournesol</c:v>
                </c:pt>
                <c:pt idx="1">
                  <c:v>Huile de colza</c:v>
                </c:pt>
                <c:pt idx="2">
                  <c:v>Huile d'olive</c:v>
                </c:pt>
                <c:pt idx="3">
                  <c:v>Huile de palme</c:v>
                </c:pt>
                <c:pt idx="4">
                  <c:v>Autres</c:v>
                </c:pt>
              </c:strCache>
            </c:strRef>
          </c:cat>
          <c:val>
            <c:numRef>
              <c:f>('Consommation suisse '!$K$17,'Consommation suisse '!$K$19,'Consommation suisse '!$K$21,'Consommation suisse '!$K$23,'Consommation suisse '!$K$25)</c:f>
              <c:numCache>
                <c:formatCode>#\ ##0</c:formatCode>
                <c:ptCount val="5"/>
                <c:pt idx="0">
                  <c:v>2951.4800000000032</c:v>
                </c:pt>
                <c:pt idx="1">
                  <c:v>9878.1300000000047</c:v>
                </c:pt>
                <c:pt idx="2">
                  <c:v>5538.52</c:v>
                </c:pt>
                <c:pt idx="3">
                  <c:v>-8095.2900000000009</c:v>
                </c:pt>
                <c:pt idx="4">
                  <c:v>978.16000000000349</c:v>
                </c:pt>
              </c:numCache>
            </c:numRef>
          </c:val>
          <c:extLst xmlns:star_td="http://www.star-group.net/schemas/transit/filters/textdata">
            <c:ext xmlns:c16="http://schemas.microsoft.com/office/drawing/2014/chart" uri="{C3380CC4-5D6E-409C-BE32-E72D297353CC}">
              <c16:uniqueId val="{0000000E-F384-4424-AA02-5B3D9FA1E8BD}"/>
            </c:ext>
          </c:extLst>
        </c:ser>
        <c:ser>
          <c:idx val="1"/>
          <c:order val="1"/>
          <c:tx>
            <c:strRef>
              <c:f>'Consommation suisse '!$K$14</c:f>
              <c:strCache>
                <c:ptCount val="1"/>
                <c:pt idx="0">
                  <c:v>Δ 2020/13</c:v>
                </c:pt>
              </c:strCache>
            </c:strRef>
          </c:tx>
          <c:spPr>
            <a:solidFill>
              <a:srgbClr val="CBA81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('Consommation suisse '!$A$17,'Consommation suisse '!$A$19,'Consommation suisse '!$A$21,'Consommation suisse '!$A$23,'Consommation suisse '!$A$25)</c:f>
              <c:strCache>
                <c:ptCount val="5"/>
                <c:pt idx="0">
                  <c:v>Huile de tournesol</c:v>
                </c:pt>
                <c:pt idx="1">
                  <c:v>Huile de colza</c:v>
                </c:pt>
                <c:pt idx="2">
                  <c:v>Huile d'olive</c:v>
                </c:pt>
                <c:pt idx="3">
                  <c:v>Huile de palme</c:v>
                </c:pt>
                <c:pt idx="4">
                  <c:v>Autres</c:v>
                </c:pt>
              </c:strCache>
            </c:strRef>
          </c:cat>
          <c:val>
            <c:numRef>
              <c:f>('Consommation suisse '!$L$17,'Consommation suisse '!$L$19,'Consommation suisse '!$L$21,'Consommation suisse '!$L$23,'Consommation suisse '!$L$25)</c:f>
              <c:numCache>
                <c:formatCode>#\ ##0</c:formatCode>
                <c:ptCount val="5"/>
                <c:pt idx="0">
                  <c:v>-2784.5840000000026</c:v>
                </c:pt>
                <c:pt idx="1">
                  <c:v>13551.273999999994</c:v>
                </c:pt>
                <c:pt idx="2">
                  <c:v>4418.3479999999981</c:v>
                </c:pt>
                <c:pt idx="3">
                  <c:v>8509.7540000000008</c:v>
                </c:pt>
                <c:pt idx="4">
                  <c:v>219.20799999999508</c:v>
                </c:pt>
              </c:numCache>
            </c:numRef>
          </c:val>
          <c:extLst xmlns:star_td="http://www.star-group.net/schemas/transit/filters/textdata">
            <c:ext xmlns:c16="http://schemas.microsoft.com/office/drawing/2014/chart" uri="{C3380CC4-5D6E-409C-BE32-E72D297353CC}">
              <c16:uniqueId val="{0000000F-F384-4424-AA02-5B3D9FA1E8BD}"/>
            </c:ext>
          </c:extLst>
        </c:ser>
        <c:dLbls>
          <c:showLegendKey val="0"/>
          <c:showVal val="0"/>
          <c:showCatName val="0"/>
          <c:showSerName val="0"/>
          <c:showPercent val="0"/>
          <c:showBubbleSize val="0"/>
        </c:dLbls>
        <c:gapWidth val="7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b="0"/>
            </a:pPr>
            <a:endParaRPr lang="de-DE"/>
          </a:p>
        </c:txPr>
        <c:crossAx val="1030734304"/>
        <c:crossesAt val="0"/>
        <c:auto val="1"/>
        <c:lblAlgn val="ctr"/>
        <c:lblOffset val="100"/>
        <c:noMultiLvlLbl val="0"/>
      </c:catAx>
      <c:valAx>
        <c:axId val="1030734304"/>
        <c:scaling>
          <c:orientation val="minMax"/>
        </c:scaling>
        <c:delete val="1"/>
        <c:axPos val="b"/>
        <c:numFmt formatCode="#\ ##0" sourceLinked="1"/>
        <c:majorTickMark val="out"/>
        <c:minorTickMark val="none"/>
        <c:tickLblPos val="nextTo"/>
        <c:crossAx val="1030737584"/>
        <c:crosses val="autoZero"/>
        <c:crossBetween val="between"/>
      </c:valAx>
    </c:plotArea>
    <c:legend>
      <c:legendPos val="b"/>
      <c:layout>
        <c:manualLayout>
          <c:xMode val="edge"/>
          <c:yMode val="edge"/>
          <c:x val="0.22409114937426453"/>
          <c:y val="0.21901010641315538"/>
          <c:w val="0.5282912663482745"/>
          <c:h val="5.593386325281801E-2"/>
        </c:manualLayout>
      </c:layout>
      <c:overlay val="0"/>
      <c:spPr>
        <a:noFill/>
        <a:ln>
          <a:noFill/>
        </a:ln>
        <a:effectLst/>
      </c:spPr>
      <c:txPr>
        <a:bodyPr rot="0" vert="horz"/>
        <a:lstStyle/>
        <a:p>
          <a:pPr>
            <a:defRPr b="0"/>
          </a:pPr>
          <a:endParaRPr lang="de-DE"/>
        </a:p>
      </c:txPr>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31904482286158E-3"/>
          <c:y val="0.3907118625188028"/>
          <c:w val="0.99569680955177142"/>
          <c:h val="0.49107010917629768"/>
        </c:manualLayout>
      </c:layout>
      <c:barChart>
        <c:barDir val="col"/>
        <c:grouping val="stacked"/>
        <c:varyColors val="0"/>
        <c:ser>
          <c:idx val="2"/>
          <c:order val="0"/>
          <c:tx>
            <c:strRef>
              <c:f>'Consommation suisse '!$A$17</c:f>
              <c:strCache>
                <c:ptCount val="1"/>
                <c:pt idx="0">
                  <c:v>Huile de tournesol</c:v>
                </c:pt>
              </c:strCache>
            </c:strRef>
          </c:tx>
          <c:spPr>
            <a:solidFill>
              <a:srgbClr val="AA8F1F"/>
            </a:solidFill>
          </c:spPr>
          <c:invertIfNegative val="0"/>
          <c:dLbls>
            <c:dLbl>
              <c:idx val="0"/>
              <c:layout/>
              <c:tx>
                <c:rich>
                  <a:bodyPr/>
                  <a:lstStyle/>
                  <a:p>
                    <a:fld id="{9DB23D8C-EE5E-41D1-9834-F2EC650E8BC0}"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A-268D-461F-8A5E-D06BEF611446}"/>
                </c:ext>
              </c:extLst>
            </c:dLbl>
            <c:dLbl>
              <c:idx val="1"/>
              <c:layout/>
              <c:tx>
                <c:rich>
                  <a:bodyPr/>
                  <a:lstStyle/>
                  <a:p>
                    <a:fld id="{EBC2354B-3C53-4E7E-8517-48F7B2B1725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268D-461F-8A5E-D06BEF611446}"/>
                </c:ext>
              </c:extLst>
            </c:dLbl>
            <c:dLbl>
              <c:idx val="2"/>
              <c:layout/>
              <c:tx>
                <c:rich>
                  <a:bodyPr/>
                  <a:lstStyle/>
                  <a:p>
                    <a:fld id="{4DDECFCE-6BEE-493F-B4F1-472850C764CA}"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268D-461F-8A5E-D06BEF611446}"/>
                </c:ext>
              </c:extLst>
            </c:dLbl>
            <c:dLbl>
              <c:idx val="3"/>
              <c:layout/>
              <c:tx>
                <c:rich>
                  <a:bodyPr/>
                  <a:lstStyle/>
                  <a:p>
                    <a:fld id="{1BE28CEF-597C-4E79-A372-CBFAE37EBDB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268D-461F-8A5E-D06BEF611446}"/>
                </c:ext>
              </c:extLst>
            </c:dLbl>
            <c:dLbl>
              <c:idx val="4"/>
              <c:layout/>
              <c:tx>
                <c:rich>
                  <a:bodyPr/>
                  <a:lstStyle/>
                  <a:p>
                    <a:fld id="{A0C21CC6-3FE3-4929-ACAD-A9C8B66A42B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268D-461F-8A5E-D06BEF611446}"/>
                </c:ext>
              </c:extLst>
            </c:dLbl>
            <c:dLbl>
              <c:idx val="5"/>
              <c:layout/>
              <c:tx>
                <c:rich>
                  <a:bodyPr/>
                  <a:lstStyle/>
                  <a:p>
                    <a:fld id="{D6E65968-D97D-4CA8-9F83-C550213EFFE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268D-461F-8A5E-D06BEF611446}"/>
                </c:ext>
              </c:extLst>
            </c:dLbl>
            <c:dLbl>
              <c:idx val="6"/>
              <c:layout/>
              <c:tx>
                <c:rich>
                  <a:bodyPr/>
                  <a:lstStyle/>
                  <a:p>
                    <a:fld id="{740B1209-CCA0-4051-849A-BFC4A4681A9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268D-461F-8A5E-D06BEF611446}"/>
                </c:ext>
              </c:extLst>
            </c:dLbl>
            <c:dLbl>
              <c:idx val="7"/>
              <c:layout/>
              <c:tx>
                <c:rich>
                  <a:bodyPr/>
                  <a:lstStyle/>
                  <a:p>
                    <a:fld id="{9F2DFC9E-EC13-4426-9C22-441C1DF8046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268D-461F-8A5E-D06BEF611446}"/>
                </c:ext>
              </c:extLst>
            </c:dLbl>
            <c:dLbl>
              <c:idx val="8"/>
              <c:layout/>
              <c:tx>
                <c:rich>
                  <a:bodyPr/>
                  <a:lstStyle/>
                  <a:p>
                    <a:fld id="{C28E30ED-474D-41EA-8708-E7620507BA1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268D-461F-8A5E-D06BEF611446}"/>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'Consommation suisse '!$B$15:$J$15</c:f>
              <c:numCache>
                <c:formatCode>General</c:formatCode>
                <c:ptCount val="9"/>
                <c:pt idx="0">
                  <c:v>2003</c:v>
                </c:pt>
                <c:pt idx="1">
                  <c:v>2013</c:v>
                </c:pt>
                <c:pt idx="2">
                  <c:v>2014</c:v>
                </c:pt>
                <c:pt idx="3">
                  <c:v>2015</c:v>
                </c:pt>
                <c:pt idx="4">
                  <c:v>2016</c:v>
                </c:pt>
                <c:pt idx="5">
                  <c:v>2017</c:v>
                </c:pt>
                <c:pt idx="6">
                  <c:v>2018</c:v>
                </c:pt>
                <c:pt idx="7">
                  <c:v>2019</c:v>
                </c:pt>
                <c:pt idx="8">
                  <c:v>2020</c:v>
                </c:pt>
              </c:numCache>
            </c:numRef>
          </c:cat>
          <c:val>
            <c:numRef>
              <c:f>'Consommation suisse '!$B$17:$J$17</c:f>
              <c:numCache>
                <c:formatCode>#\ ##0</c:formatCode>
                <c:ptCount val="9"/>
                <c:pt idx="0">
                  <c:v>44016.103999999999</c:v>
                </c:pt>
                <c:pt idx="1">
                  <c:v>41231.519999999997</c:v>
                </c:pt>
                <c:pt idx="2">
                  <c:v>50036</c:v>
                </c:pt>
                <c:pt idx="3">
                  <c:v>48181</c:v>
                </c:pt>
                <c:pt idx="4">
                  <c:v>44964</c:v>
                </c:pt>
                <c:pt idx="5">
                  <c:v>46339</c:v>
                </c:pt>
                <c:pt idx="6">
                  <c:v>43042</c:v>
                </c:pt>
                <c:pt idx="7">
                  <c:v>45382</c:v>
                </c:pt>
                <c:pt idx="8">
                  <c:v>44183</c:v>
                </c:pt>
              </c:numCache>
            </c:numRef>
          </c:val>
          <c:extLst xmlns:star_td="http://www.star-group.net/schemas/transit/filters/textdata">
            <c:ext xmlns:c15="http://schemas.microsoft.com/office/drawing/2012/chart" uri="{02D57815-91ED-43cb-92C2-25804820EDAC}">
              <c15:datalabelsRange>
                <c15:f>'Consommation suisse '!$B$18:$J$18</c15:f>
                <c15:dlblRangeCache>
                  <c:ptCount val="9"/>
                  <c:pt idx="0">
                    <c:v>39%</c:v>
                  </c:pt>
                  <c:pt idx="1">
                    <c:v>30%</c:v>
                  </c:pt>
                  <c:pt idx="2">
                    <c:v>35%</c:v>
                  </c:pt>
                  <c:pt idx="3">
                    <c:v>34%</c:v>
                  </c:pt>
                  <c:pt idx="4">
                    <c:v>34%</c:v>
                  </c:pt>
                  <c:pt idx="5">
                    <c:v>33%</c:v>
                  </c:pt>
                  <c:pt idx="6">
                    <c:v>32%</c:v>
                  </c:pt>
                  <c:pt idx="7">
                    <c:v>32%</c:v>
                  </c:pt>
                  <c:pt idx="8">
                    <c:v>30%</c:v>
                  </c:pt>
                </c15:dlblRangeCache>
              </c15:datalabelsRange>
            </c:ext>
            <c:ext xmlns:c16="http://schemas.microsoft.com/office/drawing/2014/chart" uri="{C3380CC4-5D6E-409C-BE32-E72D297353CC}">
              <c16:uniqueId val="{00000000-268D-461F-8A5E-D06BEF611446}"/>
            </c:ext>
          </c:extLst>
        </c:ser>
        <c:ser>
          <c:idx val="3"/>
          <c:order val="1"/>
          <c:tx>
            <c:strRef>
              <c:f>'Consommation suisse '!$A$19</c:f>
              <c:strCache>
                <c:ptCount val="1"/>
                <c:pt idx="0">
                  <c:v>Huile de colza</c:v>
                </c:pt>
              </c:strCache>
            </c:strRef>
          </c:tx>
          <c:spPr>
            <a:solidFill>
              <a:srgbClr val="CBA816"/>
            </a:solidFill>
          </c:spPr>
          <c:invertIfNegative val="0"/>
          <c:dLbls>
            <c:dLbl>
              <c:idx val="0"/>
              <c:layout/>
              <c:tx>
                <c:rich>
                  <a:bodyPr/>
                  <a:lstStyle/>
                  <a:p>
                    <a:fld id="{9F8979F1-D1B9-4F2E-AA6D-9166C5C524C6}"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1-268D-461F-8A5E-D06BEF611446}"/>
                </c:ext>
              </c:extLst>
            </c:dLbl>
            <c:dLbl>
              <c:idx val="1"/>
              <c:layout/>
              <c:tx>
                <c:rich>
                  <a:bodyPr/>
                  <a:lstStyle/>
                  <a:p>
                    <a:fld id="{66524F55-6FC4-4DC9-88ED-7FEA6E746B0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268D-461F-8A5E-D06BEF611446}"/>
                </c:ext>
              </c:extLst>
            </c:dLbl>
            <c:dLbl>
              <c:idx val="2"/>
              <c:layout/>
              <c:tx>
                <c:rich>
                  <a:bodyPr/>
                  <a:lstStyle/>
                  <a:p>
                    <a:fld id="{84ECF785-0EBA-4CCE-91D4-6C06FA0DDF7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268D-461F-8A5E-D06BEF611446}"/>
                </c:ext>
              </c:extLst>
            </c:dLbl>
            <c:dLbl>
              <c:idx val="3"/>
              <c:layout/>
              <c:tx>
                <c:rich>
                  <a:bodyPr/>
                  <a:lstStyle/>
                  <a:p>
                    <a:fld id="{9D251895-D276-4E79-B15A-06513C24039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268D-461F-8A5E-D06BEF611446}"/>
                </c:ext>
              </c:extLst>
            </c:dLbl>
            <c:dLbl>
              <c:idx val="4"/>
              <c:layout/>
              <c:tx>
                <c:rich>
                  <a:bodyPr/>
                  <a:lstStyle/>
                  <a:p>
                    <a:fld id="{FD6B93DB-FFF7-4461-BAF8-0B4099E7ED4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268D-461F-8A5E-D06BEF611446}"/>
                </c:ext>
              </c:extLst>
            </c:dLbl>
            <c:dLbl>
              <c:idx val="5"/>
              <c:layout/>
              <c:tx>
                <c:rich>
                  <a:bodyPr/>
                  <a:lstStyle/>
                  <a:p>
                    <a:fld id="{8A56B1D2-A456-40A2-8447-4A8B48FD0D0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268D-461F-8A5E-D06BEF611446}"/>
                </c:ext>
              </c:extLst>
            </c:dLbl>
            <c:dLbl>
              <c:idx val="6"/>
              <c:layout/>
              <c:tx>
                <c:rich>
                  <a:bodyPr/>
                  <a:lstStyle/>
                  <a:p>
                    <a:fld id="{8FD574DE-CB14-42A7-982E-063FD320E9D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268D-461F-8A5E-D06BEF611446}"/>
                </c:ext>
              </c:extLst>
            </c:dLbl>
            <c:dLbl>
              <c:idx val="7"/>
              <c:layout/>
              <c:tx>
                <c:rich>
                  <a:bodyPr/>
                  <a:lstStyle/>
                  <a:p>
                    <a:fld id="{FBC46630-91E7-4C36-B379-07A609E29FE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268D-461F-8A5E-D06BEF611446}"/>
                </c:ext>
              </c:extLst>
            </c:dLbl>
            <c:dLbl>
              <c:idx val="8"/>
              <c:layout/>
              <c:tx>
                <c:rich>
                  <a:bodyPr/>
                  <a:lstStyle/>
                  <a:p>
                    <a:fld id="{7016CDF5-641D-4844-931A-3317AACBE99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268D-461F-8A5E-D06BEF611446}"/>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'Consommation suisse '!$B$15:$J$15</c:f>
              <c:numCache>
                <c:formatCode>General</c:formatCode>
                <c:ptCount val="9"/>
                <c:pt idx="0">
                  <c:v>2003</c:v>
                </c:pt>
                <c:pt idx="1">
                  <c:v>2013</c:v>
                </c:pt>
                <c:pt idx="2">
                  <c:v>2014</c:v>
                </c:pt>
                <c:pt idx="3">
                  <c:v>2015</c:v>
                </c:pt>
                <c:pt idx="4">
                  <c:v>2016</c:v>
                </c:pt>
                <c:pt idx="5">
                  <c:v>2017</c:v>
                </c:pt>
                <c:pt idx="6">
                  <c:v>2018</c:v>
                </c:pt>
                <c:pt idx="7">
                  <c:v>2019</c:v>
                </c:pt>
                <c:pt idx="8">
                  <c:v>2020</c:v>
                </c:pt>
              </c:numCache>
            </c:numRef>
          </c:cat>
          <c:val>
            <c:numRef>
              <c:f>'Consommation suisse '!$B$19:$J$19</c:f>
              <c:numCache>
                <c:formatCode>#\ ##0</c:formatCode>
                <c:ptCount val="9"/>
                <c:pt idx="0">
                  <c:v>20220.596000000001</c:v>
                </c:pt>
                <c:pt idx="1">
                  <c:v>33771.869999999995</c:v>
                </c:pt>
                <c:pt idx="2">
                  <c:v>35936</c:v>
                </c:pt>
                <c:pt idx="3">
                  <c:v>38407</c:v>
                </c:pt>
                <c:pt idx="4">
                  <c:v>34054</c:v>
                </c:pt>
                <c:pt idx="5">
                  <c:v>35649</c:v>
                </c:pt>
                <c:pt idx="6">
                  <c:v>38530</c:v>
                </c:pt>
                <c:pt idx="7">
                  <c:v>42027</c:v>
                </c:pt>
                <c:pt idx="8">
                  <c:v>43650</c:v>
                </c:pt>
              </c:numCache>
            </c:numRef>
          </c:val>
          <c:extLst xmlns:star_td="http://www.star-group.net/schemas/transit/filters/textdata">
            <c:ext xmlns:c15="http://schemas.microsoft.com/office/drawing/2012/chart" uri="{02D57815-91ED-43cb-92C2-25804820EDAC}">
              <c15:datalabelsRange>
                <c15:f>'Consommation suisse '!$B$20:$J$20</c15:f>
                <c15:dlblRangeCache>
                  <c:ptCount val="9"/>
                  <c:pt idx="0">
                    <c:v>18%</c:v>
                  </c:pt>
                  <c:pt idx="1">
                    <c:v>25%</c:v>
                  </c:pt>
                  <c:pt idx="2">
                    <c:v>25%</c:v>
                  </c:pt>
                  <c:pt idx="3">
                    <c:v>27%</c:v>
                  </c:pt>
                  <c:pt idx="4">
                    <c:v>26%</c:v>
                  </c:pt>
                  <c:pt idx="5">
                    <c:v>26%</c:v>
                  </c:pt>
                  <c:pt idx="6">
                    <c:v>28%</c:v>
                  </c:pt>
                  <c:pt idx="7">
                    <c:v>29%</c:v>
                  </c:pt>
                  <c:pt idx="8">
                    <c:v>30%</c:v>
                  </c:pt>
                </c15:dlblRangeCache>
              </c15:datalabelsRange>
            </c:ext>
            <c:ext xmlns:c16="http://schemas.microsoft.com/office/drawing/2014/chart" uri="{C3380CC4-5D6E-409C-BE32-E72D297353CC}">
              <c16:uniqueId val="{00000003-268D-461F-8A5E-D06BEF611446}"/>
            </c:ext>
          </c:extLst>
        </c:ser>
        <c:ser>
          <c:idx val="1"/>
          <c:order val="2"/>
          <c:tx>
            <c:strRef>
              <c:f>'Consommation suisse '!$A$21</c:f>
              <c:strCache>
                <c:ptCount val="1"/>
                <c:pt idx="0">
                  <c:v>Huile d'olive</c:v>
                </c:pt>
              </c:strCache>
            </c:strRef>
          </c:tx>
          <c:spPr>
            <a:solidFill>
              <a:srgbClr val="EDD15A"/>
            </a:solidFill>
          </c:spPr>
          <c:invertIfNegative val="0"/>
          <c:dLbls>
            <c:dLbl>
              <c:idx val="0"/>
              <c:layout/>
              <c:tx>
                <c:rich>
                  <a:bodyPr/>
                  <a:lstStyle/>
                  <a:p>
                    <a:fld id="{04C90EAB-3786-4FFD-BBBD-487EED550C33}"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1A-268D-461F-8A5E-D06BEF611446}"/>
                </c:ext>
              </c:extLst>
            </c:dLbl>
            <c:dLbl>
              <c:idx val="1"/>
              <c:layout/>
              <c:tx>
                <c:rich>
                  <a:bodyPr/>
                  <a:lstStyle/>
                  <a:p>
                    <a:fld id="{7FCBCE01-D3FF-4DF7-85CF-925E90DE2B0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268D-461F-8A5E-D06BEF611446}"/>
                </c:ext>
              </c:extLst>
            </c:dLbl>
            <c:dLbl>
              <c:idx val="2"/>
              <c:layout/>
              <c:tx>
                <c:rich>
                  <a:bodyPr/>
                  <a:lstStyle/>
                  <a:p>
                    <a:fld id="{26CA4F23-89B1-4EC2-B858-36A1953F30E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268D-461F-8A5E-D06BEF611446}"/>
                </c:ext>
              </c:extLst>
            </c:dLbl>
            <c:dLbl>
              <c:idx val="3"/>
              <c:layout/>
              <c:tx>
                <c:rich>
                  <a:bodyPr/>
                  <a:lstStyle/>
                  <a:p>
                    <a:fld id="{9BEF93D2-E2D5-425F-BFDC-29A2F618573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268D-461F-8A5E-D06BEF611446}"/>
                </c:ext>
              </c:extLst>
            </c:dLbl>
            <c:dLbl>
              <c:idx val="4"/>
              <c:layout/>
              <c:tx>
                <c:rich>
                  <a:bodyPr/>
                  <a:lstStyle/>
                  <a:p>
                    <a:fld id="{B37B27F5-28FF-4767-A618-A6427068439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268D-461F-8A5E-D06BEF611446}"/>
                </c:ext>
              </c:extLst>
            </c:dLbl>
            <c:dLbl>
              <c:idx val="5"/>
              <c:layout/>
              <c:tx>
                <c:rich>
                  <a:bodyPr/>
                  <a:lstStyle/>
                  <a:p>
                    <a:fld id="{A57878AB-ECB6-4FD3-9FF5-C45677EBB4F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268D-461F-8A5E-D06BEF611446}"/>
                </c:ext>
              </c:extLst>
            </c:dLbl>
            <c:dLbl>
              <c:idx val="6"/>
              <c:layout/>
              <c:tx>
                <c:rich>
                  <a:bodyPr/>
                  <a:lstStyle/>
                  <a:p>
                    <a:fld id="{C0A1BDC1-7F60-404C-8AE5-F8257FC1B18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268D-461F-8A5E-D06BEF611446}"/>
                </c:ext>
              </c:extLst>
            </c:dLbl>
            <c:dLbl>
              <c:idx val="7"/>
              <c:layout/>
              <c:tx>
                <c:rich>
                  <a:bodyPr/>
                  <a:lstStyle/>
                  <a:p>
                    <a:fld id="{57B1D92A-301B-4BFA-B908-50D76B930D9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268D-461F-8A5E-D06BEF611446}"/>
                </c:ext>
              </c:extLst>
            </c:dLbl>
            <c:dLbl>
              <c:idx val="8"/>
              <c:layout/>
              <c:tx>
                <c:rich>
                  <a:bodyPr/>
                  <a:lstStyle/>
                  <a:p>
                    <a:fld id="{1FCB524F-D496-46BD-BD4C-90681C961BC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268D-461F-8A5E-D06BEF611446}"/>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'Consommation suisse '!$B$15:$J$15</c:f>
              <c:numCache>
                <c:formatCode>General</c:formatCode>
                <c:ptCount val="9"/>
                <c:pt idx="0">
                  <c:v>2003</c:v>
                </c:pt>
                <c:pt idx="1">
                  <c:v>2013</c:v>
                </c:pt>
                <c:pt idx="2">
                  <c:v>2014</c:v>
                </c:pt>
                <c:pt idx="3">
                  <c:v>2015</c:v>
                </c:pt>
                <c:pt idx="4">
                  <c:v>2016</c:v>
                </c:pt>
                <c:pt idx="5">
                  <c:v>2017</c:v>
                </c:pt>
                <c:pt idx="6">
                  <c:v>2018</c:v>
                </c:pt>
                <c:pt idx="7">
                  <c:v>2019</c:v>
                </c:pt>
                <c:pt idx="8">
                  <c:v>2020</c:v>
                </c:pt>
              </c:numCache>
            </c:numRef>
          </c:cat>
          <c:val>
            <c:numRef>
              <c:f>'Consommation suisse '!$B$21:$J$21</c:f>
              <c:numCache>
                <c:formatCode>#\ ##0</c:formatCode>
                <c:ptCount val="9"/>
                <c:pt idx="0">
                  <c:v>8602.1320000000014</c:v>
                </c:pt>
                <c:pt idx="1">
                  <c:v>13020.48</c:v>
                </c:pt>
                <c:pt idx="2" formatCode="#,##0">
                  <c:v>13374</c:v>
                </c:pt>
                <c:pt idx="3">
                  <c:v>13143</c:v>
                </c:pt>
                <c:pt idx="4">
                  <c:v>19294</c:v>
                </c:pt>
                <c:pt idx="5">
                  <c:v>13829</c:v>
                </c:pt>
                <c:pt idx="6">
                  <c:v>14068</c:v>
                </c:pt>
                <c:pt idx="7">
                  <c:v>14668</c:v>
                </c:pt>
                <c:pt idx="8">
                  <c:v>18559</c:v>
                </c:pt>
              </c:numCache>
            </c:numRef>
          </c:val>
          <c:extLst xmlns:star_td="http://www.star-group.net/schemas/transit/filters/textdata">
            <c:ext xmlns:c15="http://schemas.microsoft.com/office/drawing/2012/chart" uri="{02D57815-91ED-43cb-92C2-25804820EDAC}">
              <c15:datalabelsRange>
                <c15:f>'Consommation suisse '!$B$22:$J$22</c15:f>
                <c15:dlblRangeCache>
                  <c:ptCount val="9"/>
                  <c:pt idx="0">
                    <c:v>8%</c:v>
                  </c:pt>
                  <c:pt idx="1">
                    <c:v>10%</c:v>
                  </c:pt>
                  <c:pt idx="2">
                    <c:v>9%</c:v>
                  </c:pt>
                  <c:pt idx="3">
                    <c:v>9%</c:v>
                  </c:pt>
                  <c:pt idx="4">
                    <c:v>14%</c:v>
                  </c:pt>
                  <c:pt idx="5">
                    <c:v>10%</c:v>
                  </c:pt>
                  <c:pt idx="6">
                    <c:v>10%</c:v>
                  </c:pt>
                  <c:pt idx="7">
                    <c:v>10%</c:v>
                  </c:pt>
                  <c:pt idx="8">
                    <c:v>13%</c:v>
                  </c:pt>
                </c15:dlblRangeCache>
              </c15:datalabelsRange>
            </c:ext>
            <c:ext xmlns:c16="http://schemas.microsoft.com/office/drawing/2014/chart" uri="{C3380CC4-5D6E-409C-BE32-E72D297353CC}">
              <c16:uniqueId val="{00000005-268D-461F-8A5E-D06BEF611446}"/>
            </c:ext>
          </c:extLst>
        </c:ser>
        <c:ser>
          <c:idx val="4"/>
          <c:order val="3"/>
          <c:tx>
            <c:strRef>
              <c:f>'Consommation suisse '!$A$23</c:f>
              <c:strCache>
                <c:ptCount val="1"/>
                <c:pt idx="0">
                  <c:v>Huile de palme</c:v>
                </c:pt>
              </c:strCache>
            </c:strRef>
          </c:tx>
          <c:spPr>
            <a:solidFill>
              <a:srgbClr val="F2DE88"/>
            </a:solidFill>
          </c:spPr>
          <c:invertIfNegative val="0"/>
          <c:dLbls>
            <c:dLbl>
              <c:idx val="0"/>
              <c:layout/>
              <c:tx>
                <c:rich>
                  <a:bodyPr/>
                  <a:lstStyle/>
                  <a:p>
                    <a:fld id="{48314AE5-C207-4CA3-AD21-CE8A99A7728E}"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22-268D-461F-8A5E-D06BEF611446}"/>
                </c:ext>
              </c:extLst>
            </c:dLbl>
            <c:dLbl>
              <c:idx val="1"/>
              <c:layout/>
              <c:tx>
                <c:rich>
                  <a:bodyPr/>
                  <a:lstStyle/>
                  <a:p>
                    <a:fld id="{9ECB415E-6E66-4937-84C3-015F0C183C7A}"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3-268D-461F-8A5E-D06BEF611446}"/>
                </c:ext>
              </c:extLst>
            </c:dLbl>
            <c:dLbl>
              <c:idx val="2"/>
              <c:layout/>
              <c:tx>
                <c:rich>
                  <a:bodyPr/>
                  <a:lstStyle/>
                  <a:p>
                    <a:fld id="{843BE51C-1021-4D58-ADB6-D47A8856AFB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268D-461F-8A5E-D06BEF611446}"/>
                </c:ext>
              </c:extLst>
            </c:dLbl>
            <c:dLbl>
              <c:idx val="3"/>
              <c:layout/>
              <c:tx>
                <c:rich>
                  <a:bodyPr/>
                  <a:lstStyle/>
                  <a:p>
                    <a:fld id="{29FB8731-1961-49A1-ABCF-BAEADF4AD8F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268D-461F-8A5E-D06BEF611446}"/>
                </c:ext>
              </c:extLst>
            </c:dLbl>
            <c:dLbl>
              <c:idx val="4"/>
              <c:layout/>
              <c:tx>
                <c:rich>
                  <a:bodyPr/>
                  <a:lstStyle/>
                  <a:p>
                    <a:fld id="{BADE8C1C-3E5E-4EFF-924F-80FFCDC1C93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5-268D-461F-8A5E-D06BEF611446}"/>
                </c:ext>
              </c:extLst>
            </c:dLbl>
            <c:dLbl>
              <c:idx val="5"/>
              <c:layout/>
              <c:tx>
                <c:rich>
                  <a:bodyPr/>
                  <a:lstStyle/>
                  <a:p>
                    <a:fld id="{340D7729-AFAF-4D46-81F4-44ED0C9124E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6-268D-461F-8A5E-D06BEF611446}"/>
                </c:ext>
              </c:extLst>
            </c:dLbl>
            <c:dLbl>
              <c:idx val="6"/>
              <c:layout/>
              <c:tx>
                <c:rich>
                  <a:bodyPr/>
                  <a:lstStyle/>
                  <a:p>
                    <a:fld id="{5A1157AB-A1C9-41AA-9942-FEF275E7954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268D-461F-8A5E-D06BEF611446}"/>
                </c:ext>
              </c:extLst>
            </c:dLbl>
            <c:dLbl>
              <c:idx val="7"/>
              <c:layout/>
              <c:tx>
                <c:rich>
                  <a:bodyPr/>
                  <a:lstStyle/>
                  <a:p>
                    <a:fld id="{E79D9890-170D-4915-BC1D-55F3A76A76D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268D-461F-8A5E-D06BEF611446}"/>
                </c:ext>
              </c:extLst>
            </c:dLbl>
            <c:dLbl>
              <c:idx val="8"/>
              <c:layout/>
              <c:tx>
                <c:rich>
                  <a:bodyPr/>
                  <a:lstStyle/>
                  <a:p>
                    <a:fld id="{B4361254-4463-4E5F-9169-605B8A41CA2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268D-461F-8A5E-D06BEF611446}"/>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'Consommation suisse '!$B$15:$J$15</c:f>
              <c:numCache>
                <c:formatCode>General</c:formatCode>
                <c:ptCount val="9"/>
                <c:pt idx="0">
                  <c:v>2003</c:v>
                </c:pt>
                <c:pt idx="1">
                  <c:v>2013</c:v>
                </c:pt>
                <c:pt idx="2">
                  <c:v>2014</c:v>
                </c:pt>
                <c:pt idx="3">
                  <c:v>2015</c:v>
                </c:pt>
                <c:pt idx="4">
                  <c:v>2016</c:v>
                </c:pt>
                <c:pt idx="5">
                  <c:v>2017</c:v>
                </c:pt>
                <c:pt idx="6">
                  <c:v>2018</c:v>
                </c:pt>
                <c:pt idx="7">
                  <c:v>2019</c:v>
                </c:pt>
                <c:pt idx="8">
                  <c:v>2020</c:v>
                </c:pt>
              </c:numCache>
            </c:numRef>
          </c:cat>
          <c:val>
            <c:numRef>
              <c:f>'Consommation suisse '!$B$23:$J$23</c:f>
              <c:numCache>
                <c:formatCode>#\ ##0</c:formatCode>
                <c:ptCount val="9"/>
                <c:pt idx="0">
                  <c:v>16310.536</c:v>
                </c:pt>
                <c:pt idx="1">
                  <c:v>24820.29</c:v>
                </c:pt>
                <c:pt idx="2">
                  <c:v>23937</c:v>
                </c:pt>
                <c:pt idx="3">
                  <c:v>21310</c:v>
                </c:pt>
                <c:pt idx="4">
                  <c:v>21090</c:v>
                </c:pt>
                <c:pt idx="5">
                  <c:v>23065</c:v>
                </c:pt>
                <c:pt idx="6">
                  <c:v>21447</c:v>
                </c:pt>
                <c:pt idx="7">
                  <c:v>18163</c:v>
                </c:pt>
                <c:pt idx="8">
                  <c:v>16725</c:v>
                </c:pt>
              </c:numCache>
            </c:numRef>
          </c:val>
          <c:extLst xmlns:star_td="http://www.star-group.net/schemas/transit/filters/textdata">
            <c:ext xmlns:c15="http://schemas.microsoft.com/office/drawing/2012/chart" uri="{02D57815-91ED-43cb-92C2-25804820EDAC}">
              <c15:datalabelsRange>
                <c15:f>'Consommation suisse '!$B$24:$J$24</c15:f>
                <c15:dlblRangeCache>
                  <c:ptCount val="9"/>
                  <c:pt idx="0">
                    <c:v>15%</c:v>
                  </c:pt>
                  <c:pt idx="1">
                    <c:v>18%</c:v>
                  </c:pt>
                  <c:pt idx="2">
                    <c:v>17%</c:v>
                  </c:pt>
                  <c:pt idx="3">
                    <c:v>15%</c:v>
                  </c:pt>
                  <c:pt idx="4">
                    <c:v>16%</c:v>
                  </c:pt>
                  <c:pt idx="5">
                    <c:v>17%</c:v>
                  </c:pt>
                  <c:pt idx="6">
                    <c:v>16%</c:v>
                  </c:pt>
                  <c:pt idx="7">
                    <c:v>13%</c:v>
                  </c:pt>
                  <c:pt idx="8">
                    <c:v>11%</c:v>
                  </c:pt>
                </c15:dlblRangeCache>
              </c15:datalabelsRange>
            </c:ext>
            <c:ext xmlns:c16="http://schemas.microsoft.com/office/drawing/2014/chart" uri="{C3380CC4-5D6E-409C-BE32-E72D297353CC}">
              <c16:uniqueId val="{00000007-268D-461F-8A5E-D06BEF611446}"/>
            </c:ext>
          </c:extLst>
        </c:ser>
        <c:ser>
          <c:idx val="0"/>
          <c:order val="4"/>
          <c:tx>
            <c:strRef>
              <c:f>'Consommation suisse '!$A$25</c:f>
              <c:strCache>
                <c:ptCount val="1"/>
                <c:pt idx="0">
                  <c:v>Autres</c:v>
                </c:pt>
              </c:strCache>
            </c:strRef>
          </c:tx>
          <c:spPr>
            <a:solidFill>
              <a:srgbClr val="F7EBB6"/>
            </a:solidFill>
          </c:spPr>
          <c:invertIfNegative val="0"/>
          <c:dLbls>
            <c:dLbl>
              <c:idx val="0"/>
              <c:layout/>
              <c:tx>
                <c:rich>
                  <a:bodyPr/>
                  <a:lstStyle/>
                  <a:p>
                    <a:fld id="{BD44668C-FC4D-4859-9D2F-2415C1E8CEC1}"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2A-268D-461F-8A5E-D06BEF611446}"/>
                </c:ext>
              </c:extLst>
            </c:dLbl>
            <c:dLbl>
              <c:idx val="1"/>
              <c:layout/>
              <c:tx>
                <c:rich>
                  <a:bodyPr/>
                  <a:lstStyle/>
                  <a:p>
                    <a:fld id="{3CDCF120-D88A-4D15-A79C-285FFE85FB5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B-268D-461F-8A5E-D06BEF611446}"/>
                </c:ext>
              </c:extLst>
            </c:dLbl>
            <c:dLbl>
              <c:idx val="2"/>
              <c:layout/>
              <c:tx>
                <c:rich>
                  <a:bodyPr/>
                  <a:lstStyle/>
                  <a:p>
                    <a:fld id="{CCF022E1-F1D8-4191-A234-1C435AD8EF1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268D-461F-8A5E-D06BEF611446}"/>
                </c:ext>
              </c:extLst>
            </c:dLbl>
            <c:dLbl>
              <c:idx val="3"/>
              <c:layout/>
              <c:tx>
                <c:rich>
                  <a:bodyPr/>
                  <a:lstStyle/>
                  <a:p>
                    <a:fld id="{29F0E72E-BF9E-4683-B0B6-96E525369B6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C-268D-461F-8A5E-D06BEF611446}"/>
                </c:ext>
              </c:extLst>
            </c:dLbl>
            <c:dLbl>
              <c:idx val="4"/>
              <c:layout/>
              <c:tx>
                <c:rich>
                  <a:bodyPr/>
                  <a:lstStyle/>
                  <a:p>
                    <a:fld id="{8DCF4207-87B4-471E-8FC9-85855C7A360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D-268D-461F-8A5E-D06BEF611446}"/>
                </c:ext>
              </c:extLst>
            </c:dLbl>
            <c:dLbl>
              <c:idx val="5"/>
              <c:layout/>
              <c:tx>
                <c:rich>
                  <a:bodyPr/>
                  <a:lstStyle/>
                  <a:p>
                    <a:fld id="{CD912E59-FB77-4350-AA18-18003F0CB28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E-268D-461F-8A5E-D06BEF611446}"/>
                </c:ext>
              </c:extLst>
            </c:dLbl>
            <c:dLbl>
              <c:idx val="6"/>
              <c:layout/>
              <c:tx>
                <c:rich>
                  <a:bodyPr/>
                  <a:lstStyle/>
                  <a:p>
                    <a:fld id="{C04925C0-0F63-4B2D-B8B7-9AE0E7F5800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F-268D-461F-8A5E-D06BEF611446}"/>
                </c:ext>
              </c:extLst>
            </c:dLbl>
            <c:dLbl>
              <c:idx val="7"/>
              <c:layout/>
              <c:tx>
                <c:rich>
                  <a:bodyPr/>
                  <a:lstStyle/>
                  <a:p>
                    <a:fld id="{5C4D68E3-599C-45EF-BED9-8BCED49AC08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0-268D-461F-8A5E-D06BEF611446}"/>
                </c:ext>
              </c:extLst>
            </c:dLbl>
            <c:dLbl>
              <c:idx val="8"/>
              <c:layout/>
              <c:tx>
                <c:rich>
                  <a:bodyPr/>
                  <a:lstStyle/>
                  <a:p>
                    <a:fld id="{C342B89B-10CB-4882-854C-145EE60E991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1-268D-461F-8A5E-D06BEF611446}"/>
                </c:ext>
              </c:extLst>
            </c:dLbl>
            <c:spPr>
              <a:noFill/>
              <a:ln>
                <a:noFill/>
              </a:ln>
              <a:effectLst/>
            </c:sp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ext>
            </c:extLst>
          </c:dLbls>
          <c:cat>
            <c:numRef>
              <c:f>'Consommation suisse '!$B$15:$J$15</c:f>
              <c:numCache>
                <c:formatCode>General</c:formatCode>
                <c:ptCount val="9"/>
                <c:pt idx="0">
                  <c:v>2003</c:v>
                </c:pt>
                <c:pt idx="1">
                  <c:v>2013</c:v>
                </c:pt>
                <c:pt idx="2">
                  <c:v>2014</c:v>
                </c:pt>
                <c:pt idx="3">
                  <c:v>2015</c:v>
                </c:pt>
                <c:pt idx="4">
                  <c:v>2016</c:v>
                </c:pt>
                <c:pt idx="5">
                  <c:v>2017</c:v>
                </c:pt>
                <c:pt idx="6">
                  <c:v>2018</c:v>
                </c:pt>
                <c:pt idx="7">
                  <c:v>2019</c:v>
                </c:pt>
                <c:pt idx="8">
                  <c:v>2020</c:v>
                </c:pt>
              </c:numCache>
            </c:numRef>
          </c:cat>
          <c:val>
            <c:numRef>
              <c:f>'Consommation suisse '!$B$25:$J$25</c:f>
              <c:numCache>
                <c:formatCode>#\ ##0</c:formatCode>
                <c:ptCount val="9"/>
                <c:pt idx="0">
                  <c:v>22566.632000000001</c:v>
                </c:pt>
                <c:pt idx="1">
                  <c:v>22785.839999999997</c:v>
                </c:pt>
                <c:pt idx="2">
                  <c:v>17686</c:v>
                </c:pt>
                <c:pt idx="3">
                  <c:v>19494</c:v>
                </c:pt>
                <c:pt idx="4">
                  <c:v>13954</c:v>
                </c:pt>
                <c:pt idx="5">
                  <c:v>20613</c:v>
                </c:pt>
                <c:pt idx="6">
                  <c:v>18586</c:v>
                </c:pt>
                <c:pt idx="7">
                  <c:v>22453</c:v>
                </c:pt>
                <c:pt idx="8">
                  <c:v>23764</c:v>
                </c:pt>
              </c:numCache>
            </c:numRef>
          </c:val>
          <c:extLst xmlns:star_td="http://www.star-group.net/schemas/transit/filters/textdata">
            <c:ext xmlns:c15="http://schemas.microsoft.com/office/drawing/2012/chart" uri="{02D57815-91ED-43cb-92C2-25804820EDAC}">
              <c15:datalabelsRange>
                <c15:f>'Consommation suisse '!$B$26:$L$26</c15:f>
                <c15:dlblRangeCache>
                  <c:ptCount val="11"/>
                  <c:pt idx="0">
                    <c:v>20%</c:v>
                  </c:pt>
                  <c:pt idx="1">
                    <c:v>17%</c:v>
                  </c:pt>
                  <c:pt idx="2">
                    <c:v>13%</c:v>
                  </c:pt>
                  <c:pt idx="3">
                    <c:v>14%</c:v>
                  </c:pt>
                  <c:pt idx="4">
                    <c:v>10%</c:v>
                  </c:pt>
                  <c:pt idx="5">
                    <c:v>15%</c:v>
                  </c:pt>
                  <c:pt idx="6">
                    <c:v>14%</c:v>
                  </c:pt>
                  <c:pt idx="7">
                    <c:v>16%</c:v>
                  </c:pt>
                  <c:pt idx="8">
                    <c:v>16%</c:v>
                  </c:pt>
                  <c:pt idx="9">
                    <c:v>4%</c:v>
                  </c:pt>
                  <c:pt idx="10">
                    <c:v>1%</c:v>
                  </c:pt>
                </c15:dlblRangeCache>
              </c15:datalabelsRange>
            </c:ext>
            <c:ext xmlns:c16="http://schemas.microsoft.com/office/drawing/2014/chart" uri="{C3380CC4-5D6E-409C-BE32-E72D297353CC}">
              <c16:uniqueId val="{00000009-268D-461F-8A5E-D06BEF611446}"/>
            </c:ext>
          </c:extLst>
        </c:ser>
        <c:dLbls>
          <c:showLegendKey val="0"/>
          <c:showVal val="0"/>
          <c:showCatName val="0"/>
          <c:showSerName val="0"/>
          <c:showPercent val="0"/>
          <c:showBubbleSize val="0"/>
        </c:dLbls>
        <c:gapWidth val="70"/>
        <c:overlap val="100"/>
        <c:axId val="1030737584"/>
        <c:axId val="1030734304"/>
      </c:barChart>
      <c:lineChart>
        <c:grouping val="standard"/>
        <c:varyColors val="0"/>
        <c:ser>
          <c:idx val="5"/>
          <c:order val="5"/>
          <c:tx>
            <c:strRef>
              <c:f>'Consommation suisse '!$A$27</c:f>
              <c:strCache>
                <c:ptCount val="1"/>
                <c:pt idx="0">
                  <c:v>Total</c:v>
                </c:pt>
              </c:strCache>
            </c:strRef>
          </c:tx>
          <c:spPr>
            <a:ln>
              <a:noFill/>
            </a:ln>
          </c:spPr>
          <c:marker>
            <c:symbol val="none"/>
          </c:marker>
          <c:dLbls>
            <c:spPr>
              <a:noFill/>
              <a:ln>
                <a:noFill/>
              </a:ln>
              <a:effectLst/>
            </c:spPr>
            <c:txPr>
              <a:bodyPr wrap="square" lIns="38100" tIns="19050" rIns="38100" bIns="19050" anchor="ctr">
                <a:spAutoFit/>
              </a:bodyPr>
              <a:lstStyle/>
              <a:p>
                <a:pPr>
                  <a:defRPr b="1"/>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val>
            <c:numRef>
              <c:f>'Consommation suisse '!$B$27:$J$27</c:f>
              <c:numCache>
                <c:formatCode>#\ ##0</c:formatCode>
                <c:ptCount val="9"/>
                <c:pt idx="0">
                  <c:v>111716</c:v>
                </c:pt>
                <c:pt idx="1">
                  <c:v>135630</c:v>
                </c:pt>
                <c:pt idx="2">
                  <c:v>140969</c:v>
                </c:pt>
                <c:pt idx="3">
                  <c:v>140535</c:v>
                </c:pt>
                <c:pt idx="4">
                  <c:v>133356</c:v>
                </c:pt>
                <c:pt idx="5">
                  <c:v>139495</c:v>
                </c:pt>
                <c:pt idx="6">
                  <c:v>135673</c:v>
                </c:pt>
                <c:pt idx="7">
                  <c:v>142693</c:v>
                </c:pt>
                <c:pt idx="8">
                  <c:v>146881</c:v>
                </c:pt>
              </c:numCache>
            </c:numRef>
          </c:val>
          <c:smooth val="0"/>
          <c:extLst xmlns:star_td="http://www.star-group.net/schemas/transit/filters/textdata">
            <c:ext xmlns:c16="http://schemas.microsoft.com/office/drawing/2014/chart" uri="{C3380CC4-5D6E-409C-BE32-E72D297353CC}">
              <c16:uniqueId val="{00000032-268D-461F-8A5E-D06BEF611446}"/>
            </c:ext>
          </c:extLst>
        </c:ser>
        <c:dLbls>
          <c:showLegendKey val="0"/>
          <c:showVal val="0"/>
          <c:showCatName val="0"/>
          <c:showSerName val="0"/>
          <c:showPercent val="0"/>
          <c:showBubbleSize val="0"/>
        </c:dLbls>
        <c:marker val="1"/>
        <c:smooth val="0"/>
        <c:axId val="1030737584"/>
        <c:axId val="1030734304"/>
      </c:lineChart>
      <c:catAx>
        <c:axId val="1030737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b="0"/>
            </a:pPr>
            <a:endParaRPr lang="de-DE"/>
          </a:p>
        </c:txPr>
        <c:crossAx val="1030734304"/>
        <c:crossesAt val="0"/>
        <c:auto val="1"/>
        <c:lblAlgn val="ctr"/>
        <c:lblOffset val="100"/>
        <c:noMultiLvlLbl val="0"/>
      </c:catAx>
      <c:valAx>
        <c:axId val="1030734304"/>
        <c:scaling>
          <c:orientation val="minMax"/>
        </c:scaling>
        <c:delete val="1"/>
        <c:axPos val="l"/>
        <c:numFmt formatCode="#\ ##0" sourceLinked="1"/>
        <c:majorTickMark val="out"/>
        <c:minorTickMark val="none"/>
        <c:tickLblPos val="nextTo"/>
        <c:crossAx val="1030737584"/>
        <c:crosses val="autoZero"/>
        <c:crossBetween val="between"/>
      </c:valAx>
    </c:plotArea>
    <c:legend>
      <c:legendPos val="b"/>
      <c:legendEntry>
        <c:idx val="5"/>
        <c:txPr>
          <a:bodyPr rot="0" vert="horz"/>
          <a:lstStyle/>
          <a:p>
            <a:pPr>
              <a:defRPr b="1">
                <a:solidFill>
                  <a:srgbClr val="3F3F3F"/>
                </a:solidFill>
              </a:defRPr>
            </a:pPr>
            <a:endParaRPr lang="de-DE"/>
          </a:p>
        </c:txPr>
      </c:legendEntry>
      <c:layout>
        <c:manualLayout>
          <c:xMode val="edge"/>
          <c:yMode val="edge"/>
          <c:x val="0.15380482992436992"/>
          <c:y val="0.23307297337788482"/>
          <c:w val="0.78396676698491596"/>
          <c:h val="5.6062330044076285E-2"/>
        </c:manualLayout>
      </c:layout>
      <c:overlay val="0"/>
      <c:spPr>
        <a:noFill/>
        <a:ln>
          <a:noFill/>
        </a:ln>
        <a:effectLst/>
      </c:spPr>
      <c:txPr>
        <a:bodyPr rot="0" vert="horz"/>
        <a:lstStyle/>
        <a:p>
          <a:pPr>
            <a:defRPr b="0">
              <a:solidFill>
                <a:srgbClr val="3F3F3F"/>
              </a:solidFill>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8184986452163E-2"/>
          <c:y val="0.11624767351004354"/>
          <c:w val="0.89619179761120171"/>
          <c:h val="0.65218265566889"/>
        </c:manualLayout>
      </c:layout>
      <c:lineChart>
        <c:grouping val="standard"/>
        <c:varyColors val="0"/>
        <c:ser>
          <c:idx val="0"/>
          <c:order val="0"/>
          <c:tx>
            <c:strRef>
              <c:f>Börsennotierungen!$B$45</c:f>
              <c:strCache>
                <c:ptCount val="1"/>
                <c:pt idx="0">
                  <c:v>en Euro/t</c:v>
                </c:pt>
              </c:strCache>
            </c:strRef>
          </c:tx>
          <c:spPr>
            <a:ln w="12700">
              <a:solidFill>
                <a:srgbClr val="EDD15A"/>
              </a:solidFill>
            </a:ln>
          </c:spPr>
          <c:marker>
            <c:symbol val="circle"/>
            <c:size val="3"/>
            <c:spPr>
              <a:solidFill>
                <a:srgbClr val="EDD15A"/>
              </a:solidFill>
              <a:ln>
                <a:noFill/>
              </a:ln>
            </c:spPr>
          </c:marker>
          <c:dPt>
            <c:idx val="52"/>
            <c:bubble3D val="0"/>
            <c:extLst xmlns:star_td="http://www.star-group.net/schemas/transit/filters/textdata">
              <c:ext xmlns:c16="http://schemas.microsoft.com/office/drawing/2014/chart" uri="{C3380CC4-5D6E-409C-BE32-E72D297353CC}">
                <c16:uniqueId val="{00000000-7846-41FB-A37C-854E5E4E9718}"/>
              </c:ext>
            </c:extLst>
          </c:dPt>
          <c:dPt>
            <c:idx val="54"/>
            <c:bubble3D val="0"/>
            <c:extLst xmlns:star_td="http://www.star-group.net/schemas/transit/filters/textdata">
              <c:ext xmlns:c16="http://schemas.microsoft.com/office/drawing/2014/chart" uri="{C3380CC4-5D6E-409C-BE32-E72D297353CC}">
                <c16:uniqueId val="{00000001-7846-41FB-A37C-854E5E4E9718}"/>
              </c:ext>
            </c:extLst>
          </c:dPt>
          <c:cat>
            <c:numRef>
              <c:f>Börsennotierungen!$A$46:$A$202</c:f>
              <c:numCache>
                <c:formatCode>mm\ yyyy</c:formatCode>
                <c:ptCount val="157"/>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pt idx="12">
                  <c:v>39630</c:v>
                </c:pt>
                <c:pt idx="13">
                  <c:v>39661</c:v>
                </c:pt>
                <c:pt idx="14">
                  <c:v>39692</c:v>
                </c:pt>
                <c:pt idx="15">
                  <c:v>39722</c:v>
                </c:pt>
                <c:pt idx="16">
                  <c:v>39753</c:v>
                </c:pt>
                <c:pt idx="17">
                  <c:v>39783</c:v>
                </c:pt>
                <c:pt idx="18">
                  <c:v>39814</c:v>
                </c:pt>
                <c:pt idx="19">
                  <c:v>39845</c:v>
                </c:pt>
                <c:pt idx="20">
                  <c:v>39873</c:v>
                </c:pt>
                <c:pt idx="21">
                  <c:v>39904</c:v>
                </c:pt>
                <c:pt idx="22">
                  <c:v>39934</c:v>
                </c:pt>
                <c:pt idx="23">
                  <c:v>39965</c:v>
                </c:pt>
                <c:pt idx="24">
                  <c:v>39995</c:v>
                </c:pt>
                <c:pt idx="25">
                  <c:v>40026</c:v>
                </c:pt>
                <c:pt idx="26">
                  <c:v>40057</c:v>
                </c:pt>
                <c:pt idx="27">
                  <c:v>40087</c:v>
                </c:pt>
                <c:pt idx="28">
                  <c:v>40118</c:v>
                </c:pt>
                <c:pt idx="29">
                  <c:v>40148</c:v>
                </c:pt>
                <c:pt idx="30">
                  <c:v>40179</c:v>
                </c:pt>
                <c:pt idx="31">
                  <c:v>40210</c:v>
                </c:pt>
                <c:pt idx="32">
                  <c:v>40238</c:v>
                </c:pt>
                <c:pt idx="33">
                  <c:v>40269</c:v>
                </c:pt>
                <c:pt idx="34">
                  <c:v>40299</c:v>
                </c:pt>
                <c:pt idx="35">
                  <c:v>40330</c:v>
                </c:pt>
                <c:pt idx="36">
                  <c:v>40360</c:v>
                </c:pt>
                <c:pt idx="37">
                  <c:v>40391</c:v>
                </c:pt>
                <c:pt idx="38">
                  <c:v>40422</c:v>
                </c:pt>
                <c:pt idx="39">
                  <c:v>40452</c:v>
                </c:pt>
                <c:pt idx="40">
                  <c:v>40483</c:v>
                </c:pt>
                <c:pt idx="41">
                  <c:v>40513</c:v>
                </c:pt>
                <c:pt idx="42">
                  <c:v>40544</c:v>
                </c:pt>
                <c:pt idx="43">
                  <c:v>40575</c:v>
                </c:pt>
                <c:pt idx="44">
                  <c:v>40603</c:v>
                </c:pt>
                <c:pt idx="45">
                  <c:v>40634</c:v>
                </c:pt>
                <c:pt idx="46">
                  <c:v>40664</c:v>
                </c:pt>
                <c:pt idx="47">
                  <c:v>40695</c:v>
                </c:pt>
                <c:pt idx="48">
                  <c:v>40725</c:v>
                </c:pt>
                <c:pt idx="49">
                  <c:v>40756</c:v>
                </c:pt>
                <c:pt idx="50">
                  <c:v>40787</c:v>
                </c:pt>
                <c:pt idx="51">
                  <c:v>40817</c:v>
                </c:pt>
                <c:pt idx="52">
                  <c:v>40848</c:v>
                </c:pt>
                <c:pt idx="53">
                  <c:v>40878</c:v>
                </c:pt>
                <c:pt idx="54">
                  <c:v>40909</c:v>
                </c:pt>
                <c:pt idx="55">
                  <c:v>40940</c:v>
                </c:pt>
                <c:pt idx="56">
                  <c:v>40969</c:v>
                </c:pt>
                <c:pt idx="57">
                  <c:v>41000</c:v>
                </c:pt>
                <c:pt idx="58">
                  <c:v>41030</c:v>
                </c:pt>
                <c:pt idx="59">
                  <c:v>41061</c:v>
                </c:pt>
                <c:pt idx="60">
                  <c:v>41091</c:v>
                </c:pt>
                <c:pt idx="61">
                  <c:v>41122</c:v>
                </c:pt>
                <c:pt idx="62">
                  <c:v>41153</c:v>
                </c:pt>
                <c:pt idx="63">
                  <c:v>41183</c:v>
                </c:pt>
                <c:pt idx="64">
                  <c:v>41214</c:v>
                </c:pt>
                <c:pt idx="65">
                  <c:v>41244</c:v>
                </c:pt>
                <c:pt idx="66">
                  <c:v>41275</c:v>
                </c:pt>
                <c:pt idx="67">
                  <c:v>41306</c:v>
                </c:pt>
                <c:pt idx="68">
                  <c:v>41334</c:v>
                </c:pt>
                <c:pt idx="69">
                  <c:v>41365</c:v>
                </c:pt>
                <c:pt idx="70">
                  <c:v>41395</c:v>
                </c:pt>
                <c:pt idx="71">
                  <c:v>41426</c:v>
                </c:pt>
                <c:pt idx="72">
                  <c:v>41456</c:v>
                </c:pt>
                <c:pt idx="73">
                  <c:v>41487</c:v>
                </c:pt>
                <c:pt idx="74">
                  <c:v>41518</c:v>
                </c:pt>
                <c:pt idx="75">
                  <c:v>41548</c:v>
                </c:pt>
                <c:pt idx="76">
                  <c:v>41579</c:v>
                </c:pt>
                <c:pt idx="77">
                  <c:v>41609</c:v>
                </c:pt>
                <c:pt idx="78">
                  <c:v>41640</c:v>
                </c:pt>
                <c:pt idx="79">
                  <c:v>41671</c:v>
                </c:pt>
                <c:pt idx="80">
                  <c:v>41699</c:v>
                </c:pt>
                <c:pt idx="81">
                  <c:v>41730</c:v>
                </c:pt>
                <c:pt idx="82">
                  <c:v>41760</c:v>
                </c:pt>
                <c:pt idx="83">
                  <c:v>41791</c:v>
                </c:pt>
                <c:pt idx="84">
                  <c:v>41821</c:v>
                </c:pt>
                <c:pt idx="85">
                  <c:v>41852</c:v>
                </c:pt>
                <c:pt idx="86">
                  <c:v>41883</c:v>
                </c:pt>
                <c:pt idx="87">
                  <c:v>41913</c:v>
                </c:pt>
                <c:pt idx="88">
                  <c:v>41944</c:v>
                </c:pt>
                <c:pt idx="89">
                  <c:v>41974</c:v>
                </c:pt>
                <c:pt idx="90">
                  <c:v>42005</c:v>
                </c:pt>
                <c:pt idx="91">
                  <c:v>42036</c:v>
                </c:pt>
                <c:pt idx="92">
                  <c:v>42064</c:v>
                </c:pt>
                <c:pt idx="93">
                  <c:v>42095</c:v>
                </c:pt>
                <c:pt idx="94">
                  <c:v>42125</c:v>
                </c:pt>
                <c:pt idx="95">
                  <c:v>42156</c:v>
                </c:pt>
                <c:pt idx="96">
                  <c:v>42186</c:v>
                </c:pt>
                <c:pt idx="97">
                  <c:v>42217</c:v>
                </c:pt>
                <c:pt idx="98">
                  <c:v>42248</c:v>
                </c:pt>
                <c:pt idx="99">
                  <c:v>42278</c:v>
                </c:pt>
                <c:pt idx="100">
                  <c:v>42309</c:v>
                </c:pt>
                <c:pt idx="101">
                  <c:v>42339</c:v>
                </c:pt>
                <c:pt idx="102">
                  <c:v>42370</c:v>
                </c:pt>
                <c:pt idx="103">
                  <c:v>42401</c:v>
                </c:pt>
                <c:pt idx="104">
                  <c:v>42430</c:v>
                </c:pt>
                <c:pt idx="105">
                  <c:v>42461</c:v>
                </c:pt>
                <c:pt idx="106">
                  <c:v>42491</c:v>
                </c:pt>
                <c:pt idx="107">
                  <c:v>42522</c:v>
                </c:pt>
                <c:pt idx="108">
                  <c:v>42552</c:v>
                </c:pt>
                <c:pt idx="109">
                  <c:v>42583</c:v>
                </c:pt>
                <c:pt idx="110">
                  <c:v>42614</c:v>
                </c:pt>
                <c:pt idx="111">
                  <c:v>42644</c:v>
                </c:pt>
                <c:pt idx="112">
                  <c:v>42675</c:v>
                </c:pt>
                <c:pt idx="113">
                  <c:v>42705</c:v>
                </c:pt>
                <c:pt idx="114">
                  <c:v>42736</c:v>
                </c:pt>
                <c:pt idx="115">
                  <c:v>42767</c:v>
                </c:pt>
                <c:pt idx="116">
                  <c:v>42795</c:v>
                </c:pt>
                <c:pt idx="117">
                  <c:v>42826</c:v>
                </c:pt>
                <c:pt idx="118">
                  <c:v>42856</c:v>
                </c:pt>
                <c:pt idx="119">
                  <c:v>42887</c:v>
                </c:pt>
                <c:pt idx="120">
                  <c:v>42917</c:v>
                </c:pt>
                <c:pt idx="121">
                  <c:v>42948</c:v>
                </c:pt>
                <c:pt idx="122">
                  <c:v>42979</c:v>
                </c:pt>
                <c:pt idx="123">
                  <c:v>43009</c:v>
                </c:pt>
                <c:pt idx="124">
                  <c:v>43040</c:v>
                </c:pt>
                <c:pt idx="125">
                  <c:v>43070</c:v>
                </c:pt>
                <c:pt idx="126">
                  <c:v>43101</c:v>
                </c:pt>
                <c:pt idx="127">
                  <c:v>43132</c:v>
                </c:pt>
                <c:pt idx="128">
                  <c:v>43160</c:v>
                </c:pt>
                <c:pt idx="129">
                  <c:v>43191</c:v>
                </c:pt>
                <c:pt idx="130">
                  <c:v>43221</c:v>
                </c:pt>
                <c:pt idx="131">
                  <c:v>43252</c:v>
                </c:pt>
                <c:pt idx="132">
                  <c:v>43282</c:v>
                </c:pt>
                <c:pt idx="133">
                  <c:v>43313</c:v>
                </c:pt>
                <c:pt idx="134">
                  <c:v>43344</c:v>
                </c:pt>
                <c:pt idx="135">
                  <c:v>43374</c:v>
                </c:pt>
                <c:pt idx="136">
                  <c:v>43405</c:v>
                </c:pt>
                <c:pt idx="137">
                  <c:v>43435</c:v>
                </c:pt>
                <c:pt idx="138">
                  <c:v>43466</c:v>
                </c:pt>
                <c:pt idx="139">
                  <c:v>43497</c:v>
                </c:pt>
                <c:pt idx="140">
                  <c:v>43525</c:v>
                </c:pt>
                <c:pt idx="141">
                  <c:v>43556</c:v>
                </c:pt>
                <c:pt idx="142">
                  <c:v>43586</c:v>
                </c:pt>
                <c:pt idx="143">
                  <c:v>43617</c:v>
                </c:pt>
                <c:pt idx="144">
                  <c:v>43647</c:v>
                </c:pt>
                <c:pt idx="145">
                  <c:v>43678</c:v>
                </c:pt>
                <c:pt idx="146">
                  <c:v>43709</c:v>
                </c:pt>
                <c:pt idx="147">
                  <c:v>43739</c:v>
                </c:pt>
                <c:pt idx="148">
                  <c:v>43770</c:v>
                </c:pt>
                <c:pt idx="149">
                  <c:v>43800</c:v>
                </c:pt>
                <c:pt idx="150">
                  <c:v>43831</c:v>
                </c:pt>
                <c:pt idx="151">
                  <c:v>43862</c:v>
                </c:pt>
                <c:pt idx="152">
                  <c:v>43891</c:v>
                </c:pt>
                <c:pt idx="153">
                  <c:v>43922</c:v>
                </c:pt>
                <c:pt idx="154">
                  <c:v>43952</c:v>
                </c:pt>
                <c:pt idx="155">
                  <c:v>43983</c:v>
                </c:pt>
                <c:pt idx="156">
                  <c:v>44013</c:v>
                </c:pt>
              </c:numCache>
            </c:numRef>
          </c:cat>
          <c:val>
            <c:numRef>
              <c:f>Börsennotierungen!$B$46:$B$202</c:f>
              <c:numCache>
                <c:formatCode>0.00</c:formatCode>
                <c:ptCount val="157"/>
                <c:pt idx="0">
                  <c:v>299.42045454545456</c:v>
                </c:pt>
                <c:pt idx="1">
                  <c:v>327.89130434782606</c:v>
                </c:pt>
                <c:pt idx="2">
                  <c:v>353.46249999999998</c:v>
                </c:pt>
                <c:pt idx="3">
                  <c:v>366.40476190476193</c:v>
                </c:pt>
                <c:pt idx="4">
                  <c:v>382.77272727272725</c:v>
                </c:pt>
                <c:pt idx="5">
                  <c:v>409.54166666666669</c:v>
                </c:pt>
                <c:pt idx="6">
                  <c:v>433.89772727272725</c:v>
                </c:pt>
                <c:pt idx="7">
                  <c:v>465.65476190476193</c:v>
                </c:pt>
                <c:pt idx="8">
                  <c:v>473.61842105263156</c:v>
                </c:pt>
                <c:pt idx="9">
                  <c:v>441.26136363636363</c:v>
                </c:pt>
                <c:pt idx="10">
                  <c:v>435.63636363636363</c:v>
                </c:pt>
                <c:pt idx="11">
                  <c:v>453.08333333333331</c:v>
                </c:pt>
                <c:pt idx="12">
                  <c:v>432.91304347826087</c:v>
                </c:pt>
                <c:pt idx="13">
                  <c:v>391.46428571428572</c:v>
                </c:pt>
                <c:pt idx="14">
                  <c:v>365.02272727272725</c:v>
                </c:pt>
                <c:pt idx="15">
                  <c:v>326.25</c:v>
                </c:pt>
                <c:pt idx="16">
                  <c:v>316.375</c:v>
                </c:pt>
                <c:pt idx="17">
                  <c:v>267.95</c:v>
                </c:pt>
                <c:pt idx="18">
                  <c:v>290.34523809523807</c:v>
                </c:pt>
                <c:pt idx="19">
                  <c:v>281.13749999999999</c:v>
                </c:pt>
                <c:pt idx="20">
                  <c:v>268.39772727272725</c:v>
                </c:pt>
                <c:pt idx="21">
                  <c:v>289.08749999999998</c:v>
                </c:pt>
                <c:pt idx="22">
                  <c:v>318.28947368421052</c:v>
                </c:pt>
                <c:pt idx="23">
                  <c:v>307.36363636363637</c:v>
                </c:pt>
                <c:pt idx="24">
                  <c:v>272.25</c:v>
                </c:pt>
                <c:pt idx="25">
                  <c:v>275.91666666666669</c:v>
                </c:pt>
                <c:pt idx="26">
                  <c:v>260.57954545454544</c:v>
                </c:pt>
                <c:pt idx="27">
                  <c:v>264.52272727272725</c:v>
                </c:pt>
                <c:pt idx="28">
                  <c:v>276.48809523809524</c:v>
                </c:pt>
                <c:pt idx="29">
                  <c:v>283.14772727272725</c:v>
                </c:pt>
                <c:pt idx="30">
                  <c:v>283.83749999999998</c:v>
                </c:pt>
                <c:pt idx="31">
                  <c:v>291.61250000000001</c:v>
                </c:pt>
                <c:pt idx="32">
                  <c:v>297.94565217391306</c:v>
                </c:pt>
                <c:pt idx="33">
                  <c:v>311.41250000000002</c:v>
                </c:pt>
                <c:pt idx="34">
                  <c:v>304.26190476190476</c:v>
                </c:pt>
                <c:pt idx="35">
                  <c:v>320.125</c:v>
                </c:pt>
                <c:pt idx="36">
                  <c:v>351.89772727272725</c:v>
                </c:pt>
                <c:pt idx="37">
                  <c:v>372.06818181818181</c:v>
                </c:pt>
                <c:pt idx="38">
                  <c:v>381.44318181818181</c:v>
                </c:pt>
                <c:pt idx="39">
                  <c:v>384.96428571428572</c:v>
                </c:pt>
                <c:pt idx="40">
                  <c:v>419.17045454545456</c:v>
                </c:pt>
                <c:pt idx="41">
                  <c:v>475.94318181818181</c:v>
                </c:pt>
                <c:pt idx="42">
                  <c:v>507.63095238095241</c:v>
                </c:pt>
                <c:pt idx="43">
                  <c:v>467.32499999999999</c:v>
                </c:pt>
                <c:pt idx="44">
                  <c:v>459.13043478260869</c:v>
                </c:pt>
                <c:pt idx="45">
                  <c:v>467.72500000000002</c:v>
                </c:pt>
                <c:pt idx="46">
                  <c:v>459.15909090909093</c:v>
                </c:pt>
                <c:pt idx="47">
                  <c:v>456.32954545454544</c:v>
                </c:pt>
                <c:pt idx="48">
                  <c:v>455.71428571428572</c:v>
                </c:pt>
                <c:pt idx="49">
                  <c:v>422.31521739130437</c:v>
                </c:pt>
                <c:pt idx="50">
                  <c:v>439.48863636363637</c:v>
                </c:pt>
                <c:pt idx="51">
                  <c:v>434.8095238095238</c:v>
                </c:pt>
                <c:pt idx="52">
                  <c:v>421.93181818181819</c:v>
                </c:pt>
                <c:pt idx="53">
                  <c:v>425.71249999999998</c:v>
                </c:pt>
                <c:pt idx="54">
                  <c:v>454.15909090909093</c:v>
                </c:pt>
                <c:pt idx="55">
                  <c:v>453.67857142857144</c:v>
                </c:pt>
                <c:pt idx="56">
                  <c:v>476.63636363636363</c:v>
                </c:pt>
                <c:pt idx="57">
                  <c:v>499.06578947368422</c:v>
                </c:pt>
                <c:pt idx="58">
                  <c:v>467.15909090909093</c:v>
                </c:pt>
                <c:pt idx="59">
                  <c:v>474.54761904761904</c:v>
                </c:pt>
                <c:pt idx="60">
                  <c:v>508.86363636363637</c:v>
                </c:pt>
                <c:pt idx="61">
                  <c:v>511.55434782608694</c:v>
                </c:pt>
                <c:pt idx="62">
                  <c:v>502.71249999999998</c:v>
                </c:pt>
                <c:pt idx="63">
                  <c:v>479.14130434782606</c:v>
                </c:pt>
                <c:pt idx="64">
                  <c:v>474.67045454545456</c:v>
                </c:pt>
                <c:pt idx="65">
                  <c:v>462.625</c:v>
                </c:pt>
                <c:pt idx="66">
                  <c:v>465.86363636363637</c:v>
                </c:pt>
                <c:pt idx="67">
                  <c:v>468.46249999999998</c:v>
                </c:pt>
                <c:pt idx="68">
                  <c:v>470.73684210526318</c:v>
                </c:pt>
                <c:pt idx="69">
                  <c:v>474.34090909090907</c:v>
                </c:pt>
                <c:pt idx="70">
                  <c:v>432.39130434782606</c:v>
                </c:pt>
                <c:pt idx="71">
                  <c:v>415.16250000000002</c:v>
                </c:pt>
                <c:pt idx="72">
                  <c:v>379.76086956521738</c:v>
                </c:pt>
                <c:pt idx="73">
                  <c:v>372.14772727272725</c:v>
                </c:pt>
                <c:pt idx="74">
                  <c:v>371.22619047619048</c:v>
                </c:pt>
                <c:pt idx="75">
                  <c:v>372.6521739130435</c:v>
                </c:pt>
                <c:pt idx="76">
                  <c:v>377.45238095238096</c:v>
                </c:pt>
                <c:pt idx="77">
                  <c:v>369.05263157894734</c:v>
                </c:pt>
                <c:pt idx="78">
                  <c:v>361.67391304347825</c:v>
                </c:pt>
                <c:pt idx="79">
                  <c:v>384.5</c:v>
                </c:pt>
                <c:pt idx="80">
                  <c:v>406.10714285714283</c:v>
                </c:pt>
                <c:pt idx="81">
                  <c:v>410.92500000000001</c:v>
                </c:pt>
                <c:pt idx="82">
                  <c:v>356.52272727272725</c:v>
                </c:pt>
                <c:pt idx="83">
                  <c:v>347.78571428571428</c:v>
                </c:pt>
                <c:pt idx="84">
                  <c:v>326.10869565217394</c:v>
                </c:pt>
                <c:pt idx="85">
                  <c:v>324.03571428571428</c:v>
                </c:pt>
                <c:pt idx="86">
                  <c:v>320.57954545454544</c:v>
                </c:pt>
                <c:pt idx="87">
                  <c:v>325.78260869565219</c:v>
                </c:pt>
                <c:pt idx="88">
                  <c:v>337.88749999999999</c:v>
                </c:pt>
                <c:pt idx="89">
                  <c:v>345.72500000000002</c:v>
                </c:pt>
                <c:pt idx="90">
                  <c:v>353.70454545454544</c:v>
                </c:pt>
                <c:pt idx="91">
                  <c:v>358.27499999999998</c:v>
                </c:pt>
                <c:pt idx="92">
                  <c:v>367.5</c:v>
                </c:pt>
                <c:pt idx="93">
                  <c:v>371.81578947368422</c:v>
                </c:pt>
                <c:pt idx="94">
                  <c:v>358.6904761904762</c:v>
                </c:pt>
                <c:pt idx="95">
                  <c:v>379.20454545454544</c:v>
                </c:pt>
                <c:pt idx="96">
                  <c:v>384.54347826086956</c:v>
                </c:pt>
                <c:pt idx="97">
                  <c:v>368.90476190476193</c:v>
                </c:pt>
                <c:pt idx="98">
                  <c:v>364.03409090909093</c:v>
                </c:pt>
                <c:pt idx="99">
                  <c:v>376.79545454545456</c:v>
                </c:pt>
                <c:pt idx="100">
                  <c:v>378.27380952380952</c:v>
                </c:pt>
                <c:pt idx="101">
                  <c:v>375.41666666666669</c:v>
                </c:pt>
                <c:pt idx="102">
                  <c:v>363.02380952380952</c:v>
                </c:pt>
                <c:pt idx="103">
                  <c:v>355.48809523809524</c:v>
                </c:pt>
                <c:pt idx="104">
                  <c:v>357.21428571428572</c:v>
                </c:pt>
                <c:pt idx="105">
                  <c:v>370.52380952380952</c:v>
                </c:pt>
                <c:pt idx="106">
                  <c:v>369.68181818181819</c:v>
                </c:pt>
                <c:pt idx="107">
                  <c:v>368.75</c:v>
                </c:pt>
                <c:pt idx="108">
                  <c:v>358.01190476190476</c:v>
                </c:pt>
                <c:pt idx="109">
                  <c:v>371.97826086956519</c:v>
                </c:pt>
                <c:pt idx="110">
                  <c:v>375.68181818181819</c:v>
                </c:pt>
                <c:pt idx="111">
                  <c:v>388.71428571428572</c:v>
                </c:pt>
                <c:pt idx="112">
                  <c:v>397.28409090909093</c:v>
                </c:pt>
                <c:pt idx="113">
                  <c:v>411.84523809523807</c:v>
                </c:pt>
                <c:pt idx="114">
                  <c:v>419.13636363636363</c:v>
                </c:pt>
                <c:pt idx="115">
                  <c:v>418.3125</c:v>
                </c:pt>
                <c:pt idx="116">
                  <c:v>407.10869565217394</c:v>
                </c:pt>
                <c:pt idx="117">
                  <c:v>396.58823529411762</c:v>
                </c:pt>
                <c:pt idx="118">
                  <c:v>364.15909090909093</c:v>
                </c:pt>
                <c:pt idx="119">
                  <c:v>358.38636363636363</c:v>
                </c:pt>
                <c:pt idx="120">
                  <c:v>368.29761904761904</c:v>
                </c:pt>
                <c:pt idx="121">
                  <c:v>368.51086956521738</c:v>
                </c:pt>
                <c:pt idx="122">
                  <c:v>367.75</c:v>
                </c:pt>
                <c:pt idx="123">
                  <c:v>367.35227272727275</c:v>
                </c:pt>
                <c:pt idx="124">
                  <c:v>376.88636363636363</c:v>
                </c:pt>
                <c:pt idx="125">
                  <c:v>358.88157894736844</c:v>
                </c:pt>
                <c:pt idx="126">
                  <c:v>349.57954545454544</c:v>
                </c:pt>
                <c:pt idx="127">
                  <c:v>351.97500000000002</c:v>
                </c:pt>
                <c:pt idx="128">
                  <c:v>348.60714285714283</c:v>
                </c:pt>
                <c:pt idx="129">
                  <c:v>343.66250000000002</c:v>
                </c:pt>
                <c:pt idx="130">
                  <c:v>355.09090909090907</c:v>
                </c:pt>
                <c:pt idx="131">
                  <c:v>353.17857142857144</c:v>
                </c:pt>
                <c:pt idx="132">
                  <c:v>362.11363636363637</c:v>
                </c:pt>
                <c:pt idx="133">
                  <c:v>379.07608695652175</c:v>
                </c:pt>
                <c:pt idx="134">
                  <c:v>369.7</c:v>
                </c:pt>
                <c:pt idx="135">
                  <c:v>373.10869565217394</c:v>
                </c:pt>
                <c:pt idx="136">
                  <c:v>373.36363636363637</c:v>
                </c:pt>
                <c:pt idx="137">
                  <c:v>367.82894736842104</c:v>
                </c:pt>
                <c:pt idx="138">
                  <c:v>370.73863636363637</c:v>
                </c:pt>
                <c:pt idx="139">
                  <c:v>365.6875</c:v>
                </c:pt>
                <c:pt idx="140">
                  <c:v>357.27380952380952</c:v>
                </c:pt>
                <c:pt idx="141">
                  <c:v>363.16250000000002</c:v>
                </c:pt>
                <c:pt idx="142">
                  <c:v>364.95454545454544</c:v>
                </c:pt>
                <c:pt idx="143">
                  <c:v>368</c:v>
                </c:pt>
                <c:pt idx="144">
                  <c:v>371.03260869565219</c:v>
                </c:pt>
                <c:pt idx="145">
                  <c:v>377.26136363636363</c:v>
                </c:pt>
                <c:pt idx="146">
                  <c:v>384.61904761904759</c:v>
                </c:pt>
                <c:pt idx="147">
                  <c:v>382.80434782608694</c:v>
                </c:pt>
                <c:pt idx="148">
                  <c:v>388.48809523809524</c:v>
                </c:pt>
                <c:pt idx="149">
                  <c:v>402.2</c:v>
                </c:pt>
                <c:pt idx="150">
                  <c:v>410.06818181818181</c:v>
                </c:pt>
                <c:pt idx="151">
                  <c:v>394.27499999999998</c:v>
                </c:pt>
                <c:pt idx="152">
                  <c:v>360.23863636363637</c:v>
                </c:pt>
                <c:pt idx="153">
                  <c:v>369.82499999999999</c:v>
                </c:pt>
                <c:pt idx="154">
                  <c:v>371.77499999999998</c:v>
                </c:pt>
                <c:pt idx="155">
                  <c:v>376.52272727272725</c:v>
                </c:pt>
                <c:pt idx="156">
                  <c:v>381.22826086956519</c:v>
                </c:pt>
              </c:numCache>
            </c:numRef>
          </c:val>
          <c:smooth val="0"/>
          <c:extLst xmlns:star_td="http://www.star-group.net/schemas/transit/filters/textdata">
            <c:ext xmlns:c16="http://schemas.microsoft.com/office/drawing/2014/chart" uri="{C3380CC4-5D6E-409C-BE32-E72D297353CC}">
              <c16:uniqueId val="{00000002-DA17-4CE9-A690-8996769D5532}"/>
            </c:ext>
          </c:extLst>
        </c:ser>
        <c:ser>
          <c:idx val="2"/>
          <c:order val="1"/>
          <c:tx>
            <c:strRef>
              <c:f>Börsennotierungen!$C$45</c:f>
              <c:strCache>
                <c:ptCount val="1"/>
                <c:pt idx="0">
                  <c:v>en CHF/t</c:v>
                </c:pt>
              </c:strCache>
            </c:strRef>
          </c:tx>
          <c:spPr>
            <a:ln w="12700">
              <a:solidFill>
                <a:srgbClr val="CBA816"/>
              </a:solidFill>
            </a:ln>
          </c:spPr>
          <c:marker>
            <c:symbol val="circle"/>
            <c:size val="3"/>
            <c:spPr>
              <a:solidFill>
                <a:srgbClr val="CBA816"/>
              </a:solidFill>
              <a:ln>
                <a:noFill/>
              </a:ln>
            </c:spPr>
          </c:marker>
          <c:cat>
            <c:numRef>
              <c:f>Börsennotierungen!$A$46:$A$202</c:f>
              <c:numCache>
                <c:formatCode>mm\ yyyy</c:formatCode>
                <c:ptCount val="157"/>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pt idx="12">
                  <c:v>39630</c:v>
                </c:pt>
                <c:pt idx="13">
                  <c:v>39661</c:v>
                </c:pt>
                <c:pt idx="14">
                  <c:v>39692</c:v>
                </c:pt>
                <c:pt idx="15">
                  <c:v>39722</c:v>
                </c:pt>
                <c:pt idx="16">
                  <c:v>39753</c:v>
                </c:pt>
                <c:pt idx="17">
                  <c:v>39783</c:v>
                </c:pt>
                <c:pt idx="18">
                  <c:v>39814</c:v>
                </c:pt>
                <c:pt idx="19">
                  <c:v>39845</c:v>
                </c:pt>
                <c:pt idx="20">
                  <c:v>39873</c:v>
                </c:pt>
                <c:pt idx="21">
                  <c:v>39904</c:v>
                </c:pt>
                <c:pt idx="22">
                  <c:v>39934</c:v>
                </c:pt>
                <c:pt idx="23">
                  <c:v>39965</c:v>
                </c:pt>
                <c:pt idx="24">
                  <c:v>39995</c:v>
                </c:pt>
                <c:pt idx="25">
                  <c:v>40026</c:v>
                </c:pt>
                <c:pt idx="26">
                  <c:v>40057</c:v>
                </c:pt>
                <c:pt idx="27">
                  <c:v>40087</c:v>
                </c:pt>
                <c:pt idx="28">
                  <c:v>40118</c:v>
                </c:pt>
                <c:pt idx="29">
                  <c:v>40148</c:v>
                </c:pt>
                <c:pt idx="30">
                  <c:v>40179</c:v>
                </c:pt>
                <c:pt idx="31">
                  <c:v>40210</c:v>
                </c:pt>
                <c:pt idx="32">
                  <c:v>40238</c:v>
                </c:pt>
                <c:pt idx="33">
                  <c:v>40269</c:v>
                </c:pt>
                <c:pt idx="34">
                  <c:v>40299</c:v>
                </c:pt>
                <c:pt idx="35">
                  <c:v>40330</c:v>
                </c:pt>
                <c:pt idx="36">
                  <c:v>40360</c:v>
                </c:pt>
                <c:pt idx="37">
                  <c:v>40391</c:v>
                </c:pt>
                <c:pt idx="38">
                  <c:v>40422</c:v>
                </c:pt>
                <c:pt idx="39">
                  <c:v>40452</c:v>
                </c:pt>
                <c:pt idx="40">
                  <c:v>40483</c:v>
                </c:pt>
                <c:pt idx="41">
                  <c:v>40513</c:v>
                </c:pt>
                <c:pt idx="42">
                  <c:v>40544</c:v>
                </c:pt>
                <c:pt idx="43">
                  <c:v>40575</c:v>
                </c:pt>
                <c:pt idx="44">
                  <c:v>40603</c:v>
                </c:pt>
                <c:pt idx="45">
                  <c:v>40634</c:v>
                </c:pt>
                <c:pt idx="46">
                  <c:v>40664</c:v>
                </c:pt>
                <c:pt idx="47">
                  <c:v>40695</c:v>
                </c:pt>
                <c:pt idx="48">
                  <c:v>40725</c:v>
                </c:pt>
                <c:pt idx="49">
                  <c:v>40756</c:v>
                </c:pt>
                <c:pt idx="50">
                  <c:v>40787</c:v>
                </c:pt>
                <c:pt idx="51">
                  <c:v>40817</c:v>
                </c:pt>
                <c:pt idx="52">
                  <c:v>40848</c:v>
                </c:pt>
                <c:pt idx="53">
                  <c:v>40878</c:v>
                </c:pt>
                <c:pt idx="54">
                  <c:v>40909</c:v>
                </c:pt>
                <c:pt idx="55">
                  <c:v>40940</c:v>
                </c:pt>
                <c:pt idx="56">
                  <c:v>40969</c:v>
                </c:pt>
                <c:pt idx="57">
                  <c:v>41000</c:v>
                </c:pt>
                <c:pt idx="58">
                  <c:v>41030</c:v>
                </c:pt>
                <c:pt idx="59">
                  <c:v>41061</c:v>
                </c:pt>
                <c:pt idx="60">
                  <c:v>41091</c:v>
                </c:pt>
                <c:pt idx="61">
                  <c:v>41122</c:v>
                </c:pt>
                <c:pt idx="62">
                  <c:v>41153</c:v>
                </c:pt>
                <c:pt idx="63">
                  <c:v>41183</c:v>
                </c:pt>
                <c:pt idx="64">
                  <c:v>41214</c:v>
                </c:pt>
                <c:pt idx="65">
                  <c:v>41244</c:v>
                </c:pt>
                <c:pt idx="66">
                  <c:v>41275</c:v>
                </c:pt>
                <c:pt idx="67">
                  <c:v>41306</c:v>
                </c:pt>
                <c:pt idx="68">
                  <c:v>41334</c:v>
                </c:pt>
                <c:pt idx="69">
                  <c:v>41365</c:v>
                </c:pt>
                <c:pt idx="70">
                  <c:v>41395</c:v>
                </c:pt>
                <c:pt idx="71">
                  <c:v>41426</c:v>
                </c:pt>
                <c:pt idx="72">
                  <c:v>41456</c:v>
                </c:pt>
                <c:pt idx="73">
                  <c:v>41487</c:v>
                </c:pt>
                <c:pt idx="74">
                  <c:v>41518</c:v>
                </c:pt>
                <c:pt idx="75">
                  <c:v>41548</c:v>
                </c:pt>
                <c:pt idx="76">
                  <c:v>41579</c:v>
                </c:pt>
                <c:pt idx="77">
                  <c:v>41609</c:v>
                </c:pt>
                <c:pt idx="78">
                  <c:v>41640</c:v>
                </c:pt>
                <c:pt idx="79">
                  <c:v>41671</c:v>
                </c:pt>
                <c:pt idx="80">
                  <c:v>41699</c:v>
                </c:pt>
                <c:pt idx="81">
                  <c:v>41730</c:v>
                </c:pt>
                <c:pt idx="82">
                  <c:v>41760</c:v>
                </c:pt>
                <c:pt idx="83">
                  <c:v>41791</c:v>
                </c:pt>
                <c:pt idx="84">
                  <c:v>41821</c:v>
                </c:pt>
                <c:pt idx="85">
                  <c:v>41852</c:v>
                </c:pt>
                <c:pt idx="86">
                  <c:v>41883</c:v>
                </c:pt>
                <c:pt idx="87">
                  <c:v>41913</c:v>
                </c:pt>
                <c:pt idx="88">
                  <c:v>41944</c:v>
                </c:pt>
                <c:pt idx="89">
                  <c:v>41974</c:v>
                </c:pt>
                <c:pt idx="90">
                  <c:v>42005</c:v>
                </c:pt>
                <c:pt idx="91">
                  <c:v>42036</c:v>
                </c:pt>
                <c:pt idx="92">
                  <c:v>42064</c:v>
                </c:pt>
                <c:pt idx="93">
                  <c:v>42095</c:v>
                </c:pt>
                <c:pt idx="94">
                  <c:v>42125</c:v>
                </c:pt>
                <c:pt idx="95">
                  <c:v>42156</c:v>
                </c:pt>
                <c:pt idx="96">
                  <c:v>42186</c:v>
                </c:pt>
                <c:pt idx="97">
                  <c:v>42217</c:v>
                </c:pt>
                <c:pt idx="98">
                  <c:v>42248</c:v>
                </c:pt>
                <c:pt idx="99">
                  <c:v>42278</c:v>
                </c:pt>
                <c:pt idx="100">
                  <c:v>42309</c:v>
                </c:pt>
                <c:pt idx="101">
                  <c:v>42339</c:v>
                </c:pt>
                <c:pt idx="102">
                  <c:v>42370</c:v>
                </c:pt>
                <c:pt idx="103">
                  <c:v>42401</c:v>
                </c:pt>
                <c:pt idx="104">
                  <c:v>42430</c:v>
                </c:pt>
                <c:pt idx="105">
                  <c:v>42461</c:v>
                </c:pt>
                <c:pt idx="106">
                  <c:v>42491</c:v>
                </c:pt>
                <c:pt idx="107">
                  <c:v>42522</c:v>
                </c:pt>
                <c:pt idx="108">
                  <c:v>42552</c:v>
                </c:pt>
                <c:pt idx="109">
                  <c:v>42583</c:v>
                </c:pt>
                <c:pt idx="110">
                  <c:v>42614</c:v>
                </c:pt>
                <c:pt idx="111">
                  <c:v>42644</c:v>
                </c:pt>
                <c:pt idx="112">
                  <c:v>42675</c:v>
                </c:pt>
                <c:pt idx="113">
                  <c:v>42705</c:v>
                </c:pt>
                <c:pt idx="114">
                  <c:v>42736</c:v>
                </c:pt>
                <c:pt idx="115">
                  <c:v>42767</c:v>
                </c:pt>
                <c:pt idx="116">
                  <c:v>42795</c:v>
                </c:pt>
                <c:pt idx="117">
                  <c:v>42826</c:v>
                </c:pt>
                <c:pt idx="118">
                  <c:v>42856</c:v>
                </c:pt>
                <c:pt idx="119">
                  <c:v>42887</c:v>
                </c:pt>
                <c:pt idx="120">
                  <c:v>42917</c:v>
                </c:pt>
                <c:pt idx="121">
                  <c:v>42948</c:v>
                </c:pt>
                <c:pt idx="122">
                  <c:v>42979</c:v>
                </c:pt>
                <c:pt idx="123">
                  <c:v>43009</c:v>
                </c:pt>
                <c:pt idx="124">
                  <c:v>43040</c:v>
                </c:pt>
                <c:pt idx="125">
                  <c:v>43070</c:v>
                </c:pt>
                <c:pt idx="126">
                  <c:v>43101</c:v>
                </c:pt>
                <c:pt idx="127">
                  <c:v>43132</c:v>
                </c:pt>
                <c:pt idx="128">
                  <c:v>43160</c:v>
                </c:pt>
                <c:pt idx="129">
                  <c:v>43191</c:v>
                </c:pt>
                <c:pt idx="130">
                  <c:v>43221</c:v>
                </c:pt>
                <c:pt idx="131">
                  <c:v>43252</c:v>
                </c:pt>
                <c:pt idx="132">
                  <c:v>43282</c:v>
                </c:pt>
                <c:pt idx="133">
                  <c:v>43313</c:v>
                </c:pt>
                <c:pt idx="134">
                  <c:v>43344</c:v>
                </c:pt>
                <c:pt idx="135">
                  <c:v>43374</c:v>
                </c:pt>
                <c:pt idx="136">
                  <c:v>43405</c:v>
                </c:pt>
                <c:pt idx="137">
                  <c:v>43435</c:v>
                </c:pt>
                <c:pt idx="138">
                  <c:v>43466</c:v>
                </c:pt>
                <c:pt idx="139">
                  <c:v>43497</c:v>
                </c:pt>
                <c:pt idx="140">
                  <c:v>43525</c:v>
                </c:pt>
                <c:pt idx="141">
                  <c:v>43556</c:v>
                </c:pt>
                <c:pt idx="142">
                  <c:v>43586</c:v>
                </c:pt>
                <c:pt idx="143">
                  <c:v>43617</c:v>
                </c:pt>
                <c:pt idx="144">
                  <c:v>43647</c:v>
                </c:pt>
                <c:pt idx="145">
                  <c:v>43678</c:v>
                </c:pt>
                <c:pt idx="146">
                  <c:v>43709</c:v>
                </c:pt>
                <c:pt idx="147">
                  <c:v>43739</c:v>
                </c:pt>
                <c:pt idx="148">
                  <c:v>43770</c:v>
                </c:pt>
                <c:pt idx="149">
                  <c:v>43800</c:v>
                </c:pt>
                <c:pt idx="150">
                  <c:v>43831</c:v>
                </c:pt>
                <c:pt idx="151">
                  <c:v>43862</c:v>
                </c:pt>
                <c:pt idx="152">
                  <c:v>43891</c:v>
                </c:pt>
                <c:pt idx="153">
                  <c:v>43922</c:v>
                </c:pt>
                <c:pt idx="154">
                  <c:v>43952</c:v>
                </c:pt>
                <c:pt idx="155">
                  <c:v>43983</c:v>
                </c:pt>
                <c:pt idx="156">
                  <c:v>44013</c:v>
                </c:pt>
              </c:numCache>
            </c:numRef>
          </c:cat>
          <c:val>
            <c:numRef>
              <c:f>Börsennotierungen!$C$46:$C$202</c:f>
              <c:numCache>
                <c:formatCode>0.00</c:formatCode>
                <c:ptCount val="157"/>
                <c:pt idx="0">
                  <c:v>496.04986704545456</c:v>
                </c:pt>
                <c:pt idx="1">
                  <c:v>536.98758913043469</c:v>
                </c:pt>
                <c:pt idx="2">
                  <c:v>582.32946874999993</c:v>
                </c:pt>
                <c:pt idx="3">
                  <c:v>612.04251428571433</c:v>
                </c:pt>
                <c:pt idx="4">
                  <c:v>631.00084090909093</c:v>
                </c:pt>
                <c:pt idx="5">
                  <c:v>679.26580833333344</c:v>
                </c:pt>
                <c:pt idx="6">
                  <c:v>702.4370306818181</c:v>
                </c:pt>
                <c:pt idx="7">
                  <c:v>749.09881547619057</c:v>
                </c:pt>
                <c:pt idx="8">
                  <c:v>744.10190131578941</c:v>
                </c:pt>
                <c:pt idx="9">
                  <c:v>703.98837954545445</c:v>
                </c:pt>
                <c:pt idx="10">
                  <c:v>707.69127272727269</c:v>
                </c:pt>
                <c:pt idx="11">
                  <c:v>731.18588333333321</c:v>
                </c:pt>
                <c:pt idx="12">
                  <c:v>700.71305217391307</c:v>
                </c:pt>
                <c:pt idx="13">
                  <c:v>634.32872857142866</c:v>
                </c:pt>
                <c:pt idx="14">
                  <c:v>582.02873863636364</c:v>
                </c:pt>
                <c:pt idx="15">
                  <c:v>495.96525000000003</c:v>
                </c:pt>
                <c:pt idx="16">
                  <c:v>479.37140000000005</c:v>
                </c:pt>
                <c:pt idx="17">
                  <c:v>412.56261499999999</c:v>
                </c:pt>
                <c:pt idx="18">
                  <c:v>433.77578571428569</c:v>
                </c:pt>
                <c:pt idx="19">
                  <c:v>419.03544374999996</c:v>
                </c:pt>
                <c:pt idx="20">
                  <c:v>404.42169545454539</c:v>
                </c:pt>
                <c:pt idx="21">
                  <c:v>437.99647124999996</c:v>
                </c:pt>
                <c:pt idx="22">
                  <c:v>481.19002631578945</c:v>
                </c:pt>
                <c:pt idx="23">
                  <c:v>465.50222727272728</c:v>
                </c:pt>
                <c:pt idx="24">
                  <c:v>413.87445000000002</c:v>
                </c:pt>
                <c:pt idx="25">
                  <c:v>420.49700000000001</c:v>
                </c:pt>
                <c:pt idx="26">
                  <c:v>394.72589545454542</c:v>
                </c:pt>
                <c:pt idx="27">
                  <c:v>400.48740909090907</c:v>
                </c:pt>
                <c:pt idx="28">
                  <c:v>417.60761904761904</c:v>
                </c:pt>
                <c:pt idx="29">
                  <c:v>425.42946022727267</c:v>
                </c:pt>
                <c:pt idx="30">
                  <c:v>419.14283624999996</c:v>
                </c:pt>
                <c:pt idx="31">
                  <c:v>427.88302125000001</c:v>
                </c:pt>
                <c:pt idx="32">
                  <c:v>431.54448260869566</c:v>
                </c:pt>
                <c:pt idx="33">
                  <c:v>446.53438375000002</c:v>
                </c:pt>
                <c:pt idx="34">
                  <c:v>432.02147857142853</c:v>
                </c:pt>
                <c:pt idx="35">
                  <c:v>440.94017500000001</c:v>
                </c:pt>
                <c:pt idx="36">
                  <c:v>474.04142840909088</c:v>
                </c:pt>
                <c:pt idx="37">
                  <c:v>499.61315454545456</c:v>
                </c:pt>
                <c:pt idx="38">
                  <c:v>499.11840340909089</c:v>
                </c:pt>
                <c:pt idx="39">
                  <c:v>518.200425</c:v>
                </c:pt>
                <c:pt idx="40">
                  <c:v>563.57467613636368</c:v>
                </c:pt>
                <c:pt idx="41">
                  <c:v>609.49283863636356</c:v>
                </c:pt>
                <c:pt idx="42">
                  <c:v>648.7015940476191</c:v>
                </c:pt>
                <c:pt idx="43">
                  <c:v>605.93359499999997</c:v>
                </c:pt>
                <c:pt idx="44">
                  <c:v>591.31408695652181</c:v>
                </c:pt>
                <c:pt idx="45">
                  <c:v>607.01350500000001</c:v>
                </c:pt>
                <c:pt idx="46">
                  <c:v>575.78550000000007</c:v>
                </c:pt>
                <c:pt idx="47">
                  <c:v>551.83931931818177</c:v>
                </c:pt>
                <c:pt idx="48">
                  <c:v>536.74028571428573</c:v>
                </c:pt>
                <c:pt idx="49">
                  <c:v>473.20420108695657</c:v>
                </c:pt>
                <c:pt idx="50">
                  <c:v>527.82585227272727</c:v>
                </c:pt>
                <c:pt idx="51">
                  <c:v>534.72875238095241</c:v>
                </c:pt>
                <c:pt idx="52">
                  <c:v>519.60903409090906</c:v>
                </c:pt>
                <c:pt idx="53">
                  <c:v>522.60466499999995</c:v>
                </c:pt>
                <c:pt idx="54">
                  <c:v>550.03207500000008</c:v>
                </c:pt>
                <c:pt idx="55">
                  <c:v>547.68077142857146</c:v>
                </c:pt>
                <c:pt idx="56">
                  <c:v>574.96644545454535</c:v>
                </c:pt>
                <c:pt idx="57">
                  <c:v>599.97689210526312</c:v>
                </c:pt>
                <c:pt idx="58">
                  <c:v>561.15150000000006</c:v>
                </c:pt>
                <c:pt idx="59">
                  <c:v>569.93169047619051</c:v>
                </c:pt>
                <c:pt idx="60">
                  <c:v>611.14522727272731</c:v>
                </c:pt>
                <c:pt idx="61">
                  <c:v>614.42792717391308</c:v>
                </c:pt>
                <c:pt idx="62">
                  <c:v>607.72914125</c:v>
                </c:pt>
                <c:pt idx="63">
                  <c:v>579.66514999999993</c:v>
                </c:pt>
                <c:pt idx="64">
                  <c:v>572.07283181818184</c:v>
                </c:pt>
                <c:pt idx="65">
                  <c:v>559.35988750000001</c:v>
                </c:pt>
                <c:pt idx="66">
                  <c:v>572.08054545454547</c:v>
                </c:pt>
                <c:pt idx="67">
                  <c:v>576.11518249999995</c:v>
                </c:pt>
                <c:pt idx="68">
                  <c:v>577.31166315789471</c:v>
                </c:pt>
                <c:pt idx="69">
                  <c:v>578.6010409090909</c:v>
                </c:pt>
                <c:pt idx="70">
                  <c:v>536.42465217391293</c:v>
                </c:pt>
                <c:pt idx="71">
                  <c:v>511.72929749999997</c:v>
                </c:pt>
                <c:pt idx="72">
                  <c:v>469.53633913043473</c:v>
                </c:pt>
                <c:pt idx="73">
                  <c:v>459.00700681818182</c:v>
                </c:pt>
                <c:pt idx="74">
                  <c:v>458.01887380952383</c:v>
                </c:pt>
                <c:pt idx="75">
                  <c:v>458.88388695652179</c:v>
                </c:pt>
                <c:pt idx="76">
                  <c:v>464.98358809523813</c:v>
                </c:pt>
                <c:pt idx="77">
                  <c:v>452.05256842105263</c:v>
                </c:pt>
                <c:pt idx="78">
                  <c:v>445.29292173913046</c:v>
                </c:pt>
                <c:pt idx="79">
                  <c:v>469.58985000000001</c:v>
                </c:pt>
                <c:pt idx="80">
                  <c:v>494.55727857142853</c:v>
                </c:pt>
                <c:pt idx="81">
                  <c:v>500.95866750000005</c:v>
                </c:pt>
                <c:pt idx="82">
                  <c:v>435.1003363636363</c:v>
                </c:pt>
                <c:pt idx="83">
                  <c:v>423.63777857142856</c:v>
                </c:pt>
                <c:pt idx="84">
                  <c:v>396.22206521739133</c:v>
                </c:pt>
                <c:pt idx="85">
                  <c:v>392.69888214285714</c:v>
                </c:pt>
                <c:pt idx="86">
                  <c:v>387.16391704545453</c:v>
                </c:pt>
                <c:pt idx="87">
                  <c:v>393.4802347826087</c:v>
                </c:pt>
                <c:pt idx="88">
                  <c:v>406.34350749999993</c:v>
                </c:pt>
                <c:pt idx="89">
                  <c:v>415.69974000000002</c:v>
                </c:pt>
                <c:pt idx="90">
                  <c:v>388.47370227272728</c:v>
                </c:pt>
                <c:pt idx="91">
                  <c:v>380.59553249999999</c:v>
                </c:pt>
                <c:pt idx="92">
                  <c:v>389.88074999999998</c:v>
                </c:pt>
                <c:pt idx="93">
                  <c:v>386.01915263157895</c:v>
                </c:pt>
                <c:pt idx="94">
                  <c:v>372.96635714285719</c:v>
                </c:pt>
                <c:pt idx="95">
                  <c:v>396.19290909090904</c:v>
                </c:pt>
                <c:pt idx="96">
                  <c:v>403.30919999999998</c:v>
                </c:pt>
                <c:pt idx="97">
                  <c:v>397.75311428571433</c:v>
                </c:pt>
                <c:pt idx="98">
                  <c:v>397.45242045454552</c:v>
                </c:pt>
                <c:pt idx="99">
                  <c:v>409.91577500000005</c:v>
                </c:pt>
                <c:pt idx="100">
                  <c:v>409.67053571428568</c:v>
                </c:pt>
                <c:pt idx="101">
                  <c:v>406.57625000000002</c:v>
                </c:pt>
                <c:pt idx="102">
                  <c:v>396.85762857142856</c:v>
                </c:pt>
                <c:pt idx="103">
                  <c:v>391.67678333333328</c:v>
                </c:pt>
                <c:pt idx="104">
                  <c:v>390.11372142857147</c:v>
                </c:pt>
                <c:pt idx="105">
                  <c:v>405.01957619047619</c:v>
                </c:pt>
                <c:pt idx="106">
                  <c:v>408.64628181818182</c:v>
                </c:pt>
                <c:pt idx="107">
                  <c:v>401.97437500000001</c:v>
                </c:pt>
                <c:pt idx="108">
                  <c:v>389.05153690476192</c:v>
                </c:pt>
                <c:pt idx="109">
                  <c:v>404.56355652173909</c:v>
                </c:pt>
                <c:pt idx="110">
                  <c:v>410.31968181818183</c:v>
                </c:pt>
                <c:pt idx="111">
                  <c:v>423.03775714285717</c:v>
                </c:pt>
                <c:pt idx="112">
                  <c:v>427.43795340909099</c:v>
                </c:pt>
                <c:pt idx="113">
                  <c:v>442.89836904761898</c:v>
                </c:pt>
                <c:pt idx="114">
                  <c:v>449.02078636363632</c:v>
                </c:pt>
                <c:pt idx="115">
                  <c:v>445.87929375000004</c:v>
                </c:pt>
                <c:pt idx="116">
                  <c:v>435.85056956521743</c:v>
                </c:pt>
                <c:pt idx="117">
                  <c:v>425.26156470588234</c:v>
                </c:pt>
                <c:pt idx="118">
                  <c:v>396.82416136363634</c:v>
                </c:pt>
                <c:pt idx="119">
                  <c:v>390.64113636363641</c:v>
                </c:pt>
                <c:pt idx="120">
                  <c:v>407.11618809523804</c:v>
                </c:pt>
                <c:pt idx="121">
                  <c:v>419.95498695652168</c:v>
                </c:pt>
                <c:pt idx="122">
                  <c:v>421.73570000000001</c:v>
                </c:pt>
                <c:pt idx="123">
                  <c:v>423.99799318181817</c:v>
                </c:pt>
                <c:pt idx="124">
                  <c:v>438.80879318181815</c:v>
                </c:pt>
                <c:pt idx="125">
                  <c:v>419.53256578947372</c:v>
                </c:pt>
                <c:pt idx="126">
                  <c:v>409.88201704545457</c:v>
                </c:pt>
                <c:pt idx="127">
                  <c:v>406.31994000000003</c:v>
                </c:pt>
                <c:pt idx="128">
                  <c:v>407.24286428571423</c:v>
                </c:pt>
                <c:pt idx="129">
                  <c:v>408.32259937500004</c:v>
                </c:pt>
                <c:pt idx="130">
                  <c:v>418.51724727272722</c:v>
                </c:pt>
                <c:pt idx="131">
                  <c:v>408.10490285714292</c:v>
                </c:pt>
                <c:pt idx="132">
                  <c:v>420.76156090909097</c:v>
                </c:pt>
                <c:pt idx="133">
                  <c:v>432.33248641304351</c:v>
                </c:pt>
                <c:pt idx="134">
                  <c:v>417.32475399999998</c:v>
                </c:pt>
                <c:pt idx="135">
                  <c:v>425.79537456521746</c:v>
                </c:pt>
                <c:pt idx="136">
                  <c:v>424.68620181818181</c:v>
                </c:pt>
                <c:pt idx="137">
                  <c:v>415.5032572368421</c:v>
                </c:pt>
                <c:pt idx="138">
                  <c:v>418.78265625000006</c:v>
                </c:pt>
                <c:pt idx="139">
                  <c:v>415.64041250000002</c:v>
                </c:pt>
                <c:pt idx="140">
                  <c:v>404.23745178571431</c:v>
                </c:pt>
                <c:pt idx="141">
                  <c:v>410.94379012500002</c:v>
                </c:pt>
                <c:pt idx="142">
                  <c:v>412.67965136363637</c:v>
                </c:pt>
                <c:pt idx="143">
                  <c:v>410.87200000000001</c:v>
                </c:pt>
                <c:pt idx="144">
                  <c:v>411.07444782608695</c:v>
                </c:pt>
                <c:pt idx="145">
                  <c:v>410.96212124999994</c:v>
                </c:pt>
                <c:pt idx="146">
                  <c:v>419.44630238095232</c:v>
                </c:pt>
                <c:pt idx="147">
                  <c:v>420.28089347826091</c:v>
                </c:pt>
                <c:pt idx="148">
                  <c:v>426.47446119047618</c:v>
                </c:pt>
                <c:pt idx="149">
                  <c:v>439.62470999999999</c:v>
                </c:pt>
                <c:pt idx="150">
                  <c:v>441.39739090909092</c:v>
                </c:pt>
                <c:pt idx="151">
                  <c:v>419.90287499999994</c:v>
                </c:pt>
                <c:pt idx="152">
                  <c:v>381.49271590909092</c:v>
                </c:pt>
                <c:pt idx="153">
                  <c:v>418.49396999999999</c:v>
                </c:pt>
                <c:pt idx="154">
                  <c:v>392.87323125</c:v>
                </c:pt>
                <c:pt idx="155">
                  <c:v>403.53070250000002</c:v>
                </c:pt>
                <c:pt idx="156">
                  <c:v>408.12772695652171</c:v>
                </c:pt>
              </c:numCache>
            </c:numRef>
          </c:val>
          <c:smooth val="0"/>
          <c:extLst xmlns:star_td="http://www.star-group.net/schemas/transit/filters/textdata">
            <c:ext xmlns:c16="http://schemas.microsoft.com/office/drawing/2014/chart" uri="{C3380CC4-5D6E-409C-BE32-E72D297353CC}">
              <c16:uniqueId val="{00000003-DA17-4CE9-A690-8996769D5532}"/>
            </c:ext>
          </c:extLst>
        </c:ser>
        <c:ser>
          <c:idx val="1"/>
          <c:order val="2"/>
          <c:tx>
            <c:strRef>
              <c:f>Börsennotierungen!$G$45</c:f>
              <c:strCache>
                <c:ptCount val="1"/>
                <c:pt idx="0">
                  <c:v>CHF/ 100 Euros</c:v>
                </c:pt>
              </c:strCache>
            </c:strRef>
          </c:tx>
          <c:spPr>
            <a:ln w="12700">
              <a:solidFill>
                <a:srgbClr val="506A9E"/>
              </a:solidFill>
            </a:ln>
          </c:spPr>
          <c:marker>
            <c:symbol val="circle"/>
            <c:size val="3"/>
            <c:spPr>
              <a:solidFill>
                <a:srgbClr val="506A9E"/>
              </a:solidFill>
              <a:ln w="6350">
                <a:noFill/>
              </a:ln>
            </c:spPr>
          </c:marker>
          <c:cat>
            <c:strLit>
              <c:ptCount val="127"/>
              <c:pt idx="0">
                <c:v>2010 01</c:v>
              </c:pt>
              <c:pt idx="1">
                <c:v>2010 02</c:v>
              </c:pt>
              <c:pt idx="2">
                <c:v>2010 03</c:v>
              </c:pt>
              <c:pt idx="3">
                <c:v>2010 04</c:v>
              </c:pt>
              <c:pt idx="4">
                <c:v>2010 05</c:v>
              </c:pt>
              <c:pt idx="5">
                <c:v>2010 06</c:v>
              </c:pt>
              <c:pt idx="6">
                <c:v>2010 07</c:v>
              </c:pt>
              <c:pt idx="7">
                <c:v>2010 08</c:v>
              </c:pt>
              <c:pt idx="8">
                <c:v>2010 09</c:v>
              </c:pt>
              <c:pt idx="9">
                <c:v>2010 10</c:v>
              </c:pt>
              <c:pt idx="10">
                <c:v>2010 11</c:v>
              </c:pt>
              <c:pt idx="11">
                <c:v>2010 12</c:v>
              </c:pt>
              <c:pt idx="12">
                <c:v>2011 01</c:v>
              </c:pt>
              <c:pt idx="13">
                <c:v>2011 02</c:v>
              </c:pt>
              <c:pt idx="14">
                <c:v>2011 03</c:v>
              </c:pt>
              <c:pt idx="15">
                <c:v>2011 04</c:v>
              </c:pt>
              <c:pt idx="16">
                <c:v>2011 05</c:v>
              </c:pt>
              <c:pt idx="17">
                <c:v>2011 06</c:v>
              </c:pt>
              <c:pt idx="18">
                <c:v>2011 07</c:v>
              </c:pt>
              <c:pt idx="19">
                <c:v>2011 08</c:v>
              </c:pt>
              <c:pt idx="20">
                <c:v>2011 09</c:v>
              </c:pt>
              <c:pt idx="21">
                <c:v>2011 10</c:v>
              </c:pt>
              <c:pt idx="22">
                <c:v>2011 11</c:v>
              </c:pt>
              <c:pt idx="23">
                <c:v>2011 12</c:v>
              </c:pt>
              <c:pt idx="24">
                <c:v>2012 01</c:v>
              </c:pt>
              <c:pt idx="25">
                <c:v>2012 02</c:v>
              </c:pt>
              <c:pt idx="26">
                <c:v>2012 03</c:v>
              </c:pt>
              <c:pt idx="27">
                <c:v>2012 04</c:v>
              </c:pt>
              <c:pt idx="28">
                <c:v>2012 05</c:v>
              </c:pt>
              <c:pt idx="29">
                <c:v>2012 06</c:v>
              </c:pt>
              <c:pt idx="30">
                <c:v>2012 07</c:v>
              </c:pt>
              <c:pt idx="31">
                <c:v>2012 08</c:v>
              </c:pt>
              <c:pt idx="32">
                <c:v>2012 09</c:v>
              </c:pt>
              <c:pt idx="33">
                <c:v>2012 10</c:v>
              </c:pt>
              <c:pt idx="34">
                <c:v>2012 11</c:v>
              </c:pt>
              <c:pt idx="35">
                <c:v>2012 12</c:v>
              </c:pt>
              <c:pt idx="36">
                <c:v>2013 01</c:v>
              </c:pt>
              <c:pt idx="37">
                <c:v>2013 02</c:v>
              </c:pt>
              <c:pt idx="38">
                <c:v>2013 03</c:v>
              </c:pt>
              <c:pt idx="39">
                <c:v>2013 04</c:v>
              </c:pt>
              <c:pt idx="40">
                <c:v>2013 05</c:v>
              </c:pt>
              <c:pt idx="41">
                <c:v>2013 06</c:v>
              </c:pt>
              <c:pt idx="42">
                <c:v>2013 07</c:v>
              </c:pt>
              <c:pt idx="43">
                <c:v>2013 08</c:v>
              </c:pt>
              <c:pt idx="44">
                <c:v>2013 09</c:v>
              </c:pt>
              <c:pt idx="45">
                <c:v>2013 10</c:v>
              </c:pt>
              <c:pt idx="46">
                <c:v>2013 11</c:v>
              </c:pt>
              <c:pt idx="47">
                <c:v>2013 12</c:v>
              </c:pt>
              <c:pt idx="48">
                <c:v>2014 01</c:v>
              </c:pt>
              <c:pt idx="49">
                <c:v>2014 02</c:v>
              </c:pt>
              <c:pt idx="50">
                <c:v>2014 03</c:v>
              </c:pt>
              <c:pt idx="51">
                <c:v>2014 04</c:v>
              </c:pt>
              <c:pt idx="52">
                <c:v>2014 05</c:v>
              </c:pt>
              <c:pt idx="53">
                <c:v>2014 06</c:v>
              </c:pt>
              <c:pt idx="54">
                <c:v>2014 07</c:v>
              </c:pt>
              <c:pt idx="55">
                <c:v>2014 08</c:v>
              </c:pt>
              <c:pt idx="56">
                <c:v>2014 09</c:v>
              </c:pt>
              <c:pt idx="57">
                <c:v>2014 10</c:v>
              </c:pt>
              <c:pt idx="58">
                <c:v>2014 11</c:v>
              </c:pt>
              <c:pt idx="59">
                <c:v>2014 12</c:v>
              </c:pt>
              <c:pt idx="60">
                <c:v>2015 01</c:v>
              </c:pt>
              <c:pt idx="61">
                <c:v>2015 02</c:v>
              </c:pt>
              <c:pt idx="62">
                <c:v>2015 03</c:v>
              </c:pt>
              <c:pt idx="63">
                <c:v>2015 04</c:v>
              </c:pt>
              <c:pt idx="64">
                <c:v>2015 05</c:v>
              </c:pt>
              <c:pt idx="65">
                <c:v>2015 06</c:v>
              </c:pt>
              <c:pt idx="66">
                <c:v>2015 07</c:v>
              </c:pt>
              <c:pt idx="67">
                <c:v>2015 08</c:v>
              </c:pt>
              <c:pt idx="68">
                <c:v>2015 09</c:v>
              </c:pt>
              <c:pt idx="69">
                <c:v>2015 10</c:v>
              </c:pt>
              <c:pt idx="70">
                <c:v>2015 11</c:v>
              </c:pt>
              <c:pt idx="71">
                <c:v>2015 12</c:v>
              </c:pt>
              <c:pt idx="72">
                <c:v>2016 01</c:v>
              </c:pt>
              <c:pt idx="73">
                <c:v>2016 02</c:v>
              </c:pt>
              <c:pt idx="74">
                <c:v>2016 03</c:v>
              </c:pt>
              <c:pt idx="75">
                <c:v>2016 04</c:v>
              </c:pt>
              <c:pt idx="76">
                <c:v>2016 05</c:v>
              </c:pt>
              <c:pt idx="77">
                <c:v>2016 06</c:v>
              </c:pt>
              <c:pt idx="78">
                <c:v>2016 07</c:v>
              </c:pt>
              <c:pt idx="79">
                <c:v>2016 08</c:v>
              </c:pt>
              <c:pt idx="80">
                <c:v>2016 09</c:v>
              </c:pt>
              <c:pt idx="81">
                <c:v>2016 10</c:v>
              </c:pt>
              <c:pt idx="82">
                <c:v>2016 11</c:v>
              </c:pt>
              <c:pt idx="83">
                <c:v>2016 12</c:v>
              </c:pt>
              <c:pt idx="84">
                <c:v>2017 01</c:v>
              </c:pt>
              <c:pt idx="85">
                <c:v>2017 02</c:v>
              </c:pt>
              <c:pt idx="86">
                <c:v>2017 03</c:v>
              </c:pt>
              <c:pt idx="87">
                <c:v>2017 04</c:v>
              </c:pt>
              <c:pt idx="88">
                <c:v>2017 05</c:v>
              </c:pt>
              <c:pt idx="89">
                <c:v>2017 06</c:v>
              </c:pt>
              <c:pt idx="90">
                <c:v>2017 07</c:v>
              </c:pt>
              <c:pt idx="91">
                <c:v>2017 08</c:v>
              </c:pt>
              <c:pt idx="92">
                <c:v>2017 09</c:v>
              </c:pt>
              <c:pt idx="93">
                <c:v>2017 10</c:v>
              </c:pt>
              <c:pt idx="94">
                <c:v>2017 11</c:v>
              </c:pt>
              <c:pt idx="95">
                <c:v>2017 12</c:v>
              </c:pt>
              <c:pt idx="96">
                <c:v>2018 01</c:v>
              </c:pt>
              <c:pt idx="97">
                <c:v>2018 02</c:v>
              </c:pt>
              <c:pt idx="98">
                <c:v>2018 03</c:v>
              </c:pt>
              <c:pt idx="99">
                <c:v>2018 04</c:v>
              </c:pt>
              <c:pt idx="100">
                <c:v>2018 05</c:v>
              </c:pt>
              <c:pt idx="101">
                <c:v>2018 06</c:v>
              </c:pt>
              <c:pt idx="102">
                <c:v>2018 07</c:v>
              </c:pt>
              <c:pt idx="103">
                <c:v>2018 08</c:v>
              </c:pt>
              <c:pt idx="104">
                <c:v>2018 09</c:v>
              </c:pt>
              <c:pt idx="105">
                <c:v>2018 10</c:v>
              </c:pt>
              <c:pt idx="106">
                <c:v>2018 11</c:v>
              </c:pt>
              <c:pt idx="107">
                <c:v>2018 12</c:v>
              </c:pt>
              <c:pt idx="108">
                <c:v>2019 01</c:v>
              </c:pt>
              <c:pt idx="109">
                <c:v>2019 02</c:v>
              </c:pt>
              <c:pt idx="110">
                <c:v>2019 03</c:v>
              </c:pt>
              <c:pt idx="111">
                <c:v>2019 04</c:v>
              </c:pt>
              <c:pt idx="112">
                <c:v>2019 05</c:v>
              </c:pt>
              <c:pt idx="113">
                <c:v>2019 06</c:v>
              </c:pt>
              <c:pt idx="114">
                <c:v>2019 07</c:v>
              </c:pt>
              <c:pt idx="115">
                <c:v>2019 08</c:v>
              </c:pt>
              <c:pt idx="116">
                <c:v>2019 09</c:v>
              </c:pt>
              <c:pt idx="117">
                <c:v>2019 10</c:v>
              </c:pt>
              <c:pt idx="118">
                <c:v>2019 11</c:v>
              </c:pt>
              <c:pt idx="119">
                <c:v>2019 12</c:v>
              </c:pt>
              <c:pt idx="120">
                <c:v>2020 01</c:v>
              </c:pt>
              <c:pt idx="121">
                <c:v>2020 02</c:v>
              </c:pt>
              <c:pt idx="122">
                <c:v>2020 03</c:v>
              </c:pt>
              <c:pt idx="123">
                <c:v>2020 04</c:v>
              </c:pt>
              <c:pt idx="124">
                <c:v>2020 05</c:v>
              </c:pt>
              <c:pt idx="125">
                <c:v>2020 06</c:v>
              </c:pt>
              <c:pt idx="126">
                <c:v>2020 07</c:v>
              </c:pt>
            </c:strLit>
          </c:cat>
          <c:val>
            <c:numRef>
              <c:f>Börsennotierungen!$G$46:$G$202</c:f>
              <c:numCache>
                <c:formatCode>General</c:formatCode>
                <c:ptCount val="157"/>
                <c:pt idx="0">
                  <c:v>165.67000000000002</c:v>
                </c:pt>
                <c:pt idx="1">
                  <c:v>163.76999999999998</c:v>
                </c:pt>
                <c:pt idx="2">
                  <c:v>164.75</c:v>
                </c:pt>
                <c:pt idx="3">
                  <c:v>167.04000000000002</c:v>
                </c:pt>
                <c:pt idx="4">
                  <c:v>164.85</c:v>
                </c:pt>
                <c:pt idx="5">
                  <c:v>165.86</c:v>
                </c:pt>
                <c:pt idx="6">
                  <c:v>161.88999999999999</c:v>
                </c:pt>
                <c:pt idx="7">
                  <c:v>160.87</c:v>
                </c:pt>
                <c:pt idx="8">
                  <c:v>157.10999999999999</c:v>
                </c:pt>
                <c:pt idx="9">
                  <c:v>159.54</c:v>
                </c:pt>
                <c:pt idx="10">
                  <c:v>162.45000000000002</c:v>
                </c:pt>
                <c:pt idx="11">
                  <c:v>161.38</c:v>
                </c:pt>
                <c:pt idx="12">
                  <c:v>161.86000000000001</c:v>
                </c:pt>
                <c:pt idx="13">
                  <c:v>162.04000000000002</c:v>
                </c:pt>
                <c:pt idx="14">
                  <c:v>159.44999999999999</c:v>
                </c:pt>
                <c:pt idx="15">
                  <c:v>152.02000000000001</c:v>
                </c:pt>
                <c:pt idx="16">
                  <c:v>151.52000000000001</c:v>
                </c:pt>
                <c:pt idx="17">
                  <c:v>153.97</c:v>
                </c:pt>
                <c:pt idx="18">
                  <c:v>149.4</c:v>
                </c:pt>
                <c:pt idx="19">
                  <c:v>149.04999999999998</c:v>
                </c:pt>
                <c:pt idx="20">
                  <c:v>150.67999999999998</c:v>
                </c:pt>
                <c:pt idx="21">
                  <c:v>151.51</c:v>
                </c:pt>
                <c:pt idx="22">
                  <c:v>151.18</c:v>
                </c:pt>
                <c:pt idx="23">
                  <c:v>151.44999999999999</c:v>
                </c:pt>
                <c:pt idx="24">
                  <c:v>152.02000000000001</c:v>
                </c:pt>
                <c:pt idx="25">
                  <c:v>152.4</c:v>
                </c:pt>
                <c:pt idx="26">
                  <c:v>151.47999999999999</c:v>
                </c:pt>
                <c:pt idx="27">
                  <c:v>151.4</c:v>
                </c:pt>
                <c:pt idx="28">
                  <c:v>151.04</c:v>
                </c:pt>
                <c:pt idx="29">
                  <c:v>150.25</c:v>
                </c:pt>
                <c:pt idx="30">
                  <c:v>147.66999999999999</c:v>
                </c:pt>
                <c:pt idx="31">
                  <c:v>146.73000000000002</c:v>
                </c:pt>
                <c:pt idx="32">
                  <c:v>144.84</c:v>
                </c:pt>
                <c:pt idx="33">
                  <c:v>143.38999999999999</c:v>
                </c:pt>
                <c:pt idx="34">
                  <c:v>141.98999999999998</c:v>
                </c:pt>
                <c:pt idx="35">
                  <c:v>137.74</c:v>
                </c:pt>
                <c:pt idx="36">
                  <c:v>134.71</c:v>
                </c:pt>
                <c:pt idx="37">
                  <c:v>134.28</c:v>
                </c:pt>
                <c:pt idx="38">
                  <c:v>130.85</c:v>
                </c:pt>
                <c:pt idx="39">
                  <c:v>134.61000000000001</c:v>
                </c:pt>
                <c:pt idx="40">
                  <c:v>134.44999999999999</c:v>
                </c:pt>
                <c:pt idx="41">
                  <c:v>128.06</c:v>
                </c:pt>
                <c:pt idx="42">
                  <c:v>127.79</c:v>
                </c:pt>
                <c:pt idx="43">
                  <c:v>129.66</c:v>
                </c:pt>
                <c:pt idx="44">
                  <c:v>128.79</c:v>
                </c:pt>
                <c:pt idx="45">
                  <c:v>129.78</c:v>
                </c:pt>
                <c:pt idx="46">
                  <c:v>125.4</c:v>
                </c:pt>
                <c:pt idx="47">
                  <c:v>120.93</c:v>
                </c:pt>
                <c:pt idx="48">
                  <c:v>117.78</c:v>
                </c:pt>
                <c:pt idx="49">
                  <c:v>112.05000000000001</c:v>
                </c:pt>
                <c:pt idx="50">
                  <c:v>120.10000000000001</c:v>
                </c:pt>
                <c:pt idx="51">
                  <c:v>122.98</c:v>
                </c:pt>
                <c:pt idx="52">
                  <c:v>123.15</c:v>
                </c:pt>
                <c:pt idx="53">
                  <c:v>122.76</c:v>
                </c:pt>
                <c:pt idx="54">
                  <c:v>121.11000000000001</c:v>
                </c:pt>
                <c:pt idx="55">
                  <c:v>120.72</c:v>
                </c:pt>
                <c:pt idx="56">
                  <c:v>120.63</c:v>
                </c:pt>
                <c:pt idx="57">
                  <c:v>120.22</c:v>
                </c:pt>
                <c:pt idx="58">
                  <c:v>120.12</c:v>
                </c:pt>
                <c:pt idx="59">
                  <c:v>120.10000000000001</c:v>
                </c:pt>
                <c:pt idx="60">
                  <c:v>120.10000000000001</c:v>
                </c:pt>
                <c:pt idx="61">
                  <c:v>120.11</c:v>
                </c:pt>
                <c:pt idx="62">
                  <c:v>120.89000000000001</c:v>
                </c:pt>
                <c:pt idx="63">
                  <c:v>120.98</c:v>
                </c:pt>
                <c:pt idx="64">
                  <c:v>120.52000000000001</c:v>
                </c:pt>
                <c:pt idx="65">
                  <c:v>120.91000000000001</c:v>
                </c:pt>
                <c:pt idx="66">
                  <c:v>122.8</c:v>
                </c:pt>
                <c:pt idx="67">
                  <c:v>122.98</c:v>
                </c:pt>
                <c:pt idx="68">
                  <c:v>122.63999999999999</c:v>
                </c:pt>
                <c:pt idx="69">
                  <c:v>121.98</c:v>
                </c:pt>
                <c:pt idx="70">
                  <c:v>124.05999999999999</c:v>
                </c:pt>
                <c:pt idx="71">
                  <c:v>123.25999999999999</c:v>
                </c:pt>
                <c:pt idx="72">
                  <c:v>123.64</c:v>
                </c:pt>
                <c:pt idx="73">
                  <c:v>123.34</c:v>
                </c:pt>
                <c:pt idx="74">
                  <c:v>123.38</c:v>
                </c:pt>
                <c:pt idx="75">
                  <c:v>123.14</c:v>
                </c:pt>
                <c:pt idx="76">
                  <c:v>123.19</c:v>
                </c:pt>
                <c:pt idx="77">
                  <c:v>122.49000000000001</c:v>
                </c:pt>
                <c:pt idx="78">
                  <c:v>123.12</c:v>
                </c:pt>
                <c:pt idx="79">
                  <c:v>122.13000000000001</c:v>
                </c:pt>
                <c:pt idx="80">
                  <c:v>121.78</c:v>
                </c:pt>
                <c:pt idx="81">
                  <c:v>121.91000000000001</c:v>
                </c:pt>
                <c:pt idx="82">
                  <c:v>122.03999999999999</c:v>
                </c:pt>
                <c:pt idx="83">
                  <c:v>121.81</c:v>
                </c:pt>
                <c:pt idx="84">
                  <c:v>121.50000000000001</c:v>
                </c:pt>
                <c:pt idx="85">
                  <c:v>121.19</c:v>
                </c:pt>
                <c:pt idx="86">
                  <c:v>120.77</c:v>
                </c:pt>
                <c:pt idx="87">
                  <c:v>120.78</c:v>
                </c:pt>
                <c:pt idx="88">
                  <c:v>120.25999999999999</c:v>
                </c:pt>
                <c:pt idx="89">
                  <c:v>120.24</c:v>
                </c:pt>
                <c:pt idx="90">
                  <c:v>109.83000000000001</c:v>
                </c:pt>
                <c:pt idx="91">
                  <c:v>106.23</c:v>
                </c:pt>
                <c:pt idx="92">
                  <c:v>106.08999999999999</c:v>
                </c:pt>
                <c:pt idx="93">
                  <c:v>103.82000000000001</c:v>
                </c:pt>
                <c:pt idx="94">
                  <c:v>103.98</c:v>
                </c:pt>
                <c:pt idx="95">
                  <c:v>104.47999999999999</c:v>
                </c:pt>
                <c:pt idx="96">
                  <c:v>104.88</c:v>
                </c:pt>
                <c:pt idx="97">
                  <c:v>107.82000000000001</c:v>
                </c:pt>
                <c:pt idx="98">
                  <c:v>109.18</c:v>
                </c:pt>
                <c:pt idx="99">
                  <c:v>108.79</c:v>
                </c:pt>
                <c:pt idx="100">
                  <c:v>108.3</c:v>
                </c:pt>
                <c:pt idx="101">
                  <c:v>108.3</c:v>
                </c:pt>
                <c:pt idx="102">
                  <c:v>109.32</c:v>
                </c:pt>
                <c:pt idx="103">
                  <c:v>110.17999999999999</c:v>
                </c:pt>
                <c:pt idx="104">
                  <c:v>109.21000000000001</c:v>
                </c:pt>
                <c:pt idx="105">
                  <c:v>109.31</c:v>
                </c:pt>
                <c:pt idx="106">
                  <c:v>110.53999999999999</c:v>
                </c:pt>
                <c:pt idx="107">
                  <c:v>109.01</c:v>
                </c:pt>
                <c:pt idx="108">
                  <c:v>108.67</c:v>
                </c:pt>
                <c:pt idx="109">
                  <c:v>108.75999999999999</c:v>
                </c:pt>
                <c:pt idx="110">
                  <c:v>109.22</c:v>
                </c:pt>
                <c:pt idx="111">
                  <c:v>108.83</c:v>
                </c:pt>
                <c:pt idx="112">
                  <c:v>107.59</c:v>
                </c:pt>
                <c:pt idx="113">
                  <c:v>107.53999999999999</c:v>
                </c:pt>
                <c:pt idx="114">
                  <c:v>107.13</c:v>
                </c:pt>
                <c:pt idx="115">
                  <c:v>106.59</c:v>
                </c:pt>
                <c:pt idx="116">
                  <c:v>107.06</c:v>
                </c:pt>
                <c:pt idx="117">
                  <c:v>107.23</c:v>
                </c:pt>
                <c:pt idx="118">
                  <c:v>108.96999999999998</c:v>
                </c:pt>
                <c:pt idx="119">
                  <c:v>109.00000000000001</c:v>
                </c:pt>
                <c:pt idx="120">
                  <c:v>110.53999999999999</c:v>
                </c:pt>
                <c:pt idx="121">
                  <c:v>113.96</c:v>
                </c:pt>
                <c:pt idx="122">
                  <c:v>114.68</c:v>
                </c:pt>
                <c:pt idx="123">
                  <c:v>115.41999999999999</c:v>
                </c:pt>
                <c:pt idx="124">
                  <c:v>116.42999999999999</c:v>
                </c:pt>
                <c:pt idx="125">
                  <c:v>116.9</c:v>
                </c:pt>
                <c:pt idx="126">
                  <c:v>117.25000000000001</c:v>
                </c:pt>
                <c:pt idx="127">
                  <c:v>115.44000000000001</c:v>
                </c:pt>
                <c:pt idx="128">
                  <c:v>116.82</c:v>
                </c:pt>
                <c:pt idx="129">
                  <c:v>118.815</c:v>
                </c:pt>
                <c:pt idx="130">
                  <c:v>117.86199999999999</c:v>
                </c:pt>
                <c:pt idx="131">
                  <c:v>115.55200000000001</c:v>
                </c:pt>
                <c:pt idx="132">
                  <c:v>116.19600000000001</c:v>
                </c:pt>
                <c:pt idx="133">
                  <c:v>114.04900000000001</c:v>
                </c:pt>
                <c:pt idx="134">
                  <c:v>112.88199999999999</c:v>
                </c:pt>
                <c:pt idx="135">
                  <c:v>114.12100000000001</c:v>
                </c:pt>
                <c:pt idx="136">
                  <c:v>113.746</c:v>
                </c:pt>
                <c:pt idx="137">
                  <c:v>112.961</c:v>
                </c:pt>
                <c:pt idx="138">
                  <c:v>112.959</c:v>
                </c:pt>
                <c:pt idx="139">
                  <c:v>113.66000000000001</c:v>
                </c:pt>
                <c:pt idx="140">
                  <c:v>113.14500000000001</c:v>
                </c:pt>
                <c:pt idx="141">
                  <c:v>113.157</c:v>
                </c:pt>
                <c:pt idx="142">
                  <c:v>113.077</c:v>
                </c:pt>
                <c:pt idx="143">
                  <c:v>111.65</c:v>
                </c:pt>
                <c:pt idx="144">
                  <c:v>110.792</c:v>
                </c:pt>
                <c:pt idx="145">
                  <c:v>108.93299999999999</c:v>
                </c:pt>
                <c:pt idx="146">
                  <c:v>109.05499999999999</c:v>
                </c:pt>
                <c:pt idx="147">
                  <c:v>109.79</c:v>
                </c:pt>
                <c:pt idx="148">
                  <c:v>109.77799999999999</c:v>
                </c:pt>
                <c:pt idx="149">
                  <c:v>109.30500000000001</c:v>
                </c:pt>
                <c:pt idx="150">
                  <c:v>107.64</c:v>
                </c:pt>
                <c:pt idx="151">
                  <c:v>106.5</c:v>
                </c:pt>
                <c:pt idx="152">
                  <c:v>105.89999999999999</c:v>
                </c:pt>
                <c:pt idx="153">
                  <c:v>113.16</c:v>
                </c:pt>
                <c:pt idx="154">
                  <c:v>105.67500000000001</c:v>
                </c:pt>
                <c:pt idx="155">
                  <c:v>107.173</c:v>
                </c:pt>
                <c:pt idx="156">
                  <c:v>107.056</c:v>
                </c:pt>
              </c:numCache>
            </c:numRef>
          </c:val>
          <c:smooth val="0"/>
          <c:extLst xmlns:star_td="http://www.star-group.net/schemas/transit/filters/textdata">
            <c:ext xmlns:c16="http://schemas.microsoft.com/office/drawing/2014/chart" uri="{C3380CC4-5D6E-409C-BE32-E72D297353CC}">
              <c16:uniqueId val="{00000004-DA17-4CE9-A690-8996769D5532}"/>
            </c:ext>
          </c:extLst>
        </c:ser>
        <c:dLbls>
          <c:showLegendKey val="0"/>
          <c:showVal val="0"/>
          <c:showCatName val="0"/>
          <c:showSerName val="0"/>
          <c:showPercent val="0"/>
          <c:showBubbleSize val="0"/>
        </c:dLbls>
        <c:marker val="1"/>
        <c:smooth val="0"/>
        <c:axId val="542123216"/>
        <c:axId val="542123608"/>
      </c:lineChart>
      <c:dateAx>
        <c:axId val="542123216"/>
        <c:scaling>
          <c:orientation val="minMax"/>
        </c:scaling>
        <c:delete val="0"/>
        <c:axPos val="b"/>
        <c:numFmt formatCode="yyyy" sourceLinked="0"/>
        <c:majorTickMark val="none"/>
        <c:minorTickMark val="none"/>
        <c:tickLblPos val="nextTo"/>
        <c:txPr>
          <a:bodyPr rot="0"/>
          <a:lstStyle/>
          <a:p>
            <a:pPr>
              <a:defRPr sz="1150">
                <a:solidFill>
                  <a:srgbClr val="3F3F3F"/>
                </a:solidFill>
                <a:latin typeface="Roboto" panose="02000000000000000000" pitchFamily="2" charset="0"/>
                <a:ea typeface="Roboto" panose="02000000000000000000" pitchFamily="2" charset="0"/>
                <a:cs typeface="Arial" panose="020B0604020202020204" pitchFamily="34" charset="0"/>
              </a:defRPr>
            </a:pPr>
            <a:endParaRPr lang="de-DE"/>
          </a:p>
        </c:txPr>
        <c:crossAx val="542123608"/>
        <c:crosses val="autoZero"/>
        <c:auto val="1"/>
        <c:lblOffset val="100"/>
        <c:baseTimeUnit val="months"/>
      </c:dateAx>
      <c:valAx>
        <c:axId val="542123608"/>
        <c:scaling>
          <c:orientation val="minMax"/>
        </c:scaling>
        <c:delete val="0"/>
        <c:axPos val="l"/>
        <c:numFmt formatCode="0" sourceLinked="0"/>
        <c:majorTickMark val="none"/>
        <c:minorTickMark val="none"/>
        <c:tickLblPos val="nextTo"/>
        <c:txPr>
          <a:bodyPr/>
          <a:lstStyle/>
          <a:p>
            <a:pPr>
              <a:defRPr sz="1150">
                <a:solidFill>
                  <a:srgbClr val="3F3F3F"/>
                </a:solidFill>
                <a:latin typeface="Roboto" panose="02000000000000000000" pitchFamily="2" charset="0"/>
                <a:ea typeface="Roboto" panose="02000000000000000000" pitchFamily="2" charset="0"/>
              </a:defRPr>
            </a:pPr>
            <a:endParaRPr lang="de-DE"/>
          </a:p>
        </c:txPr>
        <c:crossAx val="542123216"/>
        <c:crosses val="autoZero"/>
        <c:crossBetween val="between"/>
      </c:valAx>
    </c:plotArea>
    <c:legend>
      <c:legendPos val="b"/>
      <c:layout>
        <c:manualLayout>
          <c:xMode val="edge"/>
          <c:yMode val="edge"/>
          <c:x val="1.6807251409836785E-2"/>
          <c:y val="2.1911964613879542E-3"/>
          <c:w val="0.96127836646095099"/>
          <c:h val="5.9094503395219856E-2"/>
        </c:manualLayout>
      </c:layout>
      <c:overlay val="0"/>
      <c:txPr>
        <a:bodyPr/>
        <a:lstStyle/>
        <a:p>
          <a:pPr>
            <a:defRPr sz="1150">
              <a:latin typeface="Roboto" panose="02000000000000000000" pitchFamily="2" charset="0"/>
              <a:ea typeface="Roboto" panose="02000000000000000000" pitchFamily="2" charset="0"/>
            </a:defRPr>
          </a:pPr>
          <a:endParaRPr lang="de-DE"/>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9453722040695E-2"/>
          <c:y val="0.12403609923194973"/>
          <c:w val="0.8922727865857637"/>
          <c:h val="0.59623860577053467"/>
        </c:manualLayout>
      </c:layout>
      <c:lineChart>
        <c:grouping val="standard"/>
        <c:varyColors val="0"/>
        <c:ser>
          <c:idx val="0"/>
          <c:order val="0"/>
          <c:tx>
            <c:strRef>
              <c:f>Börsennotierungen!$B$45</c:f>
              <c:strCache>
                <c:ptCount val="1"/>
                <c:pt idx="0">
                  <c:v>en Euro/t</c:v>
                </c:pt>
              </c:strCache>
            </c:strRef>
          </c:tx>
          <c:spPr>
            <a:ln w="12700">
              <a:solidFill>
                <a:srgbClr val="CBA816"/>
              </a:solidFill>
            </a:ln>
          </c:spPr>
          <c:marker>
            <c:symbol val="circle"/>
            <c:size val="3"/>
            <c:spPr>
              <a:solidFill>
                <a:srgbClr val="CBA816"/>
              </a:solidFill>
              <a:ln>
                <a:noFill/>
              </a:ln>
            </c:spPr>
          </c:marker>
          <c:dPt>
            <c:idx val="8"/>
            <c:bubble3D val="0"/>
            <c:extLst xmlns:star_td="http://www.star-group.net/schemas/transit/filters/textdata">
              <c:ext xmlns:c16="http://schemas.microsoft.com/office/drawing/2014/chart" uri="{C3380CC4-5D6E-409C-BE32-E72D297353CC}">
                <c16:uniqueId val="{00000000-D117-46BE-A2E9-FF913DD1E772}"/>
              </c:ext>
            </c:extLst>
          </c:dPt>
          <c:dPt>
            <c:idx val="10"/>
            <c:bubble3D val="0"/>
            <c:extLst xmlns:star_td="http://www.star-group.net/schemas/transit/filters/textdata">
              <c:ext xmlns:c16="http://schemas.microsoft.com/office/drawing/2014/chart" uri="{C3380CC4-5D6E-409C-BE32-E72D297353CC}">
                <c16:uniqueId val="{00000001-D117-46BE-A2E9-FF913DD1E772}"/>
              </c:ext>
            </c:extLst>
          </c:dPt>
          <c:cat>
            <c:numRef>
              <c:f>Börsennotierungen!$A$46:$A$202</c:f>
              <c:numCache>
                <c:formatCode>mm\ yyyy</c:formatCode>
                <c:ptCount val="157"/>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pt idx="12">
                  <c:v>39630</c:v>
                </c:pt>
                <c:pt idx="13">
                  <c:v>39661</c:v>
                </c:pt>
                <c:pt idx="14">
                  <c:v>39692</c:v>
                </c:pt>
                <c:pt idx="15">
                  <c:v>39722</c:v>
                </c:pt>
                <c:pt idx="16">
                  <c:v>39753</c:v>
                </c:pt>
                <c:pt idx="17">
                  <c:v>39783</c:v>
                </c:pt>
                <c:pt idx="18">
                  <c:v>39814</c:v>
                </c:pt>
                <c:pt idx="19">
                  <c:v>39845</c:v>
                </c:pt>
                <c:pt idx="20">
                  <c:v>39873</c:v>
                </c:pt>
                <c:pt idx="21">
                  <c:v>39904</c:v>
                </c:pt>
                <c:pt idx="22">
                  <c:v>39934</c:v>
                </c:pt>
                <c:pt idx="23">
                  <c:v>39965</c:v>
                </c:pt>
                <c:pt idx="24">
                  <c:v>39995</c:v>
                </c:pt>
                <c:pt idx="25">
                  <c:v>40026</c:v>
                </c:pt>
                <c:pt idx="26">
                  <c:v>40057</c:v>
                </c:pt>
                <c:pt idx="27">
                  <c:v>40087</c:v>
                </c:pt>
                <c:pt idx="28">
                  <c:v>40118</c:v>
                </c:pt>
                <c:pt idx="29">
                  <c:v>40148</c:v>
                </c:pt>
                <c:pt idx="30">
                  <c:v>40179</c:v>
                </c:pt>
                <c:pt idx="31">
                  <c:v>40210</c:v>
                </c:pt>
                <c:pt idx="32">
                  <c:v>40238</c:v>
                </c:pt>
                <c:pt idx="33">
                  <c:v>40269</c:v>
                </c:pt>
                <c:pt idx="34">
                  <c:v>40299</c:v>
                </c:pt>
                <c:pt idx="35">
                  <c:v>40330</c:v>
                </c:pt>
                <c:pt idx="36">
                  <c:v>40360</c:v>
                </c:pt>
                <c:pt idx="37">
                  <c:v>40391</c:v>
                </c:pt>
                <c:pt idx="38">
                  <c:v>40422</c:v>
                </c:pt>
                <c:pt idx="39">
                  <c:v>40452</c:v>
                </c:pt>
                <c:pt idx="40">
                  <c:v>40483</c:v>
                </c:pt>
                <c:pt idx="41">
                  <c:v>40513</c:v>
                </c:pt>
                <c:pt idx="42">
                  <c:v>40544</c:v>
                </c:pt>
                <c:pt idx="43">
                  <c:v>40575</c:v>
                </c:pt>
                <c:pt idx="44">
                  <c:v>40603</c:v>
                </c:pt>
                <c:pt idx="45">
                  <c:v>40634</c:v>
                </c:pt>
                <c:pt idx="46">
                  <c:v>40664</c:v>
                </c:pt>
                <c:pt idx="47">
                  <c:v>40695</c:v>
                </c:pt>
                <c:pt idx="48">
                  <c:v>40725</c:v>
                </c:pt>
                <c:pt idx="49">
                  <c:v>40756</c:v>
                </c:pt>
                <c:pt idx="50">
                  <c:v>40787</c:v>
                </c:pt>
                <c:pt idx="51">
                  <c:v>40817</c:v>
                </c:pt>
                <c:pt idx="52">
                  <c:v>40848</c:v>
                </c:pt>
                <c:pt idx="53">
                  <c:v>40878</c:v>
                </c:pt>
                <c:pt idx="54">
                  <c:v>40909</c:v>
                </c:pt>
                <c:pt idx="55">
                  <c:v>40940</c:v>
                </c:pt>
                <c:pt idx="56">
                  <c:v>40969</c:v>
                </c:pt>
                <c:pt idx="57">
                  <c:v>41000</c:v>
                </c:pt>
                <c:pt idx="58">
                  <c:v>41030</c:v>
                </c:pt>
                <c:pt idx="59">
                  <c:v>41061</c:v>
                </c:pt>
                <c:pt idx="60">
                  <c:v>41091</c:v>
                </c:pt>
                <c:pt idx="61">
                  <c:v>41122</c:v>
                </c:pt>
                <c:pt idx="62">
                  <c:v>41153</c:v>
                </c:pt>
                <c:pt idx="63">
                  <c:v>41183</c:v>
                </c:pt>
                <c:pt idx="64">
                  <c:v>41214</c:v>
                </c:pt>
                <c:pt idx="65">
                  <c:v>41244</c:v>
                </c:pt>
                <c:pt idx="66">
                  <c:v>41275</c:v>
                </c:pt>
                <c:pt idx="67">
                  <c:v>41306</c:v>
                </c:pt>
                <c:pt idx="68">
                  <c:v>41334</c:v>
                </c:pt>
                <c:pt idx="69">
                  <c:v>41365</c:v>
                </c:pt>
                <c:pt idx="70">
                  <c:v>41395</c:v>
                </c:pt>
                <c:pt idx="71">
                  <c:v>41426</c:v>
                </c:pt>
                <c:pt idx="72">
                  <c:v>41456</c:v>
                </c:pt>
                <c:pt idx="73">
                  <c:v>41487</c:v>
                </c:pt>
                <c:pt idx="74">
                  <c:v>41518</c:v>
                </c:pt>
                <c:pt idx="75">
                  <c:v>41548</c:v>
                </c:pt>
                <c:pt idx="76">
                  <c:v>41579</c:v>
                </c:pt>
                <c:pt idx="77">
                  <c:v>41609</c:v>
                </c:pt>
                <c:pt idx="78">
                  <c:v>41640</c:v>
                </c:pt>
                <c:pt idx="79">
                  <c:v>41671</c:v>
                </c:pt>
                <c:pt idx="80">
                  <c:v>41699</c:v>
                </c:pt>
                <c:pt idx="81">
                  <c:v>41730</c:v>
                </c:pt>
                <c:pt idx="82">
                  <c:v>41760</c:v>
                </c:pt>
                <c:pt idx="83">
                  <c:v>41791</c:v>
                </c:pt>
                <c:pt idx="84">
                  <c:v>41821</c:v>
                </c:pt>
                <c:pt idx="85">
                  <c:v>41852</c:v>
                </c:pt>
                <c:pt idx="86">
                  <c:v>41883</c:v>
                </c:pt>
                <c:pt idx="87">
                  <c:v>41913</c:v>
                </c:pt>
                <c:pt idx="88">
                  <c:v>41944</c:v>
                </c:pt>
                <c:pt idx="89">
                  <c:v>41974</c:v>
                </c:pt>
                <c:pt idx="90">
                  <c:v>42005</c:v>
                </c:pt>
                <c:pt idx="91">
                  <c:v>42036</c:v>
                </c:pt>
                <c:pt idx="92">
                  <c:v>42064</c:v>
                </c:pt>
                <c:pt idx="93">
                  <c:v>42095</c:v>
                </c:pt>
                <c:pt idx="94">
                  <c:v>42125</c:v>
                </c:pt>
                <c:pt idx="95">
                  <c:v>42156</c:v>
                </c:pt>
                <c:pt idx="96">
                  <c:v>42186</c:v>
                </c:pt>
                <c:pt idx="97">
                  <c:v>42217</c:v>
                </c:pt>
                <c:pt idx="98">
                  <c:v>42248</c:v>
                </c:pt>
                <c:pt idx="99">
                  <c:v>42278</c:v>
                </c:pt>
                <c:pt idx="100">
                  <c:v>42309</c:v>
                </c:pt>
                <c:pt idx="101">
                  <c:v>42339</c:v>
                </c:pt>
                <c:pt idx="102">
                  <c:v>42370</c:v>
                </c:pt>
                <c:pt idx="103">
                  <c:v>42401</c:v>
                </c:pt>
                <c:pt idx="104">
                  <c:v>42430</c:v>
                </c:pt>
                <c:pt idx="105">
                  <c:v>42461</c:v>
                </c:pt>
                <c:pt idx="106">
                  <c:v>42491</c:v>
                </c:pt>
                <c:pt idx="107">
                  <c:v>42522</c:v>
                </c:pt>
                <c:pt idx="108">
                  <c:v>42552</c:v>
                </c:pt>
                <c:pt idx="109">
                  <c:v>42583</c:v>
                </c:pt>
                <c:pt idx="110">
                  <c:v>42614</c:v>
                </c:pt>
                <c:pt idx="111">
                  <c:v>42644</c:v>
                </c:pt>
                <c:pt idx="112">
                  <c:v>42675</c:v>
                </c:pt>
                <c:pt idx="113">
                  <c:v>42705</c:v>
                </c:pt>
                <c:pt idx="114">
                  <c:v>42736</c:v>
                </c:pt>
                <c:pt idx="115">
                  <c:v>42767</c:v>
                </c:pt>
                <c:pt idx="116">
                  <c:v>42795</c:v>
                </c:pt>
                <c:pt idx="117">
                  <c:v>42826</c:v>
                </c:pt>
                <c:pt idx="118">
                  <c:v>42856</c:v>
                </c:pt>
                <c:pt idx="119">
                  <c:v>42887</c:v>
                </c:pt>
                <c:pt idx="120">
                  <c:v>42917</c:v>
                </c:pt>
                <c:pt idx="121">
                  <c:v>42948</c:v>
                </c:pt>
                <c:pt idx="122">
                  <c:v>42979</c:v>
                </c:pt>
                <c:pt idx="123">
                  <c:v>43009</c:v>
                </c:pt>
                <c:pt idx="124">
                  <c:v>43040</c:v>
                </c:pt>
                <c:pt idx="125">
                  <c:v>43070</c:v>
                </c:pt>
                <c:pt idx="126">
                  <c:v>43101</c:v>
                </c:pt>
                <c:pt idx="127">
                  <c:v>43132</c:v>
                </c:pt>
                <c:pt idx="128">
                  <c:v>43160</c:v>
                </c:pt>
                <c:pt idx="129">
                  <c:v>43191</c:v>
                </c:pt>
                <c:pt idx="130">
                  <c:v>43221</c:v>
                </c:pt>
                <c:pt idx="131">
                  <c:v>43252</c:v>
                </c:pt>
                <c:pt idx="132">
                  <c:v>43282</c:v>
                </c:pt>
                <c:pt idx="133">
                  <c:v>43313</c:v>
                </c:pt>
                <c:pt idx="134">
                  <c:v>43344</c:v>
                </c:pt>
                <c:pt idx="135">
                  <c:v>43374</c:v>
                </c:pt>
                <c:pt idx="136">
                  <c:v>43405</c:v>
                </c:pt>
                <c:pt idx="137">
                  <c:v>43435</c:v>
                </c:pt>
                <c:pt idx="138">
                  <c:v>43466</c:v>
                </c:pt>
                <c:pt idx="139">
                  <c:v>43497</c:v>
                </c:pt>
                <c:pt idx="140">
                  <c:v>43525</c:v>
                </c:pt>
                <c:pt idx="141">
                  <c:v>43556</c:v>
                </c:pt>
                <c:pt idx="142">
                  <c:v>43586</c:v>
                </c:pt>
                <c:pt idx="143">
                  <c:v>43617</c:v>
                </c:pt>
                <c:pt idx="144">
                  <c:v>43647</c:v>
                </c:pt>
                <c:pt idx="145">
                  <c:v>43678</c:v>
                </c:pt>
                <c:pt idx="146">
                  <c:v>43709</c:v>
                </c:pt>
                <c:pt idx="147">
                  <c:v>43739</c:v>
                </c:pt>
                <c:pt idx="148">
                  <c:v>43770</c:v>
                </c:pt>
                <c:pt idx="149">
                  <c:v>43800</c:v>
                </c:pt>
                <c:pt idx="150">
                  <c:v>43831</c:v>
                </c:pt>
                <c:pt idx="151">
                  <c:v>43862</c:v>
                </c:pt>
                <c:pt idx="152">
                  <c:v>43891</c:v>
                </c:pt>
                <c:pt idx="153">
                  <c:v>43922</c:v>
                </c:pt>
                <c:pt idx="154">
                  <c:v>43952</c:v>
                </c:pt>
                <c:pt idx="155">
                  <c:v>43983</c:v>
                </c:pt>
                <c:pt idx="156">
                  <c:v>44013</c:v>
                </c:pt>
              </c:numCache>
            </c:numRef>
          </c:cat>
          <c:val>
            <c:numRef>
              <c:f>Börsennotierungen!$B$46:$B$202</c:f>
              <c:numCache>
                <c:formatCode>0.00</c:formatCode>
                <c:ptCount val="157"/>
                <c:pt idx="0">
                  <c:v>299.42045454545456</c:v>
                </c:pt>
                <c:pt idx="1">
                  <c:v>327.89130434782606</c:v>
                </c:pt>
                <c:pt idx="2">
                  <c:v>353.46249999999998</c:v>
                </c:pt>
                <c:pt idx="3">
                  <c:v>366.40476190476193</c:v>
                </c:pt>
                <c:pt idx="4">
                  <c:v>382.77272727272725</c:v>
                </c:pt>
                <c:pt idx="5">
                  <c:v>409.54166666666669</c:v>
                </c:pt>
                <c:pt idx="6">
                  <c:v>433.89772727272725</c:v>
                </c:pt>
                <c:pt idx="7">
                  <c:v>465.65476190476193</c:v>
                </c:pt>
                <c:pt idx="8">
                  <c:v>473.61842105263156</c:v>
                </c:pt>
                <c:pt idx="9">
                  <c:v>441.26136363636363</c:v>
                </c:pt>
                <c:pt idx="10">
                  <c:v>435.63636363636363</c:v>
                </c:pt>
                <c:pt idx="11">
                  <c:v>453.08333333333331</c:v>
                </c:pt>
                <c:pt idx="12">
                  <c:v>432.91304347826087</c:v>
                </c:pt>
                <c:pt idx="13">
                  <c:v>391.46428571428572</c:v>
                </c:pt>
                <c:pt idx="14">
                  <c:v>365.02272727272725</c:v>
                </c:pt>
                <c:pt idx="15">
                  <c:v>326.25</c:v>
                </c:pt>
                <c:pt idx="16">
                  <c:v>316.375</c:v>
                </c:pt>
                <c:pt idx="17">
                  <c:v>267.95</c:v>
                </c:pt>
                <c:pt idx="18">
                  <c:v>290.34523809523807</c:v>
                </c:pt>
                <c:pt idx="19">
                  <c:v>281.13749999999999</c:v>
                </c:pt>
                <c:pt idx="20">
                  <c:v>268.39772727272725</c:v>
                </c:pt>
                <c:pt idx="21">
                  <c:v>289.08749999999998</c:v>
                </c:pt>
                <c:pt idx="22">
                  <c:v>318.28947368421052</c:v>
                </c:pt>
                <c:pt idx="23">
                  <c:v>307.36363636363637</c:v>
                </c:pt>
                <c:pt idx="24">
                  <c:v>272.25</c:v>
                </c:pt>
                <c:pt idx="25">
                  <c:v>275.91666666666669</c:v>
                </c:pt>
                <c:pt idx="26">
                  <c:v>260.57954545454544</c:v>
                </c:pt>
                <c:pt idx="27">
                  <c:v>264.52272727272725</c:v>
                </c:pt>
                <c:pt idx="28">
                  <c:v>276.48809523809524</c:v>
                </c:pt>
                <c:pt idx="29">
                  <c:v>283.14772727272725</c:v>
                </c:pt>
                <c:pt idx="30">
                  <c:v>283.83749999999998</c:v>
                </c:pt>
                <c:pt idx="31">
                  <c:v>291.61250000000001</c:v>
                </c:pt>
                <c:pt idx="32">
                  <c:v>297.94565217391306</c:v>
                </c:pt>
                <c:pt idx="33">
                  <c:v>311.41250000000002</c:v>
                </c:pt>
                <c:pt idx="34">
                  <c:v>304.26190476190476</c:v>
                </c:pt>
                <c:pt idx="35">
                  <c:v>320.125</c:v>
                </c:pt>
                <c:pt idx="36">
                  <c:v>351.89772727272725</c:v>
                </c:pt>
                <c:pt idx="37">
                  <c:v>372.06818181818181</c:v>
                </c:pt>
                <c:pt idx="38">
                  <c:v>381.44318181818181</c:v>
                </c:pt>
                <c:pt idx="39">
                  <c:v>384.96428571428572</c:v>
                </c:pt>
                <c:pt idx="40">
                  <c:v>419.17045454545456</c:v>
                </c:pt>
                <c:pt idx="41">
                  <c:v>475.94318181818181</c:v>
                </c:pt>
                <c:pt idx="42">
                  <c:v>507.63095238095241</c:v>
                </c:pt>
                <c:pt idx="43">
                  <c:v>467.32499999999999</c:v>
                </c:pt>
                <c:pt idx="44">
                  <c:v>459.13043478260869</c:v>
                </c:pt>
                <c:pt idx="45">
                  <c:v>467.72500000000002</c:v>
                </c:pt>
                <c:pt idx="46">
                  <c:v>459.15909090909093</c:v>
                </c:pt>
                <c:pt idx="47">
                  <c:v>456.32954545454544</c:v>
                </c:pt>
                <c:pt idx="48">
                  <c:v>455.71428571428572</c:v>
                </c:pt>
                <c:pt idx="49">
                  <c:v>422.31521739130437</c:v>
                </c:pt>
                <c:pt idx="50">
                  <c:v>439.48863636363637</c:v>
                </c:pt>
                <c:pt idx="51">
                  <c:v>434.8095238095238</c:v>
                </c:pt>
                <c:pt idx="52">
                  <c:v>421.93181818181819</c:v>
                </c:pt>
                <c:pt idx="53">
                  <c:v>425.71249999999998</c:v>
                </c:pt>
                <c:pt idx="54">
                  <c:v>454.15909090909093</c:v>
                </c:pt>
                <c:pt idx="55">
                  <c:v>453.67857142857144</c:v>
                </c:pt>
                <c:pt idx="56">
                  <c:v>476.63636363636363</c:v>
                </c:pt>
                <c:pt idx="57">
                  <c:v>499.06578947368422</c:v>
                </c:pt>
                <c:pt idx="58">
                  <c:v>467.15909090909093</c:v>
                </c:pt>
                <c:pt idx="59">
                  <c:v>474.54761904761904</c:v>
                </c:pt>
                <c:pt idx="60">
                  <c:v>508.86363636363637</c:v>
                </c:pt>
                <c:pt idx="61">
                  <c:v>511.55434782608694</c:v>
                </c:pt>
                <c:pt idx="62">
                  <c:v>502.71249999999998</c:v>
                </c:pt>
                <c:pt idx="63">
                  <c:v>479.14130434782606</c:v>
                </c:pt>
                <c:pt idx="64">
                  <c:v>474.67045454545456</c:v>
                </c:pt>
                <c:pt idx="65">
                  <c:v>462.625</c:v>
                </c:pt>
                <c:pt idx="66">
                  <c:v>465.86363636363637</c:v>
                </c:pt>
                <c:pt idx="67">
                  <c:v>468.46249999999998</c:v>
                </c:pt>
                <c:pt idx="68">
                  <c:v>470.73684210526318</c:v>
                </c:pt>
                <c:pt idx="69">
                  <c:v>474.34090909090907</c:v>
                </c:pt>
                <c:pt idx="70">
                  <c:v>432.39130434782606</c:v>
                </c:pt>
                <c:pt idx="71">
                  <c:v>415.16250000000002</c:v>
                </c:pt>
                <c:pt idx="72">
                  <c:v>379.76086956521738</c:v>
                </c:pt>
                <c:pt idx="73">
                  <c:v>372.14772727272725</c:v>
                </c:pt>
                <c:pt idx="74">
                  <c:v>371.22619047619048</c:v>
                </c:pt>
                <c:pt idx="75">
                  <c:v>372.6521739130435</c:v>
                </c:pt>
                <c:pt idx="76">
                  <c:v>377.45238095238096</c:v>
                </c:pt>
                <c:pt idx="77">
                  <c:v>369.05263157894734</c:v>
                </c:pt>
                <c:pt idx="78">
                  <c:v>361.67391304347825</c:v>
                </c:pt>
                <c:pt idx="79">
                  <c:v>384.5</c:v>
                </c:pt>
                <c:pt idx="80">
                  <c:v>406.10714285714283</c:v>
                </c:pt>
                <c:pt idx="81">
                  <c:v>410.92500000000001</c:v>
                </c:pt>
                <c:pt idx="82">
                  <c:v>356.52272727272725</c:v>
                </c:pt>
                <c:pt idx="83">
                  <c:v>347.78571428571428</c:v>
                </c:pt>
                <c:pt idx="84">
                  <c:v>326.10869565217394</c:v>
                </c:pt>
                <c:pt idx="85">
                  <c:v>324.03571428571428</c:v>
                </c:pt>
                <c:pt idx="86">
                  <c:v>320.57954545454544</c:v>
                </c:pt>
                <c:pt idx="87">
                  <c:v>325.78260869565219</c:v>
                </c:pt>
                <c:pt idx="88">
                  <c:v>337.88749999999999</c:v>
                </c:pt>
                <c:pt idx="89">
                  <c:v>345.72500000000002</c:v>
                </c:pt>
                <c:pt idx="90">
                  <c:v>353.70454545454544</c:v>
                </c:pt>
                <c:pt idx="91">
                  <c:v>358.27499999999998</c:v>
                </c:pt>
                <c:pt idx="92">
                  <c:v>367.5</c:v>
                </c:pt>
                <c:pt idx="93">
                  <c:v>371.81578947368422</c:v>
                </c:pt>
                <c:pt idx="94">
                  <c:v>358.6904761904762</c:v>
                </c:pt>
                <c:pt idx="95">
                  <c:v>379.20454545454544</c:v>
                </c:pt>
                <c:pt idx="96">
                  <c:v>384.54347826086956</c:v>
                </c:pt>
                <c:pt idx="97">
                  <c:v>368.90476190476193</c:v>
                </c:pt>
                <c:pt idx="98">
                  <c:v>364.03409090909093</c:v>
                </c:pt>
                <c:pt idx="99">
                  <c:v>376.79545454545456</c:v>
                </c:pt>
                <c:pt idx="100">
                  <c:v>378.27380952380952</c:v>
                </c:pt>
                <c:pt idx="101">
                  <c:v>375.41666666666669</c:v>
                </c:pt>
                <c:pt idx="102">
                  <c:v>363.02380952380952</c:v>
                </c:pt>
                <c:pt idx="103">
                  <c:v>355.48809523809524</c:v>
                </c:pt>
                <c:pt idx="104">
                  <c:v>357.21428571428572</c:v>
                </c:pt>
                <c:pt idx="105">
                  <c:v>370.52380952380952</c:v>
                </c:pt>
                <c:pt idx="106">
                  <c:v>369.68181818181819</c:v>
                </c:pt>
                <c:pt idx="107">
                  <c:v>368.75</c:v>
                </c:pt>
                <c:pt idx="108">
                  <c:v>358.01190476190476</c:v>
                </c:pt>
                <c:pt idx="109">
                  <c:v>371.97826086956519</c:v>
                </c:pt>
                <c:pt idx="110">
                  <c:v>375.68181818181819</c:v>
                </c:pt>
                <c:pt idx="111">
                  <c:v>388.71428571428572</c:v>
                </c:pt>
                <c:pt idx="112">
                  <c:v>397.28409090909093</c:v>
                </c:pt>
                <c:pt idx="113">
                  <c:v>411.84523809523807</c:v>
                </c:pt>
                <c:pt idx="114">
                  <c:v>419.13636363636363</c:v>
                </c:pt>
                <c:pt idx="115">
                  <c:v>418.3125</c:v>
                </c:pt>
                <c:pt idx="116">
                  <c:v>407.10869565217394</c:v>
                </c:pt>
                <c:pt idx="117">
                  <c:v>396.58823529411762</c:v>
                </c:pt>
                <c:pt idx="118">
                  <c:v>364.15909090909093</c:v>
                </c:pt>
                <c:pt idx="119">
                  <c:v>358.38636363636363</c:v>
                </c:pt>
                <c:pt idx="120">
                  <c:v>368.29761904761904</c:v>
                </c:pt>
                <c:pt idx="121">
                  <c:v>368.51086956521738</c:v>
                </c:pt>
                <c:pt idx="122">
                  <c:v>367.75</c:v>
                </c:pt>
                <c:pt idx="123">
                  <c:v>367.35227272727275</c:v>
                </c:pt>
                <c:pt idx="124">
                  <c:v>376.88636363636363</c:v>
                </c:pt>
                <c:pt idx="125">
                  <c:v>358.88157894736844</c:v>
                </c:pt>
                <c:pt idx="126">
                  <c:v>349.57954545454544</c:v>
                </c:pt>
                <c:pt idx="127">
                  <c:v>351.97500000000002</c:v>
                </c:pt>
                <c:pt idx="128">
                  <c:v>348.60714285714283</c:v>
                </c:pt>
                <c:pt idx="129">
                  <c:v>343.66250000000002</c:v>
                </c:pt>
                <c:pt idx="130">
                  <c:v>355.09090909090907</c:v>
                </c:pt>
                <c:pt idx="131">
                  <c:v>353.17857142857144</c:v>
                </c:pt>
                <c:pt idx="132">
                  <c:v>362.11363636363637</c:v>
                </c:pt>
                <c:pt idx="133">
                  <c:v>379.07608695652175</c:v>
                </c:pt>
                <c:pt idx="134">
                  <c:v>369.7</c:v>
                </c:pt>
                <c:pt idx="135">
                  <c:v>373.10869565217394</c:v>
                </c:pt>
                <c:pt idx="136">
                  <c:v>373.36363636363637</c:v>
                </c:pt>
                <c:pt idx="137">
                  <c:v>367.82894736842104</c:v>
                </c:pt>
                <c:pt idx="138">
                  <c:v>370.73863636363637</c:v>
                </c:pt>
                <c:pt idx="139">
                  <c:v>365.6875</c:v>
                </c:pt>
                <c:pt idx="140">
                  <c:v>357.27380952380952</c:v>
                </c:pt>
                <c:pt idx="141">
                  <c:v>363.16250000000002</c:v>
                </c:pt>
                <c:pt idx="142">
                  <c:v>364.95454545454544</c:v>
                </c:pt>
                <c:pt idx="143">
                  <c:v>368</c:v>
                </c:pt>
                <c:pt idx="144">
                  <c:v>371.03260869565219</c:v>
                </c:pt>
                <c:pt idx="145">
                  <c:v>377.26136363636363</c:v>
                </c:pt>
                <c:pt idx="146">
                  <c:v>384.61904761904759</c:v>
                </c:pt>
                <c:pt idx="147">
                  <c:v>382.80434782608694</c:v>
                </c:pt>
                <c:pt idx="148">
                  <c:v>388.48809523809524</c:v>
                </c:pt>
                <c:pt idx="149">
                  <c:v>402.2</c:v>
                </c:pt>
                <c:pt idx="150">
                  <c:v>410.06818181818181</c:v>
                </c:pt>
                <c:pt idx="151">
                  <c:v>394.27499999999998</c:v>
                </c:pt>
                <c:pt idx="152">
                  <c:v>360.23863636363637</c:v>
                </c:pt>
                <c:pt idx="153">
                  <c:v>369.82499999999999</c:v>
                </c:pt>
                <c:pt idx="154">
                  <c:v>371.77499999999998</c:v>
                </c:pt>
                <c:pt idx="155">
                  <c:v>376.52272727272725</c:v>
                </c:pt>
                <c:pt idx="156">
                  <c:v>381.22826086956519</c:v>
                </c:pt>
              </c:numCache>
            </c:numRef>
          </c:val>
          <c:smooth val="0"/>
          <c:extLst xmlns:star_td="http://www.star-group.net/schemas/transit/filters/textdata">
            <c:ext xmlns:c16="http://schemas.microsoft.com/office/drawing/2014/chart" uri="{C3380CC4-5D6E-409C-BE32-E72D297353CC}">
              <c16:uniqueId val="{00000002-D117-46BE-A2E9-FF913DD1E772}"/>
            </c:ext>
          </c:extLst>
        </c:ser>
        <c:ser>
          <c:idx val="2"/>
          <c:order val="1"/>
          <c:tx>
            <c:strRef>
              <c:f>Börsennotierungen!$H$44:$H$45</c:f>
              <c:strCache>
                <c:ptCount val="2"/>
                <c:pt idx="0">
                  <c:v>Prix à la production</c:v>
                </c:pt>
                <c:pt idx="1">
                  <c:v> Autriche</c:v>
                </c:pt>
              </c:strCache>
            </c:strRef>
          </c:tx>
          <c:spPr>
            <a:ln w="12700">
              <a:solidFill>
                <a:srgbClr val="506A9E"/>
              </a:solidFill>
            </a:ln>
          </c:spPr>
          <c:marker>
            <c:symbol val="circle"/>
            <c:size val="3"/>
            <c:spPr>
              <a:solidFill>
                <a:srgbClr val="506A9E"/>
              </a:solidFill>
              <a:ln>
                <a:noFill/>
              </a:ln>
            </c:spPr>
          </c:marker>
          <c:cat>
            <c:numRef>
              <c:f>Börsennotierungen!$A$46:$A$202</c:f>
              <c:numCache>
                <c:formatCode>mm\ yyyy</c:formatCode>
                <c:ptCount val="157"/>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pt idx="12">
                  <c:v>39630</c:v>
                </c:pt>
                <c:pt idx="13">
                  <c:v>39661</c:v>
                </c:pt>
                <c:pt idx="14">
                  <c:v>39692</c:v>
                </c:pt>
                <c:pt idx="15">
                  <c:v>39722</c:v>
                </c:pt>
                <c:pt idx="16">
                  <c:v>39753</c:v>
                </c:pt>
                <c:pt idx="17">
                  <c:v>39783</c:v>
                </c:pt>
                <c:pt idx="18">
                  <c:v>39814</c:v>
                </c:pt>
                <c:pt idx="19">
                  <c:v>39845</c:v>
                </c:pt>
                <c:pt idx="20">
                  <c:v>39873</c:v>
                </c:pt>
                <c:pt idx="21">
                  <c:v>39904</c:v>
                </c:pt>
                <c:pt idx="22">
                  <c:v>39934</c:v>
                </c:pt>
                <c:pt idx="23">
                  <c:v>39965</c:v>
                </c:pt>
                <c:pt idx="24">
                  <c:v>39995</c:v>
                </c:pt>
                <c:pt idx="25">
                  <c:v>40026</c:v>
                </c:pt>
                <c:pt idx="26">
                  <c:v>40057</c:v>
                </c:pt>
                <c:pt idx="27">
                  <c:v>40087</c:v>
                </c:pt>
                <c:pt idx="28">
                  <c:v>40118</c:v>
                </c:pt>
                <c:pt idx="29">
                  <c:v>40148</c:v>
                </c:pt>
                <c:pt idx="30">
                  <c:v>40179</c:v>
                </c:pt>
                <c:pt idx="31">
                  <c:v>40210</c:v>
                </c:pt>
                <c:pt idx="32">
                  <c:v>40238</c:v>
                </c:pt>
                <c:pt idx="33">
                  <c:v>40269</c:v>
                </c:pt>
                <c:pt idx="34">
                  <c:v>40299</c:v>
                </c:pt>
                <c:pt idx="35">
                  <c:v>40330</c:v>
                </c:pt>
                <c:pt idx="36">
                  <c:v>40360</c:v>
                </c:pt>
                <c:pt idx="37">
                  <c:v>40391</c:v>
                </c:pt>
                <c:pt idx="38">
                  <c:v>40422</c:v>
                </c:pt>
                <c:pt idx="39">
                  <c:v>40452</c:v>
                </c:pt>
                <c:pt idx="40">
                  <c:v>40483</c:v>
                </c:pt>
                <c:pt idx="41">
                  <c:v>40513</c:v>
                </c:pt>
                <c:pt idx="42">
                  <c:v>40544</c:v>
                </c:pt>
                <c:pt idx="43">
                  <c:v>40575</c:v>
                </c:pt>
                <c:pt idx="44">
                  <c:v>40603</c:v>
                </c:pt>
                <c:pt idx="45">
                  <c:v>40634</c:v>
                </c:pt>
                <c:pt idx="46">
                  <c:v>40664</c:v>
                </c:pt>
                <c:pt idx="47">
                  <c:v>40695</c:v>
                </c:pt>
                <c:pt idx="48">
                  <c:v>40725</c:v>
                </c:pt>
                <c:pt idx="49">
                  <c:v>40756</c:v>
                </c:pt>
                <c:pt idx="50">
                  <c:v>40787</c:v>
                </c:pt>
                <c:pt idx="51">
                  <c:v>40817</c:v>
                </c:pt>
                <c:pt idx="52">
                  <c:v>40848</c:v>
                </c:pt>
                <c:pt idx="53">
                  <c:v>40878</c:v>
                </c:pt>
                <c:pt idx="54">
                  <c:v>40909</c:v>
                </c:pt>
                <c:pt idx="55">
                  <c:v>40940</c:v>
                </c:pt>
                <c:pt idx="56">
                  <c:v>40969</c:v>
                </c:pt>
                <c:pt idx="57">
                  <c:v>41000</c:v>
                </c:pt>
                <c:pt idx="58">
                  <c:v>41030</c:v>
                </c:pt>
                <c:pt idx="59">
                  <c:v>41061</c:v>
                </c:pt>
                <c:pt idx="60">
                  <c:v>41091</c:v>
                </c:pt>
                <c:pt idx="61">
                  <c:v>41122</c:v>
                </c:pt>
                <c:pt idx="62">
                  <c:v>41153</c:v>
                </c:pt>
                <c:pt idx="63">
                  <c:v>41183</c:v>
                </c:pt>
                <c:pt idx="64">
                  <c:v>41214</c:v>
                </c:pt>
                <c:pt idx="65">
                  <c:v>41244</c:v>
                </c:pt>
                <c:pt idx="66">
                  <c:v>41275</c:v>
                </c:pt>
                <c:pt idx="67">
                  <c:v>41306</c:v>
                </c:pt>
                <c:pt idx="68">
                  <c:v>41334</c:v>
                </c:pt>
                <c:pt idx="69">
                  <c:v>41365</c:v>
                </c:pt>
                <c:pt idx="70">
                  <c:v>41395</c:v>
                </c:pt>
                <c:pt idx="71">
                  <c:v>41426</c:v>
                </c:pt>
                <c:pt idx="72">
                  <c:v>41456</c:v>
                </c:pt>
                <c:pt idx="73">
                  <c:v>41487</c:v>
                </c:pt>
                <c:pt idx="74">
                  <c:v>41518</c:v>
                </c:pt>
                <c:pt idx="75">
                  <c:v>41548</c:v>
                </c:pt>
                <c:pt idx="76">
                  <c:v>41579</c:v>
                </c:pt>
                <c:pt idx="77">
                  <c:v>41609</c:v>
                </c:pt>
                <c:pt idx="78">
                  <c:v>41640</c:v>
                </c:pt>
                <c:pt idx="79">
                  <c:v>41671</c:v>
                </c:pt>
                <c:pt idx="80">
                  <c:v>41699</c:v>
                </c:pt>
                <c:pt idx="81">
                  <c:v>41730</c:v>
                </c:pt>
                <c:pt idx="82">
                  <c:v>41760</c:v>
                </c:pt>
                <c:pt idx="83">
                  <c:v>41791</c:v>
                </c:pt>
                <c:pt idx="84">
                  <c:v>41821</c:v>
                </c:pt>
                <c:pt idx="85">
                  <c:v>41852</c:v>
                </c:pt>
                <c:pt idx="86">
                  <c:v>41883</c:v>
                </c:pt>
                <c:pt idx="87">
                  <c:v>41913</c:v>
                </c:pt>
                <c:pt idx="88">
                  <c:v>41944</c:v>
                </c:pt>
                <c:pt idx="89">
                  <c:v>41974</c:v>
                </c:pt>
                <c:pt idx="90">
                  <c:v>42005</c:v>
                </c:pt>
                <c:pt idx="91">
                  <c:v>42036</c:v>
                </c:pt>
                <c:pt idx="92">
                  <c:v>42064</c:v>
                </c:pt>
                <c:pt idx="93">
                  <c:v>42095</c:v>
                </c:pt>
                <c:pt idx="94">
                  <c:v>42125</c:v>
                </c:pt>
                <c:pt idx="95">
                  <c:v>42156</c:v>
                </c:pt>
                <c:pt idx="96">
                  <c:v>42186</c:v>
                </c:pt>
                <c:pt idx="97">
                  <c:v>42217</c:v>
                </c:pt>
                <c:pt idx="98">
                  <c:v>42248</c:v>
                </c:pt>
                <c:pt idx="99">
                  <c:v>42278</c:v>
                </c:pt>
                <c:pt idx="100">
                  <c:v>42309</c:v>
                </c:pt>
                <c:pt idx="101">
                  <c:v>42339</c:v>
                </c:pt>
                <c:pt idx="102">
                  <c:v>42370</c:v>
                </c:pt>
                <c:pt idx="103">
                  <c:v>42401</c:v>
                </c:pt>
                <c:pt idx="104">
                  <c:v>42430</c:v>
                </c:pt>
                <c:pt idx="105">
                  <c:v>42461</c:v>
                </c:pt>
                <c:pt idx="106">
                  <c:v>42491</c:v>
                </c:pt>
                <c:pt idx="107">
                  <c:v>42522</c:v>
                </c:pt>
                <c:pt idx="108">
                  <c:v>42552</c:v>
                </c:pt>
                <c:pt idx="109">
                  <c:v>42583</c:v>
                </c:pt>
                <c:pt idx="110">
                  <c:v>42614</c:v>
                </c:pt>
                <c:pt idx="111">
                  <c:v>42644</c:v>
                </c:pt>
                <c:pt idx="112">
                  <c:v>42675</c:v>
                </c:pt>
                <c:pt idx="113">
                  <c:v>42705</c:v>
                </c:pt>
                <c:pt idx="114">
                  <c:v>42736</c:v>
                </c:pt>
                <c:pt idx="115">
                  <c:v>42767</c:v>
                </c:pt>
                <c:pt idx="116">
                  <c:v>42795</c:v>
                </c:pt>
                <c:pt idx="117">
                  <c:v>42826</c:v>
                </c:pt>
                <c:pt idx="118">
                  <c:v>42856</c:v>
                </c:pt>
                <c:pt idx="119">
                  <c:v>42887</c:v>
                </c:pt>
                <c:pt idx="120">
                  <c:v>42917</c:v>
                </c:pt>
                <c:pt idx="121">
                  <c:v>42948</c:v>
                </c:pt>
                <c:pt idx="122">
                  <c:v>42979</c:v>
                </c:pt>
                <c:pt idx="123">
                  <c:v>43009</c:v>
                </c:pt>
                <c:pt idx="124">
                  <c:v>43040</c:v>
                </c:pt>
                <c:pt idx="125">
                  <c:v>43070</c:v>
                </c:pt>
                <c:pt idx="126">
                  <c:v>43101</c:v>
                </c:pt>
                <c:pt idx="127">
                  <c:v>43132</c:v>
                </c:pt>
                <c:pt idx="128">
                  <c:v>43160</c:v>
                </c:pt>
                <c:pt idx="129">
                  <c:v>43191</c:v>
                </c:pt>
                <c:pt idx="130">
                  <c:v>43221</c:v>
                </c:pt>
                <c:pt idx="131">
                  <c:v>43252</c:v>
                </c:pt>
                <c:pt idx="132">
                  <c:v>43282</c:v>
                </c:pt>
                <c:pt idx="133">
                  <c:v>43313</c:v>
                </c:pt>
                <c:pt idx="134">
                  <c:v>43344</c:v>
                </c:pt>
                <c:pt idx="135">
                  <c:v>43374</c:v>
                </c:pt>
                <c:pt idx="136">
                  <c:v>43405</c:v>
                </c:pt>
                <c:pt idx="137">
                  <c:v>43435</c:v>
                </c:pt>
                <c:pt idx="138">
                  <c:v>43466</c:v>
                </c:pt>
                <c:pt idx="139">
                  <c:v>43497</c:v>
                </c:pt>
                <c:pt idx="140">
                  <c:v>43525</c:v>
                </c:pt>
                <c:pt idx="141">
                  <c:v>43556</c:v>
                </c:pt>
                <c:pt idx="142">
                  <c:v>43586</c:v>
                </c:pt>
                <c:pt idx="143">
                  <c:v>43617</c:v>
                </c:pt>
                <c:pt idx="144">
                  <c:v>43647</c:v>
                </c:pt>
                <c:pt idx="145">
                  <c:v>43678</c:v>
                </c:pt>
                <c:pt idx="146">
                  <c:v>43709</c:v>
                </c:pt>
                <c:pt idx="147">
                  <c:v>43739</c:v>
                </c:pt>
                <c:pt idx="148">
                  <c:v>43770</c:v>
                </c:pt>
                <c:pt idx="149">
                  <c:v>43800</c:v>
                </c:pt>
                <c:pt idx="150">
                  <c:v>43831</c:v>
                </c:pt>
                <c:pt idx="151">
                  <c:v>43862</c:v>
                </c:pt>
                <c:pt idx="152">
                  <c:v>43891</c:v>
                </c:pt>
                <c:pt idx="153">
                  <c:v>43922</c:v>
                </c:pt>
                <c:pt idx="154">
                  <c:v>43952</c:v>
                </c:pt>
                <c:pt idx="155">
                  <c:v>43983</c:v>
                </c:pt>
                <c:pt idx="156">
                  <c:v>44013</c:v>
                </c:pt>
              </c:numCache>
            </c:numRef>
          </c:cat>
          <c:val>
            <c:numRef>
              <c:f>Börsennotierungen!$H$46:$H$202</c:f>
              <c:numCache>
                <c:formatCode>General</c:formatCode>
                <c:ptCount val="157"/>
                <c:pt idx="6">
                  <c:v>362.9</c:v>
                </c:pt>
                <c:pt idx="18">
                  <c:v>383.2</c:v>
                </c:pt>
                <c:pt idx="31">
                  <c:v>227.3</c:v>
                </c:pt>
                <c:pt idx="42">
                  <c:v>383.2</c:v>
                </c:pt>
                <c:pt idx="54">
                  <c:v>421.9</c:v>
                </c:pt>
                <c:pt idx="66">
                  <c:v>445</c:v>
                </c:pt>
                <c:pt idx="79">
                  <c:v>352</c:v>
                </c:pt>
                <c:pt idx="90">
                  <c:v>306.5</c:v>
                </c:pt>
                <c:pt idx="102">
                  <c:v>293.89999999999998</c:v>
                </c:pt>
                <c:pt idx="104">
                  <c:v>321.7</c:v>
                </c:pt>
                <c:pt idx="107">
                  <c:v>347</c:v>
                </c:pt>
                <c:pt idx="108">
                  <c:v>329.29</c:v>
                </c:pt>
                <c:pt idx="109">
                  <c:v>324.39999999999998</c:v>
                </c:pt>
                <c:pt idx="110">
                  <c:v>353.97</c:v>
                </c:pt>
                <c:pt idx="111">
                  <c:v>342.36</c:v>
                </c:pt>
                <c:pt idx="112">
                  <c:v>347.15</c:v>
                </c:pt>
                <c:pt idx="113">
                  <c:v>349.7</c:v>
                </c:pt>
                <c:pt idx="114">
                  <c:v>371.52</c:v>
                </c:pt>
                <c:pt idx="116">
                  <c:v>370.18</c:v>
                </c:pt>
                <c:pt idx="117">
                  <c:v>382.46</c:v>
                </c:pt>
                <c:pt idx="118">
                  <c:v>374.5</c:v>
                </c:pt>
                <c:pt idx="120">
                  <c:v>339.4</c:v>
                </c:pt>
                <c:pt idx="121">
                  <c:v>322.8</c:v>
                </c:pt>
                <c:pt idx="122">
                  <c:v>335.5</c:v>
                </c:pt>
                <c:pt idx="127">
                  <c:v>330</c:v>
                </c:pt>
                <c:pt idx="128">
                  <c:v>341.2</c:v>
                </c:pt>
                <c:pt idx="129">
                  <c:v>330</c:v>
                </c:pt>
                <c:pt idx="130">
                  <c:v>320</c:v>
                </c:pt>
                <c:pt idx="132">
                  <c:v>323.39999999999998</c:v>
                </c:pt>
                <c:pt idx="133">
                  <c:v>316.60000000000002</c:v>
                </c:pt>
                <c:pt idx="134">
                  <c:v>320.60000000000002</c:v>
                </c:pt>
                <c:pt idx="135">
                  <c:v>326.8</c:v>
                </c:pt>
                <c:pt idx="140">
                  <c:v>338.4</c:v>
                </c:pt>
                <c:pt idx="144">
                  <c:v>347.9</c:v>
                </c:pt>
                <c:pt idx="145">
                  <c:v>342.3</c:v>
                </c:pt>
                <c:pt idx="146">
                  <c:v>341.2</c:v>
                </c:pt>
              </c:numCache>
            </c:numRef>
          </c:val>
          <c:smooth val="0"/>
          <c:extLst xmlns:star_td="http://www.star-group.net/schemas/transit/filters/textdata">
            <c:ext xmlns:c16="http://schemas.microsoft.com/office/drawing/2014/chart" uri="{C3380CC4-5D6E-409C-BE32-E72D297353CC}">
              <c16:uniqueId val="{00000003-D117-46BE-A2E9-FF913DD1E772}"/>
            </c:ext>
          </c:extLst>
        </c:ser>
        <c:dLbls>
          <c:showLegendKey val="0"/>
          <c:showVal val="0"/>
          <c:showCatName val="0"/>
          <c:showSerName val="0"/>
          <c:showPercent val="0"/>
          <c:showBubbleSize val="0"/>
        </c:dLbls>
        <c:marker val="1"/>
        <c:smooth val="0"/>
        <c:axId val="542125568"/>
        <c:axId val="542125960"/>
      </c:lineChart>
      <c:dateAx>
        <c:axId val="542125568"/>
        <c:scaling>
          <c:orientation val="minMax"/>
        </c:scaling>
        <c:delete val="0"/>
        <c:axPos val="b"/>
        <c:numFmt formatCode="m\/yy" sourceLinked="0"/>
        <c:majorTickMark val="none"/>
        <c:minorTickMark val="none"/>
        <c:tickLblPos val="nextTo"/>
        <c:txPr>
          <a:bodyPr rot="-2460000"/>
          <a:lstStyle/>
          <a:p>
            <a:pPr>
              <a:defRPr sz="1150">
                <a:solidFill>
                  <a:srgbClr val="3F3F3F"/>
                </a:solidFill>
                <a:latin typeface="Roboto" panose="02000000000000000000" pitchFamily="2" charset="0"/>
                <a:ea typeface="Roboto" panose="02000000000000000000" pitchFamily="2" charset="0"/>
                <a:cs typeface="Arial" panose="020B0604020202020204" pitchFamily="34" charset="0"/>
              </a:defRPr>
            </a:pPr>
            <a:endParaRPr lang="de-DE"/>
          </a:p>
        </c:txPr>
        <c:crossAx val="542125960"/>
        <c:crosses val="autoZero"/>
        <c:auto val="1"/>
        <c:lblOffset val="100"/>
        <c:baseTimeUnit val="months"/>
      </c:dateAx>
      <c:valAx>
        <c:axId val="542125960"/>
        <c:scaling>
          <c:orientation val="minMax"/>
        </c:scaling>
        <c:delete val="0"/>
        <c:axPos val="l"/>
        <c:numFmt formatCode="0" sourceLinked="0"/>
        <c:majorTickMark val="none"/>
        <c:minorTickMark val="none"/>
        <c:tickLblPos val="nextTo"/>
        <c:spPr>
          <a:noFill/>
          <a:ln>
            <a:solidFill>
              <a:srgbClr val="3F3F3F"/>
            </a:solidFill>
          </a:ln>
        </c:spPr>
        <c:txPr>
          <a:bodyPr/>
          <a:lstStyle/>
          <a:p>
            <a:pPr>
              <a:defRPr sz="1150">
                <a:solidFill>
                  <a:srgbClr val="3F3F3F"/>
                </a:solidFill>
                <a:latin typeface="Roboto" panose="02000000000000000000" pitchFamily="2" charset="0"/>
                <a:ea typeface="Roboto" panose="02000000000000000000" pitchFamily="2" charset="0"/>
              </a:defRPr>
            </a:pPr>
            <a:endParaRPr lang="de-DE"/>
          </a:p>
        </c:txPr>
        <c:crossAx val="542125568"/>
        <c:crosses val="autoZero"/>
        <c:crossBetween val="between"/>
      </c:valAx>
    </c:plotArea>
    <c:legend>
      <c:legendPos val="b"/>
      <c:layout>
        <c:manualLayout>
          <c:xMode val="edge"/>
          <c:yMode val="edge"/>
          <c:x val="0.22478032783822038"/>
          <c:y val="0"/>
          <c:w val="0.5400852072729373"/>
          <c:h val="6.2671908110301627E-2"/>
        </c:manualLayout>
      </c:layout>
      <c:overlay val="0"/>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095129340208329E-4"/>
          <c:y val="0.55000532053197915"/>
          <c:w val="0.99700193978646068"/>
          <c:h val="0.29100756070726991"/>
        </c:manualLayout>
      </c:layout>
      <c:barChart>
        <c:barDir val="col"/>
        <c:grouping val="clustered"/>
        <c:varyColors val="0"/>
        <c:ser>
          <c:idx val="0"/>
          <c:order val="0"/>
          <c:tx>
            <c:strRef>
              <c:f>'Le commerce de détail suisse'!$G$15</c:f>
              <c:strCache>
                <c:ptCount val="1"/>
                <c:pt idx="0">
                  <c:v>2017</c:v>
                </c:pt>
              </c:strCache>
            </c:strRef>
          </c:tx>
          <c:spPr>
            <a:solidFill>
              <a:srgbClr val="F7EBB6"/>
            </a:solidFill>
          </c:spPr>
          <c:invertIfNegative val="0"/>
          <c:dLbls>
            <c:dLbl>
              <c:idx val="0"/>
              <c:layout>
                <c:manualLayout>
                  <c:x val="-1.4486498497241785E-2"/>
                  <c:y val="9.9548541295193301E-3"/>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0-743B-4FF3-BF09-1D644AAE6D5D}"/>
                </c:ext>
              </c:extLst>
            </c:dLbl>
            <c:dLbl>
              <c:idx val="1"/>
              <c:layout>
                <c:manualLayout>
                  <c:x val="-1.1894609018881444E-2"/>
                  <c:y val="2.1841940411892451E-2"/>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4-743B-4FF3-BF09-1D644AAE6D5D}"/>
                </c:ext>
              </c:extLst>
            </c:dLbl>
            <c:dLbl>
              <c:idx val="2"/>
              <c:layout>
                <c:manualLayout>
                  <c:x val="-1.1671592630170495E-2"/>
                  <c:y val="1.2576578845175808E-2"/>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7-743B-4FF3-BF09-1D644AAE6D5D}"/>
                </c:ext>
              </c:extLst>
            </c:dLbl>
            <c:dLbl>
              <c:idx val="3"/>
              <c:layout>
                <c:manualLayout>
                  <c:x val="-1.3616858068532162E-2"/>
                  <c:y val="1.4373232965915209E-2"/>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9-743B-4FF3-BF09-1D644AAE6D5D}"/>
                </c:ext>
              </c:extLst>
            </c:dLbl>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suisse'!$G$16:$G$19</c:f>
              <c:numCache>
                <c:formatCode>0.0</c:formatCode>
                <c:ptCount val="4"/>
                <c:pt idx="0">
                  <c:v>24.5150538</c:v>
                </c:pt>
                <c:pt idx="1">
                  <c:v>21.4233634</c:v>
                </c:pt>
                <c:pt idx="2">
                  <c:v>85.954776699999996</c:v>
                </c:pt>
                <c:pt idx="3">
                  <c:v>29.530813699999982</c:v>
                </c:pt>
              </c:numCache>
            </c:numRef>
          </c:val>
          <c:extLst xmlns:star_td="http://www.star-group.net/schemas/transit/filters/textdata">
            <c:ext xmlns:c16="http://schemas.microsoft.com/office/drawing/2014/chart" uri="{C3380CC4-5D6E-409C-BE32-E72D297353CC}">
              <c16:uniqueId val="{00000000-726E-4BB7-8F7E-2DFC3C39770E}"/>
            </c:ext>
          </c:extLst>
        </c:ser>
        <c:ser>
          <c:idx val="1"/>
          <c:order val="1"/>
          <c:tx>
            <c:strRef>
              <c:f>'Le commerce de détail suisse'!$H$15</c:f>
              <c:strCache>
                <c:ptCount val="1"/>
                <c:pt idx="0">
                  <c:v>2018</c:v>
                </c:pt>
              </c:strCache>
            </c:strRef>
          </c:tx>
          <c:spPr>
            <a:solidFill>
              <a:srgbClr val="EDD15A"/>
            </a:solidFill>
          </c:spPr>
          <c:invertIfNegative val="0"/>
          <c:dLbls>
            <c:dLbl>
              <c:idx val="0"/>
              <c:layout>
                <c:manualLayout>
                  <c:x val="-4.1135961478601362E-3"/>
                  <c:y val="2.0316844619183993E-2"/>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1-743B-4FF3-BF09-1D644AAE6D5D}"/>
                </c:ext>
              </c:extLst>
            </c:dLbl>
            <c:dLbl>
              <c:idx val="1"/>
              <c:layout>
                <c:manualLayout>
                  <c:x val="-7.7810617534469851E-3"/>
                  <c:y val="0"/>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5-743B-4FF3-BF09-1D644AAE6D5D}"/>
                </c:ext>
              </c:extLst>
            </c:dLbl>
            <c:dLbl>
              <c:idx val="2"/>
              <c:layout>
                <c:manualLayout>
                  <c:x val="-1.0172405025324528E-2"/>
                  <c:y val="-2.9039926197281627E-3"/>
                </c:manualLayout>
              </c:layout>
              <c:numFmt formatCode="#\ ###0.0" sourceLinked="0"/>
              <c:spPr>
                <a:noFill/>
                <a:ln>
                  <a:noFill/>
                </a:ln>
                <a:effectLst/>
              </c:spPr>
              <c:txPr>
                <a:bodyPr wrap="square" lIns="38100" tIns="19050" rIns="38100" bIns="19050" anchor="ctr">
                  <a:noAutofit/>
                </a:bodyPr>
                <a:lstStyle/>
                <a:p>
                  <a:pPr>
                    <a:defRPr sz="1100"/>
                  </a:pPr>
                  <a:endParaRPr lang="de-DE"/>
                </a:p>
              </c:txPr>
              <c:showLegendKey val="0"/>
              <c:showVal val="1"/>
              <c:showCatName val="0"/>
              <c:showSerName val="0"/>
              <c:showPercent val="0"/>
              <c:showBubbleSize val="0"/>
              <c:extLst>
                <c:ext xmlns:c15="http://schemas.microsoft.com/office/drawing/2012/chart" uri="{CE6537A1-D6FC-4f65-9D91-7224C49458BB}">
                  <c15:layout>
                    <c:manualLayout>
                      <c:w val="6.4274939810314638E-2"/>
                      <c:h val="3.4784250114969759E-2"/>
                    </c:manualLayout>
                  </c15:layout>
                </c:ext>
                <c:ext xmlns:c16="http://schemas.microsoft.com/office/drawing/2014/chart" uri="{C3380CC4-5D6E-409C-BE32-E72D297353CC}">
                  <c16:uniqueId val="{00000008-743B-4FF3-BF09-1D644AAE6D5D}"/>
                </c:ext>
              </c:extLst>
            </c:dLbl>
            <c:dLbl>
              <c:idx val="3"/>
              <c:layout>
                <c:manualLayout>
                  <c:x val="-2.0567980739300681E-3"/>
                  <c:y val="1.17514358496519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60-4345-BF8D-4801BAA56E04}"/>
                </c:ext>
              </c:extLst>
            </c:dLbl>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suisse'!$H$16:$H$19</c:f>
              <c:numCache>
                <c:formatCode>0.0</c:formatCode>
                <c:ptCount val="4"/>
                <c:pt idx="0">
                  <c:v>20.914051799999999</c:v>
                </c:pt>
                <c:pt idx="1">
                  <c:v>22.078986499999999</c:v>
                </c:pt>
                <c:pt idx="2">
                  <c:v>89.462177299999993</c:v>
                </c:pt>
                <c:pt idx="3">
                  <c:v>31.983125999999999</c:v>
                </c:pt>
              </c:numCache>
            </c:numRef>
          </c:val>
          <c:extLst xmlns:star_td="http://www.star-group.net/schemas/transit/filters/textdata">
            <c:ext xmlns:c16="http://schemas.microsoft.com/office/drawing/2014/chart" uri="{C3380CC4-5D6E-409C-BE32-E72D297353CC}">
              <c16:uniqueId val="{00000001-726E-4BB7-8F7E-2DFC3C39770E}"/>
            </c:ext>
          </c:extLst>
        </c:ser>
        <c:ser>
          <c:idx val="2"/>
          <c:order val="2"/>
          <c:tx>
            <c:strRef>
              <c:f>'Le commerce de détail suisse'!$I$15</c:f>
              <c:strCache>
                <c:ptCount val="1"/>
                <c:pt idx="0">
                  <c:v>2019</c:v>
                </c:pt>
              </c:strCache>
            </c:strRef>
          </c:tx>
          <c:spPr>
            <a:solidFill>
              <a:srgbClr val="E4CA5E"/>
            </a:solidFill>
          </c:spPr>
          <c:invertIfNegative val="0"/>
          <c:dLbls>
            <c:dLbl>
              <c:idx val="0"/>
              <c:layout>
                <c:manualLayout>
                  <c:x val="-3.8905308767234748E-3"/>
                  <c:y val="0"/>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2-743B-4FF3-BF09-1D644AAE6D5D}"/>
                </c:ext>
              </c:extLst>
            </c:dLbl>
            <c:dLbl>
              <c:idx val="3"/>
              <c:layout>
                <c:manualLayout>
                  <c:x val="-2.0567980739300681E-3"/>
                  <c:y val="-9.40114867972155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60-4345-BF8D-4801BAA56E04}"/>
                </c:ext>
              </c:extLst>
            </c:dLbl>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0"/>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suisse'!$I$16:$I$19</c:f>
              <c:numCache>
                <c:formatCode>_ * #,##0.0_ ;_ * \-#,##0.0_ ;_ * "-"?_ ;_ @_ </c:formatCode>
                <c:ptCount val="4"/>
                <c:pt idx="0">
                  <c:v>21.843455600000002</c:v>
                </c:pt>
                <c:pt idx="1">
                  <c:v>22.265468400000003</c:v>
                </c:pt>
                <c:pt idx="2">
                  <c:v>92.59265090000001</c:v>
                </c:pt>
                <c:pt idx="3">
                  <c:v>32.079871799999964</c:v>
                </c:pt>
              </c:numCache>
            </c:numRef>
          </c:val>
          <c:extLst xmlns:star_td="http://www.star-group.net/schemas/transit/filters/textdata">
            <c:ext xmlns:c16="http://schemas.microsoft.com/office/drawing/2014/chart" uri="{C3380CC4-5D6E-409C-BE32-E72D297353CC}">
              <c16:uniqueId val="{00000002-726E-4BB7-8F7E-2DFC3C39770E}"/>
            </c:ext>
          </c:extLst>
        </c:ser>
        <c:ser>
          <c:idx val="3"/>
          <c:order val="3"/>
          <c:tx>
            <c:strRef>
              <c:f>'Le commerce de détail suisse'!$J$15</c:f>
              <c:strCache>
                <c:ptCount val="1"/>
                <c:pt idx="0">
                  <c:v>2020</c:v>
                </c:pt>
              </c:strCache>
            </c:strRef>
          </c:tx>
          <c:spPr>
            <a:solidFill>
              <a:srgbClr val="CBA816"/>
            </a:solidFill>
          </c:spPr>
          <c:invertIfNegative val="0"/>
          <c:dLbls>
            <c:dLbl>
              <c:idx val="0"/>
              <c:layout>
                <c:manualLayout>
                  <c:x val="0"/>
                  <c:y val="-9.40114867972164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60-4345-BF8D-4801BAA56E04}"/>
                </c:ext>
              </c:extLst>
            </c:dLbl>
            <c:dLbl>
              <c:idx val="1"/>
              <c:layout>
                <c:manualLayout>
                  <c:x val="8.2271922957202724E-3"/>
                  <c:y val="4.70057433986069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60-4345-BF8D-4801BAA56E04}"/>
                </c:ext>
              </c:extLst>
            </c:dLbl>
            <c:dLbl>
              <c:idx val="3"/>
              <c:layout>
                <c:manualLayout>
                  <c:x val="8.2271922957201215E-3"/>
                  <c:y val="-2.35028716993038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60-4345-BF8D-4801BAA56E04}"/>
                </c:ext>
              </c:extLst>
            </c:dLbl>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0"/>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suisse'!$J$16:$J$19</c:f>
              <c:numCache>
                <c:formatCode>_ * #,##0.0_ ;_ * \-#,##0.0_ ;_ * "-"?_ ;_ @_ </c:formatCode>
                <c:ptCount val="4"/>
                <c:pt idx="0">
                  <c:v>25.343587399999997</c:v>
                </c:pt>
                <c:pt idx="1">
                  <c:v>25.062434700000001</c:v>
                </c:pt>
                <c:pt idx="2">
                  <c:v>109.35196429999999</c:v>
                </c:pt>
                <c:pt idx="3">
                  <c:v>36.112341799999996</c:v>
                </c:pt>
              </c:numCache>
            </c:numRef>
          </c:val>
          <c:extLst xmlns:star_td="http://www.star-group.net/schemas/transit/filters/textdata">
            <c:ext xmlns:c16="http://schemas.microsoft.com/office/drawing/2014/chart" uri="{C3380CC4-5D6E-409C-BE32-E72D297353CC}">
              <c16:uniqueId val="{00000000-80BE-4990-AA20-CB99FF5AA832}"/>
            </c:ext>
          </c:extLst>
        </c:ser>
        <c:ser>
          <c:idx val="4"/>
          <c:order val="4"/>
          <c:tx>
            <c:strRef>
              <c:f>'Le commerce de détail suisse'!$K$15</c:f>
              <c:strCache>
                <c:ptCount val="1"/>
                <c:pt idx="0">
                  <c:v>2021</c:v>
                </c:pt>
              </c:strCache>
            </c:strRef>
          </c:tx>
          <c:spPr>
            <a:solidFill>
              <a:srgbClr val="AA8F1F"/>
            </a:solidFill>
          </c:spPr>
          <c:invertIfNegative val="0"/>
          <c:dLbls>
            <c:dLbl>
              <c:idx val="0"/>
              <c:layout>
                <c:manualLayout>
                  <c:x val="1.3616813012438283E-2"/>
                  <c:y val="2.9039926197280764E-3"/>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3-743B-4FF3-BF09-1D644AAE6D5D}"/>
                </c:ext>
              </c:extLst>
            </c:dLbl>
            <c:dLbl>
              <c:idx val="1"/>
              <c:layout>
                <c:manualLayout>
                  <c:x val="1.98987925785543E-2"/>
                  <c:y val="1.1887271344355094E-2"/>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6-743B-4FF3-BF09-1D644AAE6D5D}"/>
                </c:ext>
              </c:extLst>
            </c:dLbl>
            <c:dLbl>
              <c:idx val="3"/>
              <c:layout>
                <c:manualLayout>
                  <c:x val="7.8925982153469319E-3"/>
                  <c:y val="-2.0327393152151572E-2"/>
                </c:manualLayout>
              </c:layout>
              <c:showLegendKey val="0"/>
              <c:showVal val="1"/>
              <c:showCatName val="0"/>
              <c:showSerName val="0"/>
              <c:showPercent val="0"/>
              <c:showBubbleSize val="0"/>
              <c:extLst xmlns:star_td="http://www.star-group.net/schemas/transit/filters/textdata">
                <c:ext xmlns:c15="http://schemas.microsoft.com/office/drawing/2012/chart" uri="{CE6537A1-D6FC-4f65-9D91-7224C49458BB}">
                  <c15:layout/>
                </c:ext>
                <c:ext xmlns:c16="http://schemas.microsoft.com/office/drawing/2014/chart" uri="{C3380CC4-5D6E-409C-BE32-E72D297353CC}">
                  <c16:uniqueId val="{0000000A-743B-4FF3-BF09-1D644AAE6D5D}"/>
                </c:ext>
              </c:extLst>
            </c:dLbl>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0"/>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suisse'!$K$16:$K$19</c:f>
              <c:numCache>
                <c:formatCode>_ * #,##0.0_ ;_ * \-#,##0.0_ ;_ * "-"?_ ;_ @_ </c:formatCode>
                <c:ptCount val="4"/>
                <c:pt idx="0">
                  <c:v>27.863319600000001</c:v>
                </c:pt>
                <c:pt idx="1">
                  <c:v>26.1404858</c:v>
                </c:pt>
                <c:pt idx="2">
                  <c:v>120.8281829</c:v>
                </c:pt>
                <c:pt idx="3">
                  <c:v>39.125044699999989</c:v>
                </c:pt>
              </c:numCache>
            </c:numRef>
          </c:val>
          <c:extLst xmlns:star_td="http://www.star-group.net/schemas/transit/filters/textdata">
            <c:ext xmlns:c16="http://schemas.microsoft.com/office/drawing/2014/chart" uri="{C3380CC4-5D6E-409C-BE32-E72D297353CC}">
              <c16:uniqueId val="{00000001-80BE-4990-AA20-CB99FF5AA832}"/>
            </c:ext>
          </c:extLst>
        </c:ser>
        <c:dLbls>
          <c:showLegendKey val="0"/>
          <c:showVal val="0"/>
          <c:showCatName val="0"/>
          <c:showSerName val="0"/>
          <c:showPercent val="0"/>
          <c:showBubbleSize val="0"/>
        </c:dLbls>
        <c:gapWidth val="120"/>
        <c:axId val="1030737584"/>
        <c:axId val="1030734304"/>
      </c:barChart>
      <c:catAx>
        <c:axId val="1030737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b="0"/>
            </a:pPr>
            <a:endParaRPr lang="de-DE"/>
          </a:p>
        </c:txPr>
        <c:crossAx val="1030734304"/>
        <c:crossesAt val="0"/>
        <c:auto val="1"/>
        <c:lblAlgn val="ctr"/>
        <c:lblOffset val="100"/>
        <c:noMultiLvlLbl val="0"/>
      </c:catAx>
      <c:valAx>
        <c:axId val="1030734304"/>
        <c:scaling>
          <c:orientation val="minMax"/>
        </c:scaling>
        <c:delete val="1"/>
        <c:axPos val="l"/>
        <c:numFmt formatCode="0.0" sourceLinked="1"/>
        <c:majorTickMark val="out"/>
        <c:minorTickMark val="none"/>
        <c:tickLblPos val="nextTo"/>
        <c:crossAx val="1030737584"/>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41174972624292E-4"/>
          <c:y val="0.18986625955964631"/>
          <c:w val="0.99569680955177142"/>
          <c:h val="0.68739529363943119"/>
        </c:manualLayout>
      </c:layout>
      <c:barChart>
        <c:barDir val="col"/>
        <c:grouping val="clustered"/>
        <c:varyColors val="0"/>
        <c:ser>
          <c:idx val="0"/>
          <c:order val="0"/>
          <c:tx>
            <c:strRef>
              <c:f>'Le commerce de détail suisse'!$B$15</c:f>
              <c:strCache>
                <c:ptCount val="1"/>
                <c:pt idx="0">
                  <c:v>2017</c:v>
                </c:pt>
              </c:strCache>
            </c:strRef>
          </c:tx>
          <c:spPr>
            <a:solidFill>
              <a:srgbClr val="F7EBB6"/>
            </a:solidFill>
          </c:spPr>
          <c:invertIfNegative val="0"/>
          <c:dLbls>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suisse'!$B$16:$B$19</c:f>
              <c:numCache>
                <c:formatCode>_ * #\ ##0_ ;_ * \-#\ ##0_ ;_ * "-"??_ ;_ @_ </c:formatCode>
                <c:ptCount val="4"/>
                <c:pt idx="0">
                  <c:v>6682.5792999999994</c:v>
                </c:pt>
                <c:pt idx="1">
                  <c:v>4486.6090999999997</c:v>
                </c:pt>
                <c:pt idx="2">
                  <c:v>8413.5969000000005</c:v>
                </c:pt>
                <c:pt idx="3">
                  <c:v>5143.6293999999962</c:v>
                </c:pt>
              </c:numCache>
            </c:numRef>
          </c:val>
          <c:extLst xmlns:star_td="http://www.star-group.net/schemas/transit/filters/textdata">
            <c:ext xmlns:c16="http://schemas.microsoft.com/office/drawing/2014/chart" uri="{C3380CC4-5D6E-409C-BE32-E72D297353CC}">
              <c16:uniqueId val="{00000000-4FBC-43F0-A116-8CFDB36E9439}"/>
            </c:ext>
          </c:extLst>
        </c:ser>
        <c:ser>
          <c:idx val="1"/>
          <c:order val="1"/>
          <c:tx>
            <c:strRef>
              <c:f>'Le commerce de détail suisse'!$C$15</c:f>
              <c:strCache>
                <c:ptCount val="1"/>
                <c:pt idx="0">
                  <c:v>2018</c:v>
                </c:pt>
              </c:strCache>
            </c:strRef>
          </c:tx>
          <c:spPr>
            <a:solidFill>
              <a:srgbClr val="F2DE88"/>
            </a:solidFill>
          </c:spPr>
          <c:invertIfNegative val="0"/>
          <c:dLbls>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suisse'!$C$16:$C$19</c:f>
              <c:numCache>
                <c:formatCode>_ * #\ ##0_ ;_ * \-#\ ##0_ ;_ * "-"??_ ;_ @_ </c:formatCode>
                <c:ptCount val="4"/>
                <c:pt idx="0">
                  <c:v>5820.1491999999998</c:v>
                </c:pt>
                <c:pt idx="1">
                  <c:v>4701.8966</c:v>
                </c:pt>
                <c:pt idx="2">
                  <c:v>8588.2204999999994</c:v>
                </c:pt>
                <c:pt idx="3">
                  <c:v>5901.5312000000013</c:v>
                </c:pt>
              </c:numCache>
            </c:numRef>
          </c:val>
          <c:extLst xmlns:star_td="http://www.star-group.net/schemas/transit/filters/textdata">
            <c:ext xmlns:c16="http://schemas.microsoft.com/office/drawing/2014/chart" uri="{C3380CC4-5D6E-409C-BE32-E72D297353CC}">
              <c16:uniqueId val="{00000001-4FBC-43F0-A116-8CFDB36E9439}"/>
            </c:ext>
          </c:extLst>
        </c:ser>
        <c:ser>
          <c:idx val="2"/>
          <c:order val="2"/>
          <c:tx>
            <c:strRef>
              <c:f>'Le commerce de détail suisse'!$D$15</c:f>
              <c:strCache>
                <c:ptCount val="1"/>
                <c:pt idx="0">
                  <c:v>2019</c:v>
                </c:pt>
              </c:strCache>
            </c:strRef>
          </c:tx>
          <c:spPr>
            <a:solidFill>
              <a:srgbClr val="EDD15A"/>
            </a:solidFill>
          </c:spPr>
          <c:invertIfNegative val="0"/>
          <c:dLbls>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suisse'!$D$16:$D$19</c:f>
              <c:numCache>
                <c:formatCode>_ * #\ ##0_ ;_ * \-#\ ##0_ ;_ * "-"??_ ;_ @_ </c:formatCode>
                <c:ptCount val="4"/>
                <c:pt idx="0">
                  <c:v>6261.8824999999997</c:v>
                </c:pt>
                <c:pt idx="1">
                  <c:v>4736.4224999999997</c:v>
                </c:pt>
                <c:pt idx="2">
                  <c:v>8702.9218000000001</c:v>
                </c:pt>
                <c:pt idx="3">
                  <c:v>5701.4251999999979</c:v>
                </c:pt>
              </c:numCache>
            </c:numRef>
          </c:val>
          <c:extLst xmlns:star_td="http://www.star-group.net/schemas/transit/filters/textdata">
            <c:ext xmlns:c16="http://schemas.microsoft.com/office/drawing/2014/chart" uri="{C3380CC4-5D6E-409C-BE32-E72D297353CC}">
              <c16:uniqueId val="{00000002-4FBC-43F0-A116-8CFDB36E9439}"/>
            </c:ext>
          </c:extLst>
        </c:ser>
        <c:ser>
          <c:idx val="3"/>
          <c:order val="3"/>
          <c:tx>
            <c:strRef>
              <c:f>'Le commerce de détail suisse'!$E$15</c:f>
              <c:strCache>
                <c:ptCount val="1"/>
                <c:pt idx="0">
                  <c:v>2020</c:v>
                </c:pt>
              </c:strCache>
            </c:strRef>
          </c:tx>
          <c:spPr>
            <a:solidFill>
              <a:srgbClr val="CBA816"/>
            </a:solidFill>
          </c:spPr>
          <c:invertIfNegative val="0"/>
          <c:dLbls>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suisse'!$E$16:$E$19</c:f>
              <c:numCache>
                <c:formatCode>_ * #\ ##0_ ;_ * \-#\ ##0_ ;_ * "-"??_ ;_ @_ </c:formatCode>
                <c:ptCount val="4"/>
                <c:pt idx="0">
                  <c:v>6979.3302000000003</c:v>
                </c:pt>
                <c:pt idx="1">
                  <c:v>5389.6210999999994</c:v>
                </c:pt>
                <c:pt idx="2">
                  <c:v>10106.323</c:v>
                </c:pt>
                <c:pt idx="3">
                  <c:v>6400.1951999999983</c:v>
                </c:pt>
              </c:numCache>
            </c:numRef>
          </c:val>
          <c:extLst xmlns:star_td="http://www.star-group.net/schemas/transit/filters/textdata">
            <c:ext xmlns:c16="http://schemas.microsoft.com/office/drawing/2014/chart" uri="{C3380CC4-5D6E-409C-BE32-E72D297353CC}">
              <c16:uniqueId val="{00000000-4975-47E3-A08B-64B922C3A0D9}"/>
            </c:ext>
          </c:extLst>
        </c:ser>
        <c:ser>
          <c:idx val="4"/>
          <c:order val="4"/>
          <c:tx>
            <c:strRef>
              <c:f>'Le commerce de détail suisse'!$F$15</c:f>
              <c:strCache>
                <c:ptCount val="1"/>
                <c:pt idx="0">
                  <c:v>2021</c:v>
                </c:pt>
              </c:strCache>
            </c:strRef>
          </c:tx>
          <c:spPr>
            <a:solidFill>
              <a:srgbClr val="AA8F1F"/>
            </a:solidFill>
          </c:spPr>
          <c:invertIfNegative val="0"/>
          <c:dLbls>
            <c:numFmt formatCode="#\ ##0.0," sourceLinked="0"/>
            <c:spPr>
              <a:noFill/>
              <a:ln>
                <a:noFill/>
              </a:ln>
              <a:effectLst/>
            </c:spPr>
            <c:txPr>
              <a:bodyPr wrap="square" lIns="38100" tIns="19050" rIns="38100" bIns="19050" anchor="ctr">
                <a:spAutoFit/>
              </a:bodyPr>
              <a:lstStyle/>
              <a:p>
                <a:pPr>
                  <a:defRPr sz="1100"/>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suisse'!$F$16:$F$19</c:f>
              <c:numCache>
                <c:formatCode>_ * #\ ##0_ ;_ * \-#\ ##0_ ;_ * "-"??_ ;_ @_ </c:formatCode>
                <c:ptCount val="4"/>
                <c:pt idx="0">
                  <c:v>7934.8071</c:v>
                </c:pt>
                <c:pt idx="1">
                  <c:v>5623.3652000000002</c:v>
                </c:pt>
                <c:pt idx="2">
                  <c:v>11436.977999999999</c:v>
                </c:pt>
                <c:pt idx="3">
                  <c:v>6663.7141999999985</c:v>
                </c:pt>
              </c:numCache>
            </c:numRef>
          </c:val>
          <c:extLst xmlns:star_td="http://www.star-group.net/schemas/transit/filters/textdata">
            <c:ext xmlns:c16="http://schemas.microsoft.com/office/drawing/2014/chart" uri="{C3380CC4-5D6E-409C-BE32-E72D297353CC}">
              <c16:uniqueId val="{00000001-4975-47E3-A08B-64B922C3A0D9}"/>
            </c:ext>
          </c:extLst>
        </c:ser>
        <c:dLbls>
          <c:showLegendKey val="0"/>
          <c:showVal val="0"/>
          <c:showCatName val="0"/>
          <c:showSerName val="0"/>
          <c:showPercent val="0"/>
          <c:showBubbleSize val="0"/>
        </c:dLbls>
        <c:gapWidth val="120"/>
        <c:axId val="1030737584"/>
        <c:axId val="1030734304"/>
      </c:barChart>
      <c:catAx>
        <c:axId val="1030737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b="0"/>
            </a:pPr>
            <a:endParaRPr lang="de-DE"/>
          </a:p>
        </c:txPr>
        <c:crossAx val="1030734304"/>
        <c:crossesAt val="0"/>
        <c:auto val="1"/>
        <c:lblAlgn val="ctr"/>
        <c:lblOffset val="100"/>
        <c:noMultiLvlLbl val="0"/>
      </c:catAx>
      <c:valAx>
        <c:axId val="1030734304"/>
        <c:scaling>
          <c:orientation val="minMax"/>
        </c:scaling>
        <c:delete val="1"/>
        <c:axPos val="l"/>
        <c:numFmt formatCode="_ * #\ ##0_ ;_ * \-#\ ##0_ ;_ * &quot;-&quot;??_ ;_ @_ " sourceLinked="1"/>
        <c:majorTickMark val="out"/>
        <c:minorTickMark val="none"/>
        <c:tickLblPos val="nextTo"/>
        <c:crossAx val="1030737584"/>
        <c:crosses val="autoZero"/>
        <c:crossBetween val="between"/>
      </c:valAx>
    </c:plotArea>
    <c:legend>
      <c:legendPos val="t"/>
      <c:layout>
        <c:manualLayout>
          <c:xMode val="edge"/>
          <c:yMode val="edge"/>
          <c:x val="0.4063898891005453"/>
          <c:y val="5.6064705894720464E-2"/>
          <c:w val="0.48856361313710206"/>
          <c:h val="7.8588245957634029E-2"/>
        </c:manualLayout>
      </c:layout>
      <c:overlay val="0"/>
    </c:legend>
    <c:plotVisOnly val="1"/>
    <c:dispBlanksAs val="gap"/>
    <c:showDLblsOverMax val="0"/>
  </c:chart>
  <c:spPr>
    <a:solidFill>
      <a:schemeClr val="bg1"/>
    </a:solid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8026198453518234"/>
          <c:y val="0.48973354330708663"/>
          <c:w val="0.15889760714209772"/>
          <c:h val="0.27226540682414696"/>
        </c:manualLayout>
      </c:layout>
      <c:barChart>
        <c:barDir val="col"/>
        <c:grouping val="clustered"/>
        <c:varyColors val="0"/>
        <c:ser>
          <c:idx val="0"/>
          <c:order val="0"/>
          <c:tx>
            <c:strRef>
              <c:f>'Surface cultivée'!$A$60</c:f>
              <c:strCache>
                <c:ptCount val="1"/>
                <c:pt idx="0">
                  <c:v>Surface totale</c:v>
                </c:pt>
              </c:strCache>
            </c:strRef>
          </c:tx>
          <c:spPr>
            <a:solidFill>
              <a:srgbClr val="AA8F1F"/>
            </a:solidFill>
            <a:ln w="28575">
              <a:noFill/>
            </a:ln>
            <a:effectLst/>
          </c:spPr>
          <c:invertIfNegative val="0"/>
          <c:cat>
            <c:numRef>
              <c:f>'[1]Haushaltsmerkmale Penetration'!$F$14</c:f>
              <c:numCache>
                <c:formatCode>General</c:formatCode>
                <c:ptCount val="1"/>
              </c:numCache>
            </c:numRef>
          </c:cat>
          <c:val>
            <c:numLit>
              <c:formatCode>General</c:formatCode>
              <c:ptCount val="1"/>
              <c:pt idx="0">
                <c:v>0</c:v>
              </c:pt>
            </c:numLit>
          </c:val>
          <c:extLst xmlns:star_td="http://www.star-group.net/schemas/transit/filters/textdata">
            <c:ext xmlns:c16="http://schemas.microsoft.com/office/drawing/2014/chart" uri="{C3380CC4-5D6E-409C-BE32-E72D297353CC}">
              <c16:uniqueId val="{00000000-4E9A-440D-AAE7-1F367540BABA}"/>
            </c:ext>
          </c:extLst>
        </c:ser>
        <c:ser>
          <c:idx val="1"/>
          <c:order val="1"/>
          <c:tx>
            <c:strRef>
              <c:f>'Surface cultivée'!$A$62</c:f>
              <c:strCache>
                <c:ptCount val="1"/>
                <c:pt idx="0">
                  <c:v>Surface des 1000 producteurs les plus importants</c:v>
                </c:pt>
              </c:strCache>
            </c:strRef>
          </c:tx>
          <c:spPr>
            <a:solidFill>
              <a:srgbClr val="CBA816"/>
            </a:solidFill>
            <a:ln w="28575" cmpd="sng">
              <a:noFill/>
            </a:ln>
            <a:effectLst/>
          </c:spPr>
          <c:invertIfNegative val="0"/>
          <c:cat>
            <c:numRef>
              <c:f>'[1]Haushaltsmerkmale Penetration'!$F$14</c:f>
              <c:numCache>
                <c:formatCode>General</c:formatCode>
                <c:ptCount val="1"/>
              </c:numCache>
            </c:numRef>
          </c:cat>
          <c:val>
            <c:numLit>
              <c:formatCode>General</c:formatCode>
              <c:ptCount val="1"/>
              <c:pt idx="0">
                <c:v>0</c:v>
              </c:pt>
            </c:numLit>
          </c:val>
          <c:extLst xmlns:star_td="http://www.star-group.net/schemas/transit/filters/textdata">
            <c:ext xmlns:c16="http://schemas.microsoft.com/office/drawing/2014/chart" uri="{C3380CC4-5D6E-409C-BE32-E72D297353CC}">
              <c16:uniqueId val="{00000001-4E9A-440D-AAE7-1F367540BABA}"/>
            </c:ext>
          </c:extLst>
        </c:ser>
        <c:ser>
          <c:idx val="2"/>
          <c:order val="2"/>
          <c:tx>
            <c:strRef>
              <c:f>'Surface cultivée'!$A$61</c:f>
              <c:strCache>
                <c:ptCount val="1"/>
                <c:pt idx="0">
                  <c:v>Nombre de producteurs</c:v>
                </c:pt>
              </c:strCache>
            </c:strRef>
          </c:tx>
          <c:spPr>
            <a:solidFill>
              <a:srgbClr val="EDD15A"/>
            </a:solidFill>
          </c:spPr>
          <c:invertIfNegative val="0"/>
          <c:cat>
            <c:numRef>
              <c:f>'[1]Haushaltsmerkmale Penetration'!$F$14</c:f>
              <c:numCache>
                <c:formatCode>General</c:formatCode>
                <c:ptCount val="1"/>
              </c:numCache>
            </c:numRef>
          </c:cat>
          <c:val>
            <c:numLit>
              <c:formatCode>General</c:formatCode>
              <c:ptCount val="1"/>
              <c:pt idx="0">
                <c:v>0</c:v>
              </c:pt>
            </c:numLit>
          </c:val>
          <c:extLst xmlns:star_td="http://www.star-group.net/schemas/transit/filters/textdata">
            <c:ext xmlns:c16="http://schemas.microsoft.com/office/drawing/2014/chart" uri="{C3380CC4-5D6E-409C-BE32-E72D297353CC}">
              <c16:uniqueId val="{00000002-4E9A-440D-AAE7-1F367540BABA}"/>
            </c:ext>
          </c:extLst>
        </c:ser>
        <c:dLbls>
          <c:showLegendKey val="0"/>
          <c:showVal val="0"/>
          <c:showCatName val="0"/>
          <c:showSerName val="0"/>
          <c:showPercent val="0"/>
          <c:showBubbleSize val="0"/>
        </c:dLbls>
        <c:gapWidth val="150"/>
        <c:axId val="1030737584"/>
        <c:axId val="1030734304"/>
      </c:barChart>
      <c:catAx>
        <c:axId val="1030737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de-DE"/>
          </a:p>
        </c:txPr>
        <c:crossAx val="1030734304"/>
        <c:crossesAt val="0"/>
        <c:auto val="1"/>
        <c:lblAlgn val="ctr"/>
        <c:lblOffset val="100"/>
        <c:noMultiLvlLbl val="0"/>
      </c:catAx>
      <c:valAx>
        <c:axId val="1030734304"/>
        <c:scaling>
          <c:orientation val="minMax"/>
        </c:scaling>
        <c:delete val="1"/>
        <c:axPos val="l"/>
        <c:numFmt formatCode="General" sourceLinked="1"/>
        <c:majorTickMark val="out"/>
        <c:minorTickMark val="none"/>
        <c:tickLblPos val="nextTo"/>
        <c:crossAx val="1030737584"/>
        <c:crosses val="autoZero"/>
        <c:crossBetween val="between"/>
      </c:valAx>
      <c:spPr>
        <a:noFill/>
      </c:spPr>
    </c:plotArea>
    <c:legend>
      <c:legendPos val="b"/>
      <c:layout>
        <c:manualLayout>
          <c:xMode val="edge"/>
          <c:yMode val="edge"/>
          <c:x val="2.1947913226336453E-2"/>
          <c:y val="0.15963317422749312"/>
          <c:w val="0.9780311767751797"/>
          <c:h val="0.19294068241469819"/>
        </c:manualLayout>
      </c:layout>
      <c:overlay val="0"/>
      <c:spPr>
        <a:noFill/>
        <a:ln>
          <a:noFill/>
        </a:ln>
        <a:effectLst/>
      </c:spPr>
      <c:txPr>
        <a:bodyPr rot="0" vert="horz"/>
        <a:lstStyle/>
        <a:p>
          <a:pPr>
            <a:defRPr/>
          </a:pPr>
          <a:endParaRPr lang="de-DE"/>
        </a:p>
      </c:txPr>
    </c:legend>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71711749666689"/>
          <c:y val="0.24692736415037775"/>
          <c:w val="0.69231485163117612"/>
          <c:h val="0.74879912726205722"/>
        </c:manualLayout>
      </c:layout>
      <c:barChart>
        <c:barDir val="bar"/>
        <c:grouping val="clustered"/>
        <c:varyColors val="0"/>
        <c:ser>
          <c:idx val="0"/>
          <c:order val="2"/>
          <c:tx>
            <c:v>in % ∆20/19</c:v>
          </c:tx>
          <c:spPr>
            <a:solidFill>
              <a:srgbClr val="AA8F1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chemeClr val="bg1"/>
                    </a:solidFill>
                    <a:latin typeface="+mn-lt"/>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suisse'!$D$26:$D$29</c:f>
              <c:numCache>
                <c:formatCode>\+\ 0.0;\-\ 0.0;\ \ 0.0</c:formatCode>
                <c:ptCount val="4"/>
                <c:pt idx="0">
                  <c:v>11.457380428329667</c:v>
                </c:pt>
                <c:pt idx="1">
                  <c:v>13.790969872303416</c:v>
                </c:pt>
                <c:pt idx="2">
                  <c:v>16.125632658218315</c:v>
                </c:pt>
                <c:pt idx="3">
                  <c:v>12.256058362389833</c:v>
                </c:pt>
              </c:numCache>
            </c:numRef>
          </c:val>
          <c:extLst xmlns:star_td="http://www.star-group.net/schemas/transit/filters/textdata">
            <c:ext xmlns:c16="http://schemas.microsoft.com/office/drawing/2014/chart" uri="{C3380CC4-5D6E-409C-BE32-E72D297353CC}">
              <c16:uniqueId val="{00000001-483D-4829-B36A-9351EA1ACE59}"/>
            </c:ext>
          </c:extLst>
        </c:ser>
        <c:ser>
          <c:idx val="3"/>
          <c:order val="3"/>
          <c:tx>
            <c:v>in % ∆21/20</c:v>
          </c:tx>
          <c:spPr>
            <a:solidFill>
              <a:srgbClr val="EDD15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ysClr val="windowText" lastClr="000000"/>
                    </a:solidFill>
                    <a:latin typeface="+mn-lt"/>
                    <a:ea typeface="+mn-ea"/>
                    <a:cs typeface="Arial" panose="020B0604020202020204" pitchFamily="34" charset="0"/>
                  </a:defRPr>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'Le commerce de détail suisse'!$E$26:$E$29</c:f>
              <c:numCache>
                <c:formatCode>\+\ 0.0;\-\ 0.0;\ \ 0.0</c:formatCode>
                <c:ptCount val="4"/>
                <c:pt idx="0">
                  <c:v>13.690094502191631</c:v>
                </c:pt>
                <c:pt idx="1">
                  <c:v>4.3369301044186681</c:v>
                </c:pt>
                <c:pt idx="2">
                  <c:v>13.166559192695493</c:v>
                </c:pt>
                <c:pt idx="3">
                  <c:v>4.117358795556747</c:v>
                </c:pt>
              </c:numCache>
            </c:numRef>
          </c:val>
          <c:extLst xmlns:star_td="http://www.star-group.net/schemas/transit/filters/textdata">
            <c:ext xmlns:c16="http://schemas.microsoft.com/office/drawing/2014/chart" uri="{C3380CC4-5D6E-409C-BE32-E72D297353CC}">
              <c16:uniqueId val="{00000003-75B5-4978-AFB1-2DCE0A6E2390}"/>
            </c:ext>
          </c:extLst>
        </c:ser>
        <c:dLbls>
          <c:showLegendKey val="0"/>
          <c:showVal val="0"/>
          <c:showCatName val="0"/>
          <c:showSerName val="0"/>
          <c:showPercent val="0"/>
          <c:showBubbleSize val="0"/>
        </c:dLbls>
        <c:gapWidth val="20"/>
        <c:axId val="533098560"/>
        <c:axId val="533101512"/>
        <c:extLst xmlns:star_td="http://www.star-group.net/schemas/transit/filters/textdata">
          <c:ext xmlns:c15="http://schemas.microsoft.com/office/drawing/2012/chart" uri="{02D57815-91ED-43cb-92C2-25804820EDAC}">
            <c15:filteredBarSeries>
              <c15:ser>
                <c:idx val="2"/>
                <c:order val="0"/>
                <c:tx>
                  <c:v>in % ∆18/17</c:v>
                </c:tx>
                <c:spPr>
                  <a:solidFill>
                    <a:srgbClr val="EDD15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xmlns:star_td="http://www.star-group.net/schemas/transit/filters/textdata">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star_td="http://www.star-group.net/schemas/transit/filters/textdata">
                      <c:ext uri="{02D57815-91ED-43cb-92C2-25804820EDAC}">
                        <c15:formulaRef>
                          <c15:sqref>'Le commerce de détail suisse'!$B$26:$B$29</c15:sqref>
                        </c15:formulaRef>
                      </c:ext>
                    </c:extLst>
                    <c:numCache>
                      <c:formatCode>\+\ 0.0;\-\ 0.0;\ \ 0.0</c:formatCode>
                      <c:ptCount val="4"/>
                      <c:pt idx="0">
                        <c:v>-12.905647075523664</c:v>
                      </c:pt>
                      <c:pt idx="1">
                        <c:v>4.7984456680213228</c:v>
                      </c:pt>
                      <c:pt idx="2">
                        <c:v>2.0754928251910831</c:v>
                      </c:pt>
                      <c:pt idx="3">
                        <c:v>14.734766855481563</c:v>
                      </c:pt>
                    </c:numCache>
                  </c:numRef>
                </c:val>
                <c:extLst xmlns:star_td="http://www.star-group.net/schemas/transit/filters/textdata">
                  <c:ext xmlns:c16="http://schemas.microsoft.com/office/drawing/2014/chart" uri="{C3380CC4-5D6E-409C-BE32-E72D297353CC}">
                    <c16:uniqueId val="{00000002-75B5-4978-AFB1-2DCE0A6E2390}"/>
                  </c:ext>
                </c:extLst>
              </c15:ser>
            </c15:filteredBarSeries>
            <c15:filteredBarSeries>
              <c15:ser>
                <c:idx val="1"/>
                <c:order val="1"/>
                <c:tx>
                  <c:v>in % ∆19/18</c:v>
                </c:tx>
                <c:spPr>
                  <a:solidFill>
                    <a:srgbClr val="AA8F1F"/>
                  </a:solidFill>
                  <a:ln>
                    <a:noFill/>
                  </a:ln>
                  <a:effectLst/>
                </c:spPr>
                <c:invertIfNegative val="0"/>
                <c:dLbls>
                  <c:dLbl>
                    <c:idx val="1"/>
                    <c:dLblPos val="outEnd"/>
                    <c:showLegendKey val="0"/>
                    <c:showVal val="1"/>
                    <c:showCatName val="0"/>
                    <c:showSerName val="0"/>
                    <c:showPercent val="0"/>
                    <c:showBubbleSize val="0"/>
                    <c:extLst xmlns:c15="http://schemas.microsoft.com/office/drawing/2012/chart" xmlns:star_td="http://www.star-group.net/schemas/transit/filters/textdata">
                      <c:ext xmlns:c15="http://schemas.microsoft.com/office/drawing/2012/chart" uri="{CE6537A1-D6FC-4f65-9D91-7224C49458BB}"/>
                      <c:ext xmlns:c16="http://schemas.microsoft.com/office/drawing/2014/chart" uri="{C3380CC4-5D6E-409C-BE32-E72D297353CC}">
                        <c16:uniqueId val="{00000006-646F-4F4A-BE9F-9A438112416A}"/>
                      </c:ext>
                    </c:extLst>
                  </c:dLbl>
                  <c:dLbl>
                    <c:idx val="2"/>
                    <c:dLblPos val="outEnd"/>
                    <c:showLegendKey val="0"/>
                    <c:showVal val="1"/>
                    <c:showCatName val="0"/>
                    <c:showSerName val="0"/>
                    <c:showPercent val="0"/>
                    <c:showBubbleSize val="0"/>
                    <c:extLst xmlns:c15="http://schemas.microsoft.com/office/drawing/2012/chart" xmlns:star_td="http://www.star-group.net/schemas/transit/filters/textdata">
                      <c:ext xmlns:c15="http://schemas.microsoft.com/office/drawing/2012/chart" uri="{CE6537A1-D6FC-4f65-9D91-7224C49458BB}"/>
                      <c:ext xmlns:c16="http://schemas.microsoft.com/office/drawing/2014/chart" uri="{C3380CC4-5D6E-409C-BE32-E72D297353CC}">
                        <c16:uniqueId val="{00000007-646F-4F4A-BE9F-9A438112416A}"/>
                      </c:ext>
                    </c:extLst>
                  </c:dLbl>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ysClr val="windowText" lastClr="000000"/>
                          </a:solidFill>
                          <a:latin typeface="+mn-lt"/>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xmlns:c15="http://schemas.microsoft.com/office/drawing/2012/chart" xmlns:star_td="http://www.star-group.net/schemas/transit/filters/textdata">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xmlns:star_td="http://www.star-group.net/schemas/transit/filters/textdata">
                      <c:ext xmlns:c15="http://schemas.microsoft.com/office/drawing/2012/chart" uri="{02D57815-91ED-43cb-92C2-25804820EDAC}">
                        <c15:formulaRef>
                          <c15:sqref>'Le commerce de détail suisse'!$A$16:$A$19</c15:sqref>
                        </c15:formulaRef>
                      </c:ext>
                    </c:extLst>
                    <c:strCache>
                      <c:ptCount val="4"/>
                      <c:pt idx="0">
                        <c:v>Huile de tournesol</c:v>
                      </c:pt>
                      <c:pt idx="1">
                        <c:v>Huile de colza</c:v>
                      </c:pt>
                      <c:pt idx="2">
                        <c:v>Huile d'olive</c:v>
                      </c:pt>
                      <c:pt idx="3">
                        <c:v>Autres</c:v>
                      </c:pt>
                    </c:strCache>
                  </c:strRef>
                </c:cat>
                <c:val>
                  <c:numRef>
                    <c:extLst xmlns:c15="http://schemas.microsoft.com/office/drawing/2012/chart" xmlns:star_td="http://www.star-group.net/schemas/transit/filters/textdata">
                      <c:ext xmlns:c15="http://schemas.microsoft.com/office/drawing/2012/chart" uri="{02D57815-91ED-43cb-92C2-25804820EDAC}">
                        <c15:formulaRef>
                          <c15:sqref>'Le commerce de détail suisse'!$C$26:$C$29</c15:sqref>
                        </c15:formulaRef>
                      </c:ext>
                    </c:extLst>
                    <c:numCache>
                      <c:formatCode>\+\ 0.0;\-\ 0.0;\ \ 0.0</c:formatCode>
                      <c:ptCount val="4"/>
                      <c:pt idx="0">
                        <c:v>7.5897246757866688</c:v>
                      </c:pt>
                      <c:pt idx="1">
                        <c:v>0.73429730462384324</c:v>
                      </c:pt>
                      <c:pt idx="2">
                        <c:v>1.3355653828403868</c:v>
                      </c:pt>
                      <c:pt idx="3">
                        <c:v>-3.3907471335575257</c:v>
                      </c:pt>
                    </c:numCache>
                  </c:numRef>
                </c:val>
                <c:extLst xmlns:c15="http://schemas.microsoft.com/office/drawing/2012/chart" xmlns:star_td="http://www.star-group.net/schemas/transit/filters/textdata">
                  <c:ext xmlns:c16="http://schemas.microsoft.com/office/drawing/2014/chart" uri="{C3380CC4-5D6E-409C-BE32-E72D297353CC}">
                    <c16:uniqueId val="{00000000-483D-4829-B36A-9351EA1ACE59}"/>
                  </c:ext>
                </c:extLst>
              </c15:ser>
            </c15:filteredBarSeries>
          </c:ext>
        </c:extLst>
      </c:barChart>
      <c:catAx>
        <c:axId val="5330985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t" anchorCtr="0"/>
          <a:lstStyle/>
          <a:p>
            <a:pPr>
              <a:defRPr sz="1150" b="0" i="0" u="none" strike="noStrike" kern="1200" baseline="0">
                <a:solidFill>
                  <a:sysClr val="windowText" lastClr="000000"/>
                </a:solidFill>
                <a:latin typeface="Roboto" panose="02000000000000000000" pitchFamily="2" charset="0"/>
                <a:ea typeface="Roboto" panose="02000000000000000000" pitchFamily="2" charset="0"/>
                <a:cs typeface="Arial" panose="020B0604020202020204" pitchFamily="34" charset="0"/>
              </a:defRPr>
            </a:pPr>
            <a:endParaRPr lang="de-DE"/>
          </a:p>
        </c:txPr>
        <c:crossAx val="533101512"/>
        <c:crosses val="autoZero"/>
        <c:auto val="1"/>
        <c:lblAlgn val="ctr"/>
        <c:lblOffset val="1000"/>
        <c:noMultiLvlLbl val="0"/>
      </c:catAx>
      <c:valAx>
        <c:axId val="533101512"/>
        <c:scaling>
          <c:orientation val="minMax"/>
          <c:max val="15"/>
          <c:min val="-5"/>
        </c:scaling>
        <c:delete val="1"/>
        <c:axPos val="b"/>
        <c:majorGridlines>
          <c:spPr>
            <a:ln w="9525" cap="flat" cmpd="sng" algn="ctr">
              <a:noFill/>
              <a:round/>
            </a:ln>
            <a:effectLst/>
          </c:spPr>
        </c:majorGridlines>
        <c:numFmt formatCode="\+\ 0.0;\-\ 0.0;\ \ 0.0" sourceLinked="1"/>
        <c:majorTickMark val="out"/>
        <c:minorTickMark val="none"/>
        <c:tickLblPos val="nextTo"/>
        <c:crossAx val="533098560"/>
        <c:crosses val="autoZero"/>
        <c:crossBetween val="between"/>
      </c:valAx>
      <c:spPr>
        <a:noFill/>
        <a:ln>
          <a:noFill/>
        </a:ln>
        <a:effectLst/>
      </c:spPr>
    </c:plotArea>
    <c:legend>
      <c:legendPos val="t"/>
      <c:layout>
        <c:manualLayout>
          <c:xMode val="edge"/>
          <c:yMode val="edge"/>
          <c:x val="0.25142456995627405"/>
          <c:y val="1.1738952254052266E-2"/>
          <c:w val="0.60201985929575874"/>
          <c:h val="8.4702870426494437E-2"/>
        </c:manualLayout>
      </c:layout>
      <c:overlay val="0"/>
      <c:spPr>
        <a:noFill/>
        <a:ln>
          <a:noFill/>
        </a:ln>
        <a:effectLst/>
      </c:spPr>
      <c:txPr>
        <a:bodyPr rot="0" spcFirstLastPara="1" vertOverflow="ellipsis" vert="horz" wrap="square" anchor="ctr" anchorCtr="1"/>
        <a:lstStyle/>
        <a:p>
          <a:pPr>
            <a:defRPr sz="1150" b="0" i="0" u="none" strike="noStrike" kern="1200" baseline="0">
              <a:solidFill>
                <a:sysClr val="windowText" lastClr="000000"/>
              </a:solidFill>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034003957864807"/>
          <c:y val="0"/>
          <c:w val="0.7096599131059218"/>
          <c:h val="1"/>
        </c:manualLayout>
      </c:layout>
      <c:barChart>
        <c:barDir val="bar"/>
        <c:grouping val="clustered"/>
        <c:varyColors val="0"/>
        <c:ser>
          <c:idx val="1"/>
          <c:order val="0"/>
          <c:spPr>
            <a:solidFill>
              <a:srgbClr val="AA8F1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chemeClr val="bg1"/>
                    </a:solidFill>
                    <a:latin typeface="+mn-lt"/>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suisse'!$H$26:$H$29</c:f>
              <c:numCache>
                <c:formatCode>\+\ 0.0;\-\ 0.0;\ \ 0.0</c:formatCode>
                <c:ptCount val="4"/>
                <c:pt idx="0">
                  <c:v>16.023709179054958</c:v>
                </c:pt>
                <c:pt idx="1">
                  <c:v>12.561901909056616</c:v>
                </c:pt>
                <c:pt idx="2">
                  <c:v>18.10004707403834</c:v>
                </c:pt>
                <c:pt idx="3">
                  <c:v>12.570093874253075</c:v>
                </c:pt>
              </c:numCache>
            </c:numRef>
          </c:val>
          <c:extLst xmlns:star_td="http://www.star-group.net/schemas/transit/filters/textdata">
            <c:ext xmlns:c16="http://schemas.microsoft.com/office/drawing/2014/chart" uri="{C3380CC4-5D6E-409C-BE32-E72D297353CC}">
              <c16:uniqueId val="{00000000-8915-4DD9-8690-7470D3722378}"/>
            </c:ext>
          </c:extLst>
        </c:ser>
        <c:ser>
          <c:idx val="0"/>
          <c:order val="1"/>
          <c:spPr>
            <a:solidFill>
              <a:srgbClr val="EDD15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ysClr val="windowText" lastClr="000000"/>
                    </a:solidFill>
                    <a:latin typeface="+mn-lt"/>
                    <a:ea typeface="+mn-ea"/>
                    <a:cs typeface="Arial" panose="020B0604020202020204" pitchFamily="34" charset="0"/>
                  </a:defRPr>
                </a:pPr>
                <a:endParaRPr lang="de-DE"/>
              </a:p>
            </c:txPr>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suisse'!$I$26:$I$29</c:f>
              <c:numCache>
                <c:formatCode>\+\ 0.0;\-\ 0.0;\ \ 0.0</c:formatCode>
                <c:ptCount val="4"/>
                <c:pt idx="0">
                  <c:v>9.9422870181354206</c:v>
                </c:pt>
                <c:pt idx="1">
                  <c:v>4.3014619804675247</c:v>
                </c:pt>
                <c:pt idx="2">
                  <c:v>10.494753042127126</c:v>
                </c:pt>
                <c:pt idx="3">
                  <c:v>8.3425852487915684</c:v>
                </c:pt>
              </c:numCache>
            </c:numRef>
          </c:val>
          <c:extLst xmlns:star_td="http://www.star-group.net/schemas/transit/filters/textdata">
            <c:ext xmlns:c16="http://schemas.microsoft.com/office/drawing/2014/chart" uri="{C3380CC4-5D6E-409C-BE32-E72D297353CC}">
              <c16:uniqueId val="{00000001-8915-4DD9-8690-7470D3722378}"/>
            </c:ext>
          </c:extLst>
        </c:ser>
        <c:dLbls>
          <c:showLegendKey val="0"/>
          <c:showVal val="0"/>
          <c:showCatName val="0"/>
          <c:showSerName val="0"/>
          <c:showPercent val="0"/>
          <c:showBubbleSize val="0"/>
        </c:dLbls>
        <c:gapWidth val="20"/>
        <c:axId val="533098560"/>
        <c:axId val="533101512"/>
      </c:barChart>
      <c:catAx>
        <c:axId val="5330985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t" anchorCtr="0"/>
          <a:lstStyle/>
          <a:p>
            <a:pPr>
              <a:defRPr sz="1150" b="0" i="0" u="none" strike="noStrike" kern="1200" baseline="0">
                <a:solidFill>
                  <a:sysClr val="windowText" lastClr="000000"/>
                </a:solidFill>
                <a:latin typeface="Roboto" panose="02000000000000000000" pitchFamily="2" charset="0"/>
                <a:ea typeface="Roboto" panose="02000000000000000000" pitchFamily="2" charset="0"/>
                <a:cs typeface="Arial" panose="020B0604020202020204" pitchFamily="34" charset="0"/>
              </a:defRPr>
            </a:pPr>
            <a:endParaRPr lang="de-DE"/>
          </a:p>
        </c:txPr>
        <c:crossAx val="533101512"/>
        <c:crosses val="autoZero"/>
        <c:auto val="1"/>
        <c:lblAlgn val="ctr"/>
        <c:lblOffset val="1000"/>
        <c:noMultiLvlLbl val="0"/>
      </c:catAx>
      <c:valAx>
        <c:axId val="533101512"/>
        <c:scaling>
          <c:orientation val="minMax"/>
          <c:max val="15"/>
          <c:min val="-5"/>
        </c:scaling>
        <c:delete val="1"/>
        <c:axPos val="b"/>
        <c:majorGridlines>
          <c:spPr>
            <a:ln w="9525" cap="flat" cmpd="sng" algn="ctr">
              <a:noFill/>
              <a:round/>
            </a:ln>
            <a:effectLst/>
          </c:spPr>
        </c:majorGridlines>
        <c:numFmt formatCode="\+\ 0.0;\-\ 0.0;\ \ 0.0" sourceLinked="1"/>
        <c:majorTickMark val="out"/>
        <c:minorTickMark val="none"/>
        <c:tickLblPos val="nextTo"/>
        <c:crossAx val="5330985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505156469316054E-2"/>
          <c:y val="0.33215277107354185"/>
          <c:w val="0.46983146034531442"/>
          <c:h val="0.50187124360620705"/>
        </c:manualLayout>
      </c:layout>
      <c:pieChart>
        <c:varyColors val="1"/>
        <c:ser>
          <c:idx val="0"/>
          <c:order val="0"/>
          <c:tx>
            <c:strRef>
              <c:f>'Le commerce de détail suisse'!$C$74</c:f>
              <c:strCache>
                <c:ptCount val="1"/>
                <c:pt idx="0">
                  <c:v>Chiffre d’affaires en millions de francs</c:v>
                </c:pt>
              </c:strCache>
            </c:strRef>
          </c:tx>
          <c:spPr>
            <a:solidFill>
              <a:srgbClr val="AA8F1F"/>
            </a:solidFill>
          </c:spPr>
          <c:dPt>
            <c:idx val="1"/>
            <c:bubble3D val="0"/>
            <c:spPr>
              <a:solidFill>
                <a:srgbClr val="EDD15A"/>
              </a:solidFill>
            </c:spPr>
            <c:extLst xmlns:star_td="http://www.star-group.net/schemas/transit/filters/textdata">
              <c:ext xmlns:c16="http://schemas.microsoft.com/office/drawing/2014/chart" uri="{C3380CC4-5D6E-409C-BE32-E72D297353CC}">
                <c16:uniqueId val="{0000000E-979B-4803-BECA-0EAC6E1C6F89}"/>
              </c:ext>
            </c:extLst>
          </c:dPt>
          <c:dPt>
            <c:idx val="2"/>
            <c:bubble3D val="0"/>
            <c:spPr>
              <a:solidFill>
                <a:srgbClr val="F7EBB6"/>
              </a:solidFill>
            </c:spPr>
            <c:extLst xmlns:star_td="http://www.star-group.net/schemas/transit/filters/textdata">
              <c:ext xmlns:c16="http://schemas.microsoft.com/office/drawing/2014/chart" uri="{C3380CC4-5D6E-409C-BE32-E72D297353CC}">
                <c16:uniqueId val="{00000000-979B-4803-BECA-0EAC6E1C6F89}"/>
              </c:ext>
            </c:extLst>
          </c:dPt>
          <c:dPt>
            <c:idx val="3"/>
            <c:bubble3D val="0"/>
            <c:spPr>
              <a:solidFill>
                <a:srgbClr val="CBA816"/>
              </a:solidFill>
            </c:spPr>
            <c:extLst xmlns:star_td="http://www.star-group.net/schemas/transit/filters/textdata">
              <c:ext xmlns:c16="http://schemas.microsoft.com/office/drawing/2014/chart" uri="{C3380CC4-5D6E-409C-BE32-E72D297353CC}">
                <c16:uniqueId val="{00000006-979B-4803-BECA-0EAC6E1C6F89}"/>
              </c:ext>
            </c:extLst>
          </c:dPt>
          <c:dLbls>
            <c:dLbl>
              <c:idx val="0"/>
              <c:layout>
                <c:manualLayout>
                  <c:x val="-7.218424880699556E-2"/>
                  <c:y val="4.6414854643968911E-2"/>
                </c:manualLayout>
              </c:layout>
              <c:showLegendKey val="0"/>
              <c:showVal val="0"/>
              <c:showCatName val="1"/>
              <c:showSerName val="0"/>
              <c:showPercent val="1"/>
              <c:showBubbleSize val="0"/>
              <c:extLst xmlns:star_td="http://www.star-group.net/schemas/transit/filters/textdata">
                <c:ext xmlns:c15="http://schemas.microsoft.com/office/drawing/2012/chart" uri="{CE6537A1-D6FC-4f65-9D91-7224C49458BB}">
                  <c15:layout>
                    <c:manualLayout>
                      <c:w val="0.25801442857707452"/>
                      <c:h val="0.12338026209006445"/>
                    </c:manualLayout>
                  </c15:layout>
                </c:ext>
                <c:ext xmlns:c16="http://schemas.microsoft.com/office/drawing/2014/chart" uri="{C3380CC4-5D6E-409C-BE32-E72D297353CC}">
                  <c16:uniqueId val="{00000000-99C8-4D01-BEDE-896411A2DF83}"/>
                </c:ext>
              </c:extLst>
            </c:dLbl>
            <c:dLbl>
              <c:idx val="1"/>
              <c:layout>
                <c:manualLayout>
                  <c:x val="-0.10036666515958391"/>
                  <c:y val="3.37280941637497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979B-4803-BECA-0EAC6E1C6F89}"/>
                </c:ext>
              </c:extLst>
            </c:dLbl>
            <c:spPr>
              <a:noFill/>
              <a:ln>
                <a:noFill/>
              </a:ln>
              <a:effectLst/>
            </c:spPr>
            <c:showLegendKey val="0"/>
            <c:showVal val="0"/>
            <c:showCatName val="1"/>
            <c:showSerName val="0"/>
            <c:showPercent val="1"/>
            <c:showBubbleSize val="0"/>
            <c:showLeaderLines val="1"/>
            <c:extLst xmlns:star_td="http://www.star-group.net/schemas/transit/filters/textdata">
              <c:ext xmlns:c15="http://schemas.microsoft.com/office/drawing/2012/chart" uri="{CE6537A1-D6FC-4f65-9D91-7224C49458BB}"/>
            </c:extLst>
          </c:dLbls>
          <c:cat>
            <c:strRef>
              <c:f>'Le commerce de détail suisse'!$A$75:$A$78</c:f>
              <c:strCache>
                <c:ptCount val="4"/>
                <c:pt idx="0">
                  <c:v>Huile de tournesol</c:v>
                </c:pt>
                <c:pt idx="1">
                  <c:v>Huile de colza</c:v>
                </c:pt>
                <c:pt idx="2">
                  <c:v>Huile d'olive</c:v>
                </c:pt>
                <c:pt idx="3">
                  <c:v>Autres</c:v>
                </c:pt>
              </c:strCache>
            </c:strRef>
          </c:cat>
          <c:val>
            <c:numRef>
              <c:f>'Le commerce de détail suisse'!$C$75:$C$78</c:f>
              <c:numCache>
                <c:formatCode>#\ ##0.00</c:formatCode>
                <c:ptCount val="4"/>
                <c:pt idx="0">
                  <c:v>27.863319600000001</c:v>
                </c:pt>
                <c:pt idx="1">
                  <c:v>26.1404858</c:v>
                </c:pt>
                <c:pt idx="2">
                  <c:v>120.8281829</c:v>
                </c:pt>
                <c:pt idx="3">
                  <c:v>39.125044699999989</c:v>
                </c:pt>
              </c:numCache>
            </c:numRef>
          </c:val>
          <c:extLst xmlns:star_td="http://www.star-group.net/schemas/transit/filters/textdata">
            <c:ext xmlns:c16="http://schemas.microsoft.com/office/drawing/2014/chart" uri="{C3380CC4-5D6E-409C-BE32-E72D297353CC}">
              <c16:uniqueId val="{00000000-1025-4A25-9542-5BAD30F4C02F}"/>
            </c:ext>
          </c:extLst>
        </c:ser>
        <c:ser>
          <c:idx val="1"/>
          <c:order val="1"/>
          <c:tx>
            <c:strRef>
              <c:f>'Le commerce de détail suisse'!$A$76</c:f>
              <c:strCache>
                <c:ptCount val="1"/>
                <c:pt idx="0">
                  <c:v>Huile de colza</c:v>
                </c:pt>
              </c:strCache>
            </c:strRef>
          </c:tx>
          <c:cat>
            <c:strRef>
              <c:f>'Le commerce de détail suisse'!$A$75:$A$78</c:f>
              <c:strCache>
                <c:ptCount val="4"/>
                <c:pt idx="0">
                  <c:v>Huile de tournesol</c:v>
                </c:pt>
                <c:pt idx="1">
                  <c:v>Huile de colza</c:v>
                </c:pt>
                <c:pt idx="2">
                  <c:v>Huile d'olive</c:v>
                </c:pt>
                <c:pt idx="3">
                  <c:v>Autres</c:v>
                </c:pt>
              </c:strCache>
            </c:strRef>
          </c:cat>
          <c:val>
            <c:numRef>
              <c:f>'Le commerce de détail suisse'!$C$76</c:f>
              <c:numCache>
                <c:formatCode>#\ ##0.00</c:formatCode>
                <c:ptCount val="1"/>
                <c:pt idx="0">
                  <c:v>26.1404858</c:v>
                </c:pt>
              </c:numCache>
            </c:numRef>
          </c:val>
          <c:extLst xmlns:star_td="http://www.star-group.net/schemas/transit/filters/textdata">
            <c:ext xmlns:c16="http://schemas.microsoft.com/office/drawing/2014/chart" uri="{C3380CC4-5D6E-409C-BE32-E72D297353CC}">
              <c16:uniqueId val="{00000001-1025-4A25-9542-5BAD30F4C02F}"/>
            </c:ext>
          </c:extLst>
        </c:ser>
        <c:ser>
          <c:idx val="2"/>
          <c:order val="2"/>
          <c:tx>
            <c:strRef>
              <c:f>'Le commerce de détail suisse'!$A$77</c:f>
              <c:strCache>
                <c:ptCount val="1"/>
                <c:pt idx="0">
                  <c:v>Huile d'olive</c:v>
                </c:pt>
              </c:strCache>
            </c:strRef>
          </c:tx>
          <c:cat>
            <c:strRef>
              <c:f>'Le commerce de détail suisse'!$A$75:$A$78</c:f>
              <c:strCache>
                <c:ptCount val="4"/>
                <c:pt idx="0">
                  <c:v>Huile de tournesol</c:v>
                </c:pt>
                <c:pt idx="1">
                  <c:v>Huile de colza</c:v>
                </c:pt>
                <c:pt idx="2">
                  <c:v>Huile d'olive</c:v>
                </c:pt>
                <c:pt idx="3">
                  <c:v>Autres</c:v>
                </c:pt>
              </c:strCache>
            </c:strRef>
          </c:cat>
          <c:val>
            <c:numRef>
              <c:f>'Le commerce de détail suisse'!$C$77</c:f>
              <c:numCache>
                <c:formatCode>#\ ##0.00</c:formatCode>
                <c:ptCount val="1"/>
                <c:pt idx="0">
                  <c:v>120.8281829</c:v>
                </c:pt>
              </c:numCache>
            </c:numRef>
          </c:val>
          <c:extLst xmlns:star_td="http://www.star-group.net/schemas/transit/filters/textdata">
            <c:ext xmlns:c16="http://schemas.microsoft.com/office/drawing/2014/chart" uri="{C3380CC4-5D6E-409C-BE32-E72D297353CC}">
              <c16:uniqueId val="{00000002-1025-4A25-9542-5BAD30F4C02F}"/>
            </c:ext>
          </c:extLst>
        </c:ser>
        <c:ser>
          <c:idx val="3"/>
          <c:order val="3"/>
          <c:tx>
            <c:strRef>
              <c:f>'Le commerce de détail suisse'!$A$78</c:f>
              <c:strCache>
                <c:ptCount val="1"/>
                <c:pt idx="0">
                  <c:v>Autres</c:v>
                </c:pt>
              </c:strCache>
            </c:strRef>
          </c:tx>
          <c:cat>
            <c:strRef>
              <c:f>'Le commerce de détail suisse'!$A$75:$A$78</c:f>
              <c:strCache>
                <c:ptCount val="4"/>
                <c:pt idx="0">
                  <c:v>Huile de tournesol</c:v>
                </c:pt>
                <c:pt idx="1">
                  <c:v>Huile de colza</c:v>
                </c:pt>
                <c:pt idx="2">
                  <c:v>Huile d'olive</c:v>
                </c:pt>
                <c:pt idx="3">
                  <c:v>Autres</c:v>
                </c:pt>
              </c:strCache>
            </c:strRef>
          </c:cat>
          <c:val>
            <c:numRef>
              <c:f>'Le commerce de détail suisse'!$C$78</c:f>
              <c:numCache>
                <c:formatCode>#\ ##0.00</c:formatCode>
                <c:ptCount val="1"/>
                <c:pt idx="0">
                  <c:v>39.125044699999989</c:v>
                </c:pt>
              </c:numCache>
            </c:numRef>
          </c:val>
          <c:extLst xmlns:star_td="http://www.star-group.net/schemas/transit/filters/textdata">
            <c:ext xmlns:c16="http://schemas.microsoft.com/office/drawing/2014/chart" uri="{C3380CC4-5D6E-409C-BE32-E72D297353CC}">
              <c16:uniqueId val="{00000004-1025-4A25-9542-5BAD30F4C02F}"/>
            </c:ext>
          </c:extLst>
        </c:ser>
        <c:dLbls>
          <c:showLegendKey val="0"/>
          <c:showVal val="0"/>
          <c:showCatName val="0"/>
          <c:showSerName val="0"/>
          <c:showPercent val="0"/>
          <c:showBubbleSize val="0"/>
          <c:showLeaderLines val="1"/>
        </c:dLbls>
        <c:firstSliceAng val="0"/>
      </c:pieChart>
      <c:spPr>
        <a:noFill/>
      </c:spPr>
    </c:plotArea>
    <c:legend>
      <c:legendPos val="r"/>
      <c:layout>
        <c:manualLayout>
          <c:xMode val="edge"/>
          <c:yMode val="edge"/>
          <c:x val="8.7161425986127028E-2"/>
          <c:y val="0.14738452794813039"/>
          <c:w val="0.88407041921857443"/>
          <c:h val="0.14074207140467471"/>
        </c:manualLayout>
      </c:layout>
      <c:overlay val="0"/>
      <c:txPr>
        <a:bodyPr/>
        <a:lstStyle/>
        <a:p>
          <a:pPr rtl="0">
            <a:defRPr/>
          </a:pPr>
          <a:endParaRPr lang="de-DE"/>
        </a:p>
      </c:txPr>
    </c:legend>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6306852192585937E-3"/>
          <c:y val="4.7216895815484208E-3"/>
          <c:w val="0.99676049144581325"/>
          <c:h val="0.84434528727454139"/>
        </c:manualLayout>
      </c:layout>
      <c:pieChart>
        <c:varyColors val="1"/>
        <c:ser>
          <c:idx val="0"/>
          <c:order val="0"/>
          <c:tx>
            <c:strRef>
              <c:f>'Le commerce de détail suisse'!$E$74</c:f>
              <c:strCache>
                <c:ptCount val="1"/>
                <c:pt idx="0">
                  <c:v>Ventes en 1000 litres</c:v>
                </c:pt>
              </c:strCache>
            </c:strRef>
          </c:tx>
          <c:spPr>
            <a:solidFill>
              <a:srgbClr val="EDD15A"/>
            </a:solidFill>
          </c:spPr>
          <c:dPt>
            <c:idx val="0"/>
            <c:bubble3D val="0"/>
            <c:spPr>
              <a:solidFill>
                <a:srgbClr val="AA8F1F"/>
              </a:solidFill>
            </c:spPr>
            <c:extLst xmlns:star_td="http://www.star-group.net/schemas/transit/filters/textdata">
              <c:ext xmlns:c16="http://schemas.microsoft.com/office/drawing/2014/chart" uri="{C3380CC4-5D6E-409C-BE32-E72D297353CC}">
                <c16:uniqueId val="{00000002-E5C1-477D-BB06-FB4F454883B7}"/>
              </c:ext>
            </c:extLst>
          </c:dPt>
          <c:dPt>
            <c:idx val="2"/>
            <c:bubble3D val="0"/>
            <c:spPr>
              <a:solidFill>
                <a:srgbClr val="F7EBB6"/>
              </a:solidFill>
            </c:spPr>
            <c:extLst xmlns:star_td="http://www.star-group.net/schemas/transit/filters/textdata">
              <c:ext xmlns:c16="http://schemas.microsoft.com/office/drawing/2014/chart" uri="{C3380CC4-5D6E-409C-BE32-E72D297353CC}">
                <c16:uniqueId val="{00000003-1489-4F62-902B-B5AE4D2B7341}"/>
              </c:ext>
            </c:extLst>
          </c:dPt>
          <c:dPt>
            <c:idx val="3"/>
            <c:bubble3D val="0"/>
            <c:spPr>
              <a:solidFill>
                <a:srgbClr val="CBA816"/>
              </a:solidFill>
            </c:spPr>
            <c:extLst xmlns:star_td="http://www.star-group.net/schemas/transit/filters/textdata">
              <c:ext xmlns:c16="http://schemas.microsoft.com/office/drawing/2014/chart" uri="{C3380CC4-5D6E-409C-BE32-E72D297353CC}">
                <c16:uniqueId val="{00000007-E5C1-477D-BB06-FB4F454883B7}"/>
              </c:ext>
            </c:extLst>
          </c:dPt>
          <c:dLbls>
            <c:dLbl>
              <c:idx val="0"/>
              <c:layout>
                <c:manualLayout>
                  <c:x val="-0.16437908492573705"/>
                  <c:y val="6.2133666858304362E-2"/>
                </c:manualLayout>
              </c:layout>
              <c:showLegendKey val="0"/>
              <c:showVal val="0"/>
              <c:showCatName val="1"/>
              <c:showSerName val="0"/>
              <c:showPercent val="1"/>
              <c:showBubbleSize val="0"/>
              <c:extLst xmlns:star_td="http://www.star-group.net/schemas/transit/filters/textdata">
                <c:ext xmlns:c15="http://schemas.microsoft.com/office/drawing/2012/chart" uri="{CE6537A1-D6FC-4f65-9D91-7224C49458BB}">
                  <c15:layout>
                    <c:manualLayout>
                      <c:w val="0.31712539885633473"/>
                      <c:h val="0.31895282320596241"/>
                    </c:manualLayout>
                  </c15:layout>
                </c:ext>
                <c:ext xmlns:c16="http://schemas.microsoft.com/office/drawing/2014/chart" uri="{C3380CC4-5D6E-409C-BE32-E72D297353CC}">
                  <c16:uniqueId val="{00000002-E5C1-477D-BB06-FB4F454883B7}"/>
                </c:ext>
              </c:extLst>
            </c:dLbl>
            <c:dLbl>
              <c:idx val="2"/>
              <c:layout>
                <c:manualLayout>
                  <c:x val="0.21235802639846948"/>
                  <c:y val="-0.29222849707629295"/>
                </c:manualLayout>
              </c:layout>
              <c:showLegendKey val="0"/>
              <c:showVal val="0"/>
              <c:showCatName val="1"/>
              <c:showSerName val="0"/>
              <c:showPercent val="1"/>
              <c:showBubbleSize val="0"/>
              <c:extLst xmlns:star_td="http://www.star-group.net/schemas/transit/filters/textdata">
                <c:ext xmlns:c15="http://schemas.microsoft.com/office/drawing/2012/chart" uri="{CE6537A1-D6FC-4f65-9D91-7224C49458BB}">
                  <c15:layout>
                    <c:manualLayout>
                      <c:w val="0.24031954015343385"/>
                      <c:h val="0.24522087186744121"/>
                    </c:manualLayout>
                  </c15:layout>
                </c:ext>
                <c:ext xmlns:c16="http://schemas.microsoft.com/office/drawing/2014/chart" uri="{C3380CC4-5D6E-409C-BE32-E72D297353CC}">
                  <c16:uniqueId val="{00000003-1489-4F62-902B-B5AE4D2B7341}"/>
                </c:ext>
              </c:extLst>
            </c:dLbl>
            <c:spPr>
              <a:noFill/>
              <a:ln>
                <a:noFill/>
              </a:ln>
              <a:effectLst/>
            </c:spPr>
            <c:showLegendKey val="0"/>
            <c:showVal val="0"/>
            <c:showCatName val="1"/>
            <c:showSerName val="0"/>
            <c:showPercent val="1"/>
            <c:showBubbleSize val="0"/>
            <c:showLeaderLines val="1"/>
            <c:extLst xmlns:star_td="http://www.star-group.net/schemas/transit/filters/textdata">
              <c:ext xmlns:c15="http://schemas.microsoft.com/office/drawing/2012/chart" uri="{CE6537A1-D6FC-4f65-9D91-7224C49458BB}"/>
            </c:extLst>
          </c:dLbls>
          <c:cat>
            <c:strRef>
              <c:f>'Le commerce de détail suisse'!$A$16:$A$19</c:f>
              <c:strCache>
                <c:ptCount val="4"/>
                <c:pt idx="0">
                  <c:v>Huile de tournesol</c:v>
                </c:pt>
                <c:pt idx="1">
                  <c:v>Huile de colza</c:v>
                </c:pt>
                <c:pt idx="2">
                  <c:v>Huile d'olive</c:v>
                </c:pt>
                <c:pt idx="3">
                  <c:v>Autres</c:v>
                </c:pt>
              </c:strCache>
            </c:strRef>
          </c:cat>
          <c:val>
            <c:numRef>
              <c:f>'Le commerce de détail suisse'!$E$75:$E$78</c:f>
              <c:numCache>
                <c:formatCode>_ * #\ ##0_ ;_ * \-#\ ##0_ ;_ * "-"??_ ;_ @_ </c:formatCode>
                <c:ptCount val="4"/>
                <c:pt idx="0">
                  <c:v>7934.8071</c:v>
                </c:pt>
                <c:pt idx="1">
                  <c:v>5623.3652000000002</c:v>
                </c:pt>
                <c:pt idx="2">
                  <c:v>11436.977999999999</c:v>
                </c:pt>
                <c:pt idx="3">
                  <c:v>6663.7141999999985</c:v>
                </c:pt>
              </c:numCache>
            </c:numRef>
          </c:val>
          <c:extLst xmlns:star_td="http://www.star-group.net/schemas/transit/filters/textdata">
            <c:ext xmlns:c16="http://schemas.microsoft.com/office/drawing/2014/chart" uri="{C3380CC4-5D6E-409C-BE32-E72D297353CC}">
              <c16:uniqueId val="{00000000-C4D2-4C14-8F32-09C4C28407B3}"/>
            </c:ext>
          </c:extLst>
        </c:ser>
        <c:ser>
          <c:idx val="1"/>
          <c:order val="1"/>
          <c:tx>
            <c:strRef>
              <c:f>'Le commerce de détail suisse'!$A$17</c:f>
              <c:strCache>
                <c:ptCount val="1"/>
                <c:pt idx="0">
                  <c:v>Huile de colza</c:v>
                </c:pt>
              </c:strCache>
            </c:strRef>
          </c:tx>
          <c:cat>
            <c:strRef>
              <c:f>'Le commerce de détail suisse'!$A$16:$A$19</c:f>
              <c:strCache>
                <c:ptCount val="4"/>
                <c:pt idx="0">
                  <c:v>Huile de tournesol</c:v>
                </c:pt>
                <c:pt idx="1">
                  <c:v>Huile de colza</c:v>
                </c:pt>
                <c:pt idx="2">
                  <c:v>Huile d'olive</c:v>
                </c:pt>
                <c:pt idx="3">
                  <c:v>Autres</c:v>
                </c:pt>
              </c:strCache>
            </c:strRef>
          </c:cat>
          <c:val>
            <c:numRef>
              <c:f>'Le commerce de détail suisse'!$E$76</c:f>
              <c:numCache>
                <c:formatCode>_ * #\ ##0_ ;_ * \-#\ ##0_ ;_ * "-"??_ ;_ @_ </c:formatCode>
                <c:ptCount val="1"/>
                <c:pt idx="0">
                  <c:v>5623.3652000000002</c:v>
                </c:pt>
              </c:numCache>
            </c:numRef>
          </c:val>
          <c:extLst xmlns:star_td="http://www.star-group.net/schemas/transit/filters/textdata">
            <c:ext xmlns:c16="http://schemas.microsoft.com/office/drawing/2014/chart" uri="{C3380CC4-5D6E-409C-BE32-E72D297353CC}">
              <c16:uniqueId val="{00000001-C4D2-4C14-8F32-09C4C28407B3}"/>
            </c:ext>
          </c:extLst>
        </c:ser>
        <c:ser>
          <c:idx val="2"/>
          <c:order val="2"/>
          <c:tx>
            <c:strRef>
              <c:f>'Le commerce de détail suisse'!$A$18</c:f>
              <c:strCache>
                <c:ptCount val="1"/>
                <c:pt idx="0">
                  <c:v>Huile d'olive</c:v>
                </c:pt>
              </c:strCache>
            </c:strRef>
          </c:tx>
          <c:cat>
            <c:strRef>
              <c:f>'Le commerce de détail suisse'!$A$16:$A$19</c:f>
              <c:strCache>
                <c:ptCount val="4"/>
                <c:pt idx="0">
                  <c:v>Huile de tournesol</c:v>
                </c:pt>
                <c:pt idx="1">
                  <c:v>Huile de colza</c:v>
                </c:pt>
                <c:pt idx="2">
                  <c:v>Huile d'olive</c:v>
                </c:pt>
                <c:pt idx="3">
                  <c:v>Autres</c:v>
                </c:pt>
              </c:strCache>
            </c:strRef>
          </c:cat>
          <c:val>
            <c:numRef>
              <c:f>'Le commerce de détail suisse'!$E$77</c:f>
              <c:numCache>
                <c:formatCode>_ * #\ ##0_ ;_ * \-#\ ##0_ ;_ * "-"??_ ;_ @_ </c:formatCode>
                <c:ptCount val="1"/>
                <c:pt idx="0">
                  <c:v>11436.977999999999</c:v>
                </c:pt>
              </c:numCache>
            </c:numRef>
          </c:val>
          <c:extLst xmlns:star_td="http://www.star-group.net/schemas/transit/filters/textdata">
            <c:ext xmlns:c16="http://schemas.microsoft.com/office/drawing/2014/chart" uri="{C3380CC4-5D6E-409C-BE32-E72D297353CC}">
              <c16:uniqueId val="{00000002-C4D2-4C14-8F32-09C4C28407B3}"/>
            </c:ext>
          </c:extLst>
        </c:ser>
        <c:ser>
          <c:idx val="3"/>
          <c:order val="3"/>
          <c:tx>
            <c:strRef>
              <c:f>'Le commerce de détail suisse'!$A$19</c:f>
              <c:strCache>
                <c:ptCount val="1"/>
                <c:pt idx="0">
                  <c:v>Autres</c:v>
                </c:pt>
              </c:strCache>
            </c:strRef>
          </c:tx>
          <c:cat>
            <c:strRef>
              <c:f>'Le commerce de détail suisse'!$A$16:$A$19</c:f>
              <c:strCache>
                <c:ptCount val="4"/>
                <c:pt idx="0">
                  <c:v>Huile de tournesol</c:v>
                </c:pt>
                <c:pt idx="1">
                  <c:v>Huile de colza</c:v>
                </c:pt>
                <c:pt idx="2">
                  <c:v>Huile d'olive</c:v>
                </c:pt>
                <c:pt idx="3">
                  <c:v>Autres</c:v>
                </c:pt>
              </c:strCache>
            </c:strRef>
          </c:cat>
          <c:val>
            <c:numRef>
              <c:f>'Le commerce de détail suisse'!$E$78</c:f>
              <c:numCache>
                <c:formatCode>_ * #\ ##0_ ;_ * \-#\ ##0_ ;_ * "-"??_ ;_ @_ </c:formatCode>
                <c:ptCount val="1"/>
                <c:pt idx="0">
                  <c:v>6663.7141999999985</c:v>
                </c:pt>
              </c:numCache>
            </c:numRef>
          </c:val>
          <c:extLst xmlns:star_td="http://www.star-group.net/schemas/transit/filters/textdata">
            <c:ext xmlns:c16="http://schemas.microsoft.com/office/drawing/2014/chart" uri="{C3380CC4-5D6E-409C-BE32-E72D297353CC}">
              <c16:uniqueId val="{00000003-C4D2-4C14-8F32-09C4C28407B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46818033098112E-2"/>
          <c:y val="5.2192062729117195E-2"/>
          <c:w val="0.60826181717450978"/>
          <c:h val="0.94780783767772869"/>
        </c:manualLayout>
      </c:layout>
      <c:barChart>
        <c:barDir val="bar"/>
        <c:grouping val="clustered"/>
        <c:varyColors val="0"/>
        <c:ser>
          <c:idx val="2"/>
          <c:order val="0"/>
          <c:tx>
            <c:strRef>
              <c:f>'Surface cultivée'!$A$62</c:f>
              <c:strCache>
                <c:ptCount val="1"/>
                <c:pt idx="0">
                  <c:v>Surface des 1000 producteurs les plus importants</c:v>
                </c:pt>
              </c:strCache>
            </c:strRef>
          </c:tx>
          <c:spPr>
            <a:solidFill>
              <a:srgbClr val="CBA816"/>
            </a:solidFill>
          </c:spPr>
          <c:invertIfNegative val="0"/>
          <c:dLbls>
            <c:numFmt formatCode="0.0%" sourceLinked="0"/>
            <c:spPr>
              <a:noFill/>
              <a:ln>
                <a:noFill/>
              </a:ln>
              <a:effectLst/>
            </c:spPr>
            <c:txPr>
              <a:bodyPr vertOverflow="overflow" horzOverflow="overflow" wrap="square" lIns="0" tIns="19050" rIns="39600" bIns="19050" anchor="ctr">
                <a:spAutoFit/>
              </a:bodyPr>
              <a:lstStyle/>
              <a:p>
                <a:pPr>
                  <a:defRPr b="0">
                    <a:solidFill>
                      <a:schemeClr val="bg1"/>
                    </a:solidFill>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pPr xmlns:c15="http://schemas.microsoft.com/office/drawing/2012/chart">
                  <a:prstGeom prst="rect">
                    <a:avLst/>
                  </a:prstGeom>
                </c15:spPr>
                <c15:layout/>
                <c15:showLeaderLines val="1"/>
              </c:ext>
            </c:extLst>
          </c:dLbls>
          <c:cat>
            <c:numRef>
              <c:f>'[1]Ländervergleich Einwohner'!$F$16:$F$26</c:f>
              <c:numCache>
                <c:formatCode>General</c:formatCode>
                <c:ptCount val="11"/>
              </c:numCache>
            </c:numRef>
          </c:cat>
          <c:val>
            <c:numRef>
              <c:f>'Surface cultivée'!$B$63:$K$63</c:f>
              <c:numCache>
                <c:formatCode>0.0%</c:formatCode>
                <c:ptCount val="10"/>
                <c:pt idx="0">
                  <c:v>0.37588142825061754</c:v>
                </c:pt>
                <c:pt idx="1">
                  <c:v>0.38268761853156325</c:v>
                </c:pt>
                <c:pt idx="2">
                  <c:v>0.38601919110393684</c:v>
                </c:pt>
                <c:pt idx="3">
                  <c:v>0.3674495190224456</c:v>
                </c:pt>
                <c:pt idx="4">
                  <c:v>0.36578789694427799</c:v>
                </c:pt>
                <c:pt idx="5">
                  <c:v>0.37725803384673895</c:v>
                </c:pt>
                <c:pt idx="6">
                  <c:v>0.38247946812671096</c:v>
                </c:pt>
                <c:pt idx="7">
                  <c:v>0.36796498905908098</c:v>
                </c:pt>
                <c:pt idx="8">
                  <c:v>0.37469200985568463</c:v>
                </c:pt>
                <c:pt idx="9">
                  <c:v>0.36887784206666124</c:v>
                </c:pt>
              </c:numCache>
            </c:numRef>
          </c:val>
          <c:extLst xmlns:star_td="http://www.star-group.net/schemas/transit/filters/textdata">
            <c:ext xmlns:c16="http://schemas.microsoft.com/office/drawing/2014/chart" uri="{C3380CC4-5D6E-409C-BE32-E72D297353CC}">
              <c16:uniqueId val="{00000002-FA61-4062-920A-C181CF028179}"/>
            </c:ext>
          </c:extLst>
        </c:ser>
        <c:dLbls>
          <c:dLblPos val="inEnd"/>
          <c:showLegendKey val="0"/>
          <c:showVal val="1"/>
          <c:showCatName val="0"/>
          <c:showSerName val="0"/>
          <c:showPercent val="0"/>
          <c:showBubbleSize val="0"/>
        </c:dLbls>
        <c:gapWidth val="50"/>
        <c:overlap val="-2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de-DE"/>
          </a:p>
        </c:txPr>
        <c:crossAx val="1030734304"/>
        <c:crossesAt val="0"/>
        <c:auto val="1"/>
        <c:lblAlgn val="ctr"/>
        <c:lblOffset val="100"/>
        <c:noMultiLvlLbl val="0"/>
      </c:catAx>
      <c:valAx>
        <c:axId val="1030734304"/>
        <c:scaling>
          <c:orientation val="minMax"/>
        </c:scaling>
        <c:delete val="1"/>
        <c:axPos val="b"/>
        <c:numFmt formatCode="0.0%" sourceLinked="1"/>
        <c:majorTickMark val="out"/>
        <c:minorTickMark val="none"/>
        <c:tickLblPos val="nextTo"/>
        <c:crossAx val="1030737584"/>
        <c:crosses val="autoZero"/>
        <c:crossBetween val="between"/>
      </c:valAx>
      <c:spPr>
        <a:noFill/>
      </c:spPr>
    </c:plotArea>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305836924647996E-2"/>
          <c:y val="4.510622574924348E-2"/>
          <c:w val="0.52373354821118578"/>
          <c:h val="0.95204536770960169"/>
        </c:manualLayout>
      </c:layout>
      <c:barChart>
        <c:barDir val="bar"/>
        <c:grouping val="clustered"/>
        <c:varyColors val="0"/>
        <c:ser>
          <c:idx val="2"/>
          <c:order val="0"/>
          <c:tx>
            <c:strRef>
              <c:f>'Surface cultivée'!$A$61</c:f>
              <c:strCache>
                <c:ptCount val="1"/>
                <c:pt idx="0">
                  <c:v>Nombre de producteurs</c:v>
                </c:pt>
              </c:strCache>
            </c:strRef>
          </c:tx>
          <c:spPr>
            <a:solidFill>
              <a:srgbClr val="EDD15A"/>
            </a:solidFill>
          </c:spPr>
          <c:invertIfNegative val="0"/>
          <c:dLbls>
            <c:numFmt formatCode="#\ ##0" sourceLinked="0"/>
            <c:spPr>
              <a:noFill/>
              <a:ln>
                <a:noFill/>
              </a:ln>
              <a:effectLst/>
            </c:spPr>
            <c:txPr>
              <a:bodyPr vertOverflow="overflow" horzOverflow="overflow" wrap="square" lIns="0" tIns="19050" rIns="38100" bIns="19050" anchor="ctr">
                <a:spAutoFit/>
              </a:bodyPr>
              <a:lstStyle/>
              <a:p>
                <a:pPr>
                  <a:defRPr b="0">
                    <a:solidFill>
                      <a:srgbClr val="3F3F3F"/>
                    </a:solidFill>
                  </a:defRPr>
                </a:pPr>
                <a:endParaRPr lang="de-DE"/>
              </a:p>
            </c:txPr>
            <c:dLblPos val="inEnd"/>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spPr xmlns:c15="http://schemas.microsoft.com/office/drawing/2012/chart">
                  <a:prstGeom prst="rect">
                    <a:avLst/>
                  </a:prstGeom>
                </c15:spPr>
                <c15:layout/>
                <c15:showLeaderLines val="1"/>
              </c:ext>
            </c:extLst>
          </c:dLbls>
          <c:cat>
            <c:numRef>
              <c:f>'[1]Ländervergleich Einwohner'!$F$16:$F$26</c:f>
              <c:numCache>
                <c:formatCode>General</c:formatCode>
                <c:ptCount val="11"/>
              </c:numCache>
            </c:numRef>
          </c:cat>
          <c:val>
            <c:numRef>
              <c:f>'Surface cultivée'!$B$61:$K$61</c:f>
              <c:numCache>
                <c:formatCode>#\ ##0</c:formatCode>
                <c:ptCount val="10"/>
                <c:pt idx="0">
                  <c:v>6503</c:v>
                </c:pt>
                <c:pt idx="1">
                  <c:v>6407</c:v>
                </c:pt>
                <c:pt idx="2">
                  <c:v>6284</c:v>
                </c:pt>
                <c:pt idx="3">
                  <c:v>6676</c:v>
                </c:pt>
                <c:pt idx="4">
                  <c:v>6690</c:v>
                </c:pt>
                <c:pt idx="5">
                  <c:v>6447</c:v>
                </c:pt>
                <c:pt idx="6">
                  <c:v>6241</c:v>
                </c:pt>
                <c:pt idx="7">
                  <c:v>6036</c:v>
                </c:pt>
                <c:pt idx="8">
                  <c:v>6454</c:v>
                </c:pt>
                <c:pt idx="9">
                  <c:v>6659</c:v>
                </c:pt>
              </c:numCache>
            </c:numRef>
          </c:val>
          <c:extLst xmlns:star_td="http://www.star-group.net/schemas/transit/filters/textdata">
            <c:ext xmlns:c16="http://schemas.microsoft.com/office/drawing/2014/chart" uri="{C3380CC4-5D6E-409C-BE32-E72D297353CC}">
              <c16:uniqueId val="{00000003-E138-4C1A-9499-64759247AFBC}"/>
            </c:ext>
          </c:extLst>
        </c:ser>
        <c:dLbls>
          <c:dLblPos val="inEnd"/>
          <c:showLegendKey val="0"/>
          <c:showVal val="1"/>
          <c:showCatName val="0"/>
          <c:showSerName val="0"/>
          <c:showPercent val="0"/>
          <c:showBubbleSize val="0"/>
        </c:dLbls>
        <c:gapWidth val="50"/>
        <c:overlap val="-20"/>
        <c:axId val="1030737584"/>
        <c:axId val="1030734304"/>
      </c:barChart>
      <c:catAx>
        <c:axId val="10307375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de-DE"/>
          </a:p>
        </c:txPr>
        <c:crossAx val="1030734304"/>
        <c:crossesAt val="0"/>
        <c:auto val="1"/>
        <c:lblAlgn val="ctr"/>
        <c:lblOffset val="100"/>
        <c:noMultiLvlLbl val="0"/>
      </c:catAx>
      <c:valAx>
        <c:axId val="1030734304"/>
        <c:scaling>
          <c:orientation val="minMax"/>
        </c:scaling>
        <c:delete val="1"/>
        <c:axPos val="b"/>
        <c:numFmt formatCode="#\ ##0" sourceLinked="1"/>
        <c:majorTickMark val="out"/>
        <c:minorTickMark val="none"/>
        <c:tickLblPos val="nextTo"/>
        <c:crossAx val="1030737584"/>
        <c:crosses val="autoZero"/>
        <c:crossBetween val="between"/>
      </c:valAx>
      <c:spPr>
        <a:noFill/>
      </c:spPr>
    </c:plotArea>
    <c:plotVisOnly val="1"/>
    <c:dispBlanksAs val="gap"/>
    <c:showDLblsOverMax val="0"/>
  </c:chart>
  <c:spPr>
    <a:noFill/>
    <a:ln w="9525" cap="flat" cmpd="sng" algn="ctr">
      <a:noFill/>
      <a:round/>
    </a:ln>
    <a:effectLst/>
  </c:spPr>
  <c:txPr>
    <a:bodyPr/>
    <a:lstStyle/>
    <a:p>
      <a:pPr>
        <a:defRPr sz="1150">
          <a:solidFill>
            <a:srgbClr val="3F3F3F"/>
          </a:solidFill>
          <a:latin typeface="Roboto" panose="02000000000000000000" pitchFamily="2" charset="0"/>
          <a:ea typeface="Roboto" panose="02000000000000000000" pitchFamily="2"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873835237391953E-2"/>
          <c:y val="0.15400830848266245"/>
          <c:w val="0.97456462550842926"/>
          <c:h val="0.72727317572194183"/>
        </c:manualLayout>
      </c:layout>
      <c:barChart>
        <c:barDir val="col"/>
        <c:grouping val="stacked"/>
        <c:varyColors val="0"/>
        <c:ser>
          <c:idx val="2"/>
          <c:order val="0"/>
          <c:tx>
            <c:strRef>
              <c:f>'Surface cultivée'!$A$46</c:f>
              <c:strCache>
                <c:ptCount val="1"/>
                <c:pt idx="0">
                  <c:v>Tournesol</c:v>
                </c:pt>
              </c:strCache>
            </c:strRef>
          </c:tx>
          <c:spPr>
            <a:solidFill>
              <a:srgbClr val="AA8F1F"/>
            </a:solidFill>
            <a:ln>
              <a:noFill/>
            </a:ln>
            <a:effectLst/>
          </c:spPr>
          <c:invertIfNegative val="0"/>
          <c:dLbls>
            <c:dLbl>
              <c:idx val="0"/>
              <c:layout/>
              <c:tx>
                <c:rich>
                  <a:bodyPr/>
                  <a:lstStyle/>
                  <a:p>
                    <a:fld id="{BFFFAC7F-66EF-4D29-BA2D-74AE94E2F1C4}"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0-9E10-4108-B29C-71BD9E4BB454}"/>
                </c:ext>
              </c:extLst>
            </c:dLbl>
            <c:dLbl>
              <c:idx val="1"/>
              <c:layout/>
              <c:tx>
                <c:rich>
                  <a:bodyPr/>
                  <a:lstStyle/>
                  <a:p>
                    <a:fld id="{A2F1E99F-343B-469B-B521-1ACE1841D38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9E10-4108-B29C-71BD9E4BB454}"/>
                </c:ext>
              </c:extLst>
            </c:dLbl>
            <c:dLbl>
              <c:idx val="2"/>
              <c:layout/>
              <c:tx>
                <c:rich>
                  <a:bodyPr/>
                  <a:lstStyle/>
                  <a:p>
                    <a:fld id="{B4DF2771-F3A6-4302-8231-7FA63647066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9E10-4108-B29C-71BD9E4BB454}"/>
                </c:ext>
              </c:extLst>
            </c:dLbl>
            <c:dLbl>
              <c:idx val="3"/>
              <c:layout/>
              <c:tx>
                <c:rich>
                  <a:bodyPr/>
                  <a:lstStyle/>
                  <a:p>
                    <a:fld id="{51DF4535-EEC0-4148-AE24-1CAF55627DF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9E10-4108-B29C-71BD9E4BB454}"/>
                </c:ext>
              </c:extLst>
            </c:dLbl>
            <c:dLbl>
              <c:idx val="4"/>
              <c:layout/>
              <c:tx>
                <c:rich>
                  <a:bodyPr/>
                  <a:lstStyle/>
                  <a:p>
                    <a:fld id="{E2333656-C088-4FF9-8A4F-F9603BE3F03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9E10-4108-B29C-71BD9E4BB454}"/>
                </c:ext>
              </c:extLst>
            </c:dLbl>
            <c:dLbl>
              <c:idx val="5"/>
              <c:layout/>
              <c:tx>
                <c:rich>
                  <a:bodyPr/>
                  <a:lstStyle/>
                  <a:p>
                    <a:fld id="{4BDE161D-87EF-492C-852E-2B0CCC2D6FD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9E10-4108-B29C-71BD9E4BB454}"/>
                </c:ext>
              </c:extLst>
            </c:dLbl>
            <c:dLbl>
              <c:idx val="6"/>
              <c:layout/>
              <c:tx>
                <c:rich>
                  <a:bodyPr/>
                  <a:lstStyle/>
                  <a:p>
                    <a:fld id="{684D0BED-F8A6-4434-86F6-C8385D56584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9E10-4108-B29C-71BD9E4BB454}"/>
                </c:ext>
              </c:extLst>
            </c:dLbl>
            <c:dLbl>
              <c:idx val="7"/>
              <c:layout/>
              <c:tx>
                <c:rich>
                  <a:bodyPr/>
                  <a:lstStyle/>
                  <a:p>
                    <a:fld id="{ED5D966C-2F58-4F8A-B18B-A7F1E383060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9E10-4108-B29C-71BD9E4BB454}"/>
                </c:ext>
              </c:extLst>
            </c:dLbl>
            <c:dLbl>
              <c:idx val="8"/>
              <c:layout/>
              <c:tx>
                <c:rich>
                  <a:bodyPr/>
                  <a:lstStyle/>
                  <a:p>
                    <a:fld id="{57223B44-1641-4EA3-9C0E-7A8F500F775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9E10-4108-B29C-71BD9E4BB454}"/>
                </c:ext>
              </c:extLst>
            </c:dLbl>
            <c:dLbl>
              <c:idx val="9"/>
              <c:layout/>
              <c:tx>
                <c:rich>
                  <a:bodyPr/>
                  <a:lstStyle/>
                  <a:p>
                    <a:fld id="{08C48BD6-D269-4520-B9A5-4F9645653A8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9E10-4108-B29C-71BD9E4BB454}"/>
                </c:ext>
              </c:extLst>
            </c:dLbl>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chemeClr val="bg1"/>
                    </a:solidFill>
                    <a:latin typeface="Roboto" panose="02000000000000000000" pitchFamily="2" charset="0"/>
                    <a:ea typeface="Roboto" panose="02000000000000000000" pitchFamily="2" charset="0"/>
                    <a:cs typeface="Arial" panose="020B0604020202020204" pitchFamily="34" charset="0"/>
                  </a:defRPr>
                </a:pPr>
                <a:endParaRPr lang="de-DE"/>
              </a:p>
            </c:tx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'Surface cultivée'!$B$43:$K$43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'Surface cultivée'!$B$46:$K$46</c:f>
              <c:numCache>
                <c:formatCode>#\ ##0</c:formatCode>
                <c:ptCount val="10"/>
                <c:pt idx="0">
                  <c:v>3289.2946000000002</c:v>
                </c:pt>
                <c:pt idx="1">
                  <c:v>3525.8519999999994</c:v>
                </c:pt>
                <c:pt idx="2">
                  <c:v>3926.5020000000004</c:v>
                </c:pt>
                <c:pt idx="3">
                  <c:v>3912.6802000000016</c:v>
                </c:pt>
                <c:pt idx="4">
                  <c:v>4523.8654000000015</c:v>
                </c:pt>
                <c:pt idx="5">
                  <c:v>4844.5391999999993</c:v>
                </c:pt>
                <c:pt idx="6">
                  <c:v>5205.7563</c:v>
                </c:pt>
                <c:pt idx="7">
                  <c:v>5340.8260999999993</c:v>
                </c:pt>
                <c:pt idx="8">
                  <c:v>5853.3266000000003</c:v>
                </c:pt>
                <c:pt idx="9">
                  <c:v>4472.7783999999992</c:v>
                </c:pt>
              </c:numCache>
            </c:numRef>
          </c:val>
          <c:extLst xmlns:star_td="http://www.star-group.net/schemas/transit/filters/textdata">
            <c:ext xmlns:c15="http://schemas.microsoft.com/office/drawing/2012/chart" uri="{02D57815-91ED-43cb-92C2-25804820EDAC}">
              <c15:datalabelsRange>
                <c15:f>'Surface cultivée'!$B$47:$K$47</c15:f>
                <c15:dlblRangeCache>
                  <c:ptCount val="10"/>
                  <c:pt idx="0">
                    <c:v>13%</c:v>
                  </c:pt>
                  <c:pt idx="1">
                    <c:v>14%</c:v>
                  </c:pt>
                  <c:pt idx="2">
                    <c:v>14%</c:v>
                  </c:pt>
                  <c:pt idx="3">
                    <c:v>14%</c:v>
                  </c:pt>
                  <c:pt idx="4">
                    <c:v>15%</c:v>
                  </c:pt>
                  <c:pt idx="5">
                    <c:v>17%</c:v>
                  </c:pt>
                  <c:pt idx="6">
                    <c:v>19%</c:v>
                  </c:pt>
                  <c:pt idx="7">
                    <c:v>18%</c:v>
                  </c:pt>
                  <c:pt idx="8">
                    <c:v>19%</c:v>
                  </c:pt>
                  <c:pt idx="9">
                    <c:v>14%</c:v>
                  </c:pt>
                </c15:dlblRangeCache>
              </c15:datalabelsRange>
            </c:ext>
            <c:ext xmlns:c16="http://schemas.microsoft.com/office/drawing/2014/chart" uri="{C3380CC4-5D6E-409C-BE32-E72D297353CC}">
              <c16:uniqueId val="{00000000-90D0-4677-92B5-7EBCF913E6B0}"/>
            </c:ext>
          </c:extLst>
        </c:ser>
        <c:ser>
          <c:idx val="1"/>
          <c:order val="1"/>
          <c:tx>
            <c:strRef>
              <c:f>'Surface cultivée'!$A$48</c:f>
              <c:strCache>
                <c:ptCount val="1"/>
                <c:pt idx="0">
                  <c:v>Soja</c:v>
                </c:pt>
              </c:strCache>
            </c:strRef>
          </c:tx>
          <c:spPr>
            <a:solidFill>
              <a:srgbClr val="CBA816"/>
            </a:solidFill>
            <a:ln>
              <a:noFill/>
            </a:ln>
            <a:effectLst/>
          </c:spPr>
          <c:invertIfNegative val="0"/>
          <c:dLbls>
            <c:dLbl>
              <c:idx val="0"/>
              <c:layout/>
              <c:tx>
                <c:rich>
                  <a:bodyPr/>
                  <a:lstStyle/>
                  <a:p>
                    <a:fld id="{B26803E9-3731-4FDA-8CF8-F6A3DA98114A}"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A-9E10-4108-B29C-71BD9E4BB454}"/>
                </c:ext>
              </c:extLst>
            </c:dLbl>
            <c:dLbl>
              <c:idx val="1"/>
              <c:layout/>
              <c:tx>
                <c:rich>
                  <a:bodyPr/>
                  <a:lstStyle/>
                  <a:p>
                    <a:fld id="{EDD0488A-21B1-414B-8CA0-4C548485DE5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9E10-4108-B29C-71BD9E4BB454}"/>
                </c:ext>
              </c:extLst>
            </c:dLbl>
            <c:dLbl>
              <c:idx val="2"/>
              <c:layout/>
              <c:tx>
                <c:rich>
                  <a:bodyPr/>
                  <a:lstStyle/>
                  <a:p>
                    <a:fld id="{8073AEE4-4526-4907-9F8F-0238B0FBCB7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9E10-4108-B29C-71BD9E4BB454}"/>
                </c:ext>
              </c:extLst>
            </c:dLbl>
            <c:dLbl>
              <c:idx val="3"/>
              <c:layout/>
              <c:tx>
                <c:rich>
                  <a:bodyPr/>
                  <a:lstStyle/>
                  <a:p>
                    <a:fld id="{48D23413-3D25-424A-8EA5-A723E6D1609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9E10-4108-B29C-71BD9E4BB454}"/>
                </c:ext>
              </c:extLst>
            </c:dLbl>
            <c:dLbl>
              <c:idx val="4"/>
              <c:layout/>
              <c:tx>
                <c:rich>
                  <a:bodyPr/>
                  <a:lstStyle/>
                  <a:p>
                    <a:fld id="{FFC4295B-2ABD-49A1-85C0-1DFC71A1CC75}"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9E10-4108-B29C-71BD9E4BB454}"/>
                </c:ext>
              </c:extLst>
            </c:dLbl>
            <c:dLbl>
              <c:idx val="5"/>
              <c:layout/>
              <c:tx>
                <c:rich>
                  <a:bodyPr/>
                  <a:lstStyle/>
                  <a:p>
                    <a:fld id="{F5BFACD4-B732-48CD-9FD7-485AEB9A741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9E10-4108-B29C-71BD9E4BB454}"/>
                </c:ext>
              </c:extLst>
            </c:dLbl>
            <c:dLbl>
              <c:idx val="6"/>
              <c:layout/>
              <c:tx>
                <c:rich>
                  <a:bodyPr/>
                  <a:lstStyle/>
                  <a:p>
                    <a:fld id="{0B610E0F-52BB-42C7-9F67-E44F2E48D0F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9E10-4108-B29C-71BD9E4BB454}"/>
                </c:ext>
              </c:extLst>
            </c:dLbl>
            <c:dLbl>
              <c:idx val="7"/>
              <c:layout/>
              <c:tx>
                <c:rich>
                  <a:bodyPr/>
                  <a:lstStyle/>
                  <a:p>
                    <a:fld id="{505E8D83-4A0A-4A34-9192-352187D9F46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9E10-4108-B29C-71BD9E4BB454}"/>
                </c:ext>
              </c:extLst>
            </c:dLbl>
            <c:dLbl>
              <c:idx val="8"/>
              <c:layout/>
              <c:tx>
                <c:rich>
                  <a:bodyPr/>
                  <a:lstStyle/>
                  <a:p>
                    <a:fld id="{B0D04DAB-87BC-4D27-BD96-A0ADCB428EA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9E10-4108-B29C-71BD9E4BB454}"/>
                </c:ext>
              </c:extLst>
            </c:dLbl>
            <c:dLbl>
              <c:idx val="9"/>
              <c:layout/>
              <c:tx>
                <c:rich>
                  <a:bodyPr/>
                  <a:lstStyle/>
                  <a:p>
                    <a:fld id="{DD78E378-E755-4AE0-A5CC-519775D2F12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9E10-4108-B29C-71BD9E4BB454}"/>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202C40"/>
                    </a:solidFill>
                    <a:latin typeface="+mn-lt"/>
                    <a:ea typeface="+mn-ea"/>
                    <a:cs typeface="Arial" panose="020B0604020202020204" pitchFamily="34" charset="0"/>
                  </a:defRPr>
                </a:pPr>
                <a:endParaRPr lang="de-DE"/>
              </a:p>
            </c:tx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'Surface cultivée'!$B$43:$K$43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'Surface cultivée'!$B$48:$K$48</c:f>
              <c:numCache>
                <c:formatCode>#\ ##0</c:formatCode>
                <c:ptCount val="10"/>
                <c:pt idx="0">
                  <c:v>1122.9363000000001</c:v>
                </c:pt>
                <c:pt idx="1">
                  <c:v>1085.4887000000003</c:v>
                </c:pt>
                <c:pt idx="2">
                  <c:v>1407.0094999999999</c:v>
                </c:pt>
                <c:pt idx="3">
                  <c:v>1496.0118</c:v>
                </c:pt>
                <c:pt idx="4">
                  <c:v>1719.298</c:v>
                </c:pt>
                <c:pt idx="5">
                  <c:v>1765.366</c:v>
                </c:pt>
                <c:pt idx="6">
                  <c:v>1695.2266</c:v>
                </c:pt>
                <c:pt idx="7">
                  <c:v>1801.3634999999997</c:v>
                </c:pt>
                <c:pt idx="8">
                  <c:v>1720.9839999999997</c:v>
                </c:pt>
                <c:pt idx="9">
                  <c:v>2031.5134</c:v>
                </c:pt>
              </c:numCache>
            </c:numRef>
          </c:val>
          <c:extLst xmlns:star_td="http://www.star-group.net/schemas/transit/filters/textdata">
            <c:ext xmlns:c15="http://schemas.microsoft.com/office/drawing/2012/chart" uri="{02D57815-91ED-43cb-92C2-25804820EDAC}">
              <c15:datalabelsRange>
                <c15:f>'Surface cultivée'!$B$49:$K$49</c15:f>
                <c15:dlblRangeCache>
                  <c:ptCount val="10"/>
                  <c:pt idx="0">
                    <c:v>4%</c:v>
                  </c:pt>
                  <c:pt idx="1">
                    <c:v>4%</c:v>
                  </c:pt>
                  <c:pt idx="2">
                    <c:v>5%</c:v>
                  </c:pt>
                  <c:pt idx="3">
                    <c:v>5%</c:v>
                  </c:pt>
                  <c:pt idx="4">
                    <c:v>6%</c:v>
                  </c:pt>
                  <c:pt idx="5">
                    <c:v>6%</c:v>
                  </c:pt>
                  <c:pt idx="6">
                    <c:v>6%</c:v>
                  </c:pt>
                  <c:pt idx="7">
                    <c:v>6%</c:v>
                  </c:pt>
                  <c:pt idx="8">
                    <c:v>6%</c:v>
                  </c:pt>
                  <c:pt idx="9">
                    <c:v>7%</c:v>
                  </c:pt>
                </c15:dlblRangeCache>
              </c15:datalabelsRange>
            </c:ext>
            <c:ext xmlns:c16="http://schemas.microsoft.com/office/drawing/2014/chart" uri="{C3380CC4-5D6E-409C-BE32-E72D297353CC}">
              <c16:uniqueId val="{00000001-90D0-4677-92B5-7EBCF913E6B0}"/>
            </c:ext>
          </c:extLst>
        </c:ser>
        <c:ser>
          <c:idx val="3"/>
          <c:order val="2"/>
          <c:tx>
            <c:strRef>
              <c:f>'Surface cultivée'!$A$44</c:f>
              <c:strCache>
                <c:ptCount val="1"/>
                <c:pt idx="0">
                  <c:v>Colza</c:v>
                </c:pt>
              </c:strCache>
            </c:strRef>
          </c:tx>
          <c:spPr>
            <a:solidFill>
              <a:srgbClr val="EDD15A"/>
            </a:solidFill>
            <a:ln>
              <a:noFill/>
            </a:ln>
            <a:effectLst/>
          </c:spPr>
          <c:invertIfNegative val="0"/>
          <c:dLbls>
            <c:dLbl>
              <c:idx val="0"/>
              <c:layout/>
              <c:tx>
                <c:rich>
                  <a:bodyPr/>
                  <a:lstStyle/>
                  <a:p>
                    <a:fld id="{563EB0BF-DB83-4E2C-9ACB-AA2C4DC0D914}"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14-9E10-4108-B29C-71BD9E4BB454}"/>
                </c:ext>
              </c:extLst>
            </c:dLbl>
            <c:dLbl>
              <c:idx val="1"/>
              <c:layout/>
              <c:tx>
                <c:rich>
                  <a:bodyPr/>
                  <a:lstStyle/>
                  <a:p>
                    <a:fld id="{1E213492-1CDA-4FFA-8AC6-F28B117DEC0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9E10-4108-B29C-71BD9E4BB454}"/>
                </c:ext>
              </c:extLst>
            </c:dLbl>
            <c:dLbl>
              <c:idx val="2"/>
              <c:layout/>
              <c:tx>
                <c:rich>
                  <a:bodyPr/>
                  <a:lstStyle/>
                  <a:p>
                    <a:fld id="{0722ADC0-014B-4671-9EBD-ACDF17805D0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9E10-4108-B29C-71BD9E4BB454}"/>
                </c:ext>
              </c:extLst>
            </c:dLbl>
            <c:dLbl>
              <c:idx val="3"/>
              <c:layout/>
              <c:tx>
                <c:rich>
                  <a:bodyPr/>
                  <a:lstStyle/>
                  <a:p>
                    <a:fld id="{DAD99831-02CD-48AC-A378-55E8154F2BC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9E10-4108-B29C-71BD9E4BB454}"/>
                </c:ext>
              </c:extLst>
            </c:dLbl>
            <c:dLbl>
              <c:idx val="4"/>
              <c:layout/>
              <c:tx>
                <c:rich>
                  <a:bodyPr/>
                  <a:lstStyle/>
                  <a:p>
                    <a:fld id="{8C8AE700-DD0E-4240-8FA0-3A4EF4C43F84}"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9E10-4108-B29C-71BD9E4BB454}"/>
                </c:ext>
              </c:extLst>
            </c:dLbl>
            <c:dLbl>
              <c:idx val="5"/>
              <c:layout/>
              <c:tx>
                <c:rich>
                  <a:bodyPr/>
                  <a:lstStyle/>
                  <a:p>
                    <a:fld id="{E96852D2-FBA8-441F-A8FD-039690E35D4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9E10-4108-B29C-71BD9E4BB454}"/>
                </c:ext>
              </c:extLst>
            </c:dLbl>
            <c:dLbl>
              <c:idx val="6"/>
              <c:layout/>
              <c:tx>
                <c:rich>
                  <a:bodyPr/>
                  <a:lstStyle/>
                  <a:p>
                    <a:fld id="{6AA83FDF-6599-408E-AD86-211308DD924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9E10-4108-B29C-71BD9E4BB454}"/>
                </c:ext>
              </c:extLst>
            </c:dLbl>
            <c:dLbl>
              <c:idx val="7"/>
              <c:layout/>
              <c:tx>
                <c:rich>
                  <a:bodyPr/>
                  <a:lstStyle/>
                  <a:p>
                    <a:fld id="{EF568FBA-1CA6-4EE2-9275-E3016CCA555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9E10-4108-B29C-71BD9E4BB454}"/>
                </c:ext>
              </c:extLst>
            </c:dLbl>
            <c:dLbl>
              <c:idx val="8"/>
              <c:layout/>
              <c:tx>
                <c:rich>
                  <a:bodyPr/>
                  <a:lstStyle/>
                  <a:p>
                    <a:fld id="{FF46B6A1-D638-4BDD-AC17-AF1C1593FA5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9E10-4108-B29C-71BD9E4BB454}"/>
                </c:ext>
              </c:extLst>
            </c:dLbl>
            <c:dLbl>
              <c:idx val="9"/>
              <c:layout/>
              <c:tx>
                <c:rich>
                  <a:bodyPr/>
                  <a:lstStyle/>
                  <a:p>
                    <a:fld id="{021CCFA9-3207-493A-B42C-7F53EFDC4BF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9E10-4108-B29C-71BD9E4BB454}"/>
                </c:ext>
              </c:extLst>
            </c:dLbl>
            <c:spPr>
              <a:noFill/>
              <a:ln>
                <a:noFill/>
              </a:ln>
              <a:effectLst/>
            </c:spPr>
            <c:txPr>
              <a:bodyPr rot="0" spcFirstLastPara="1" vertOverflow="ellipsis" vert="horz" wrap="square" lIns="38100" tIns="19050" rIns="38100" bIns="19050" anchor="ctr" anchorCtr="1">
                <a:spAutoFit/>
              </a:bodyPr>
              <a:lstStyle/>
              <a:p>
                <a:pPr>
                  <a:defRPr sz="1150" b="0" i="0" u="none" strike="noStrike" kern="1200" baseline="0">
                    <a:solidFill>
                      <a:srgbClr val="3F3F3F"/>
                    </a:solidFill>
                    <a:latin typeface="Roboto" panose="02000000000000000000" pitchFamily="2" charset="0"/>
                    <a:ea typeface="Roboto" panose="02000000000000000000" pitchFamily="2" charset="0"/>
                    <a:cs typeface="Arial" panose="020B0604020202020204" pitchFamily="34" charset="0"/>
                  </a:defRPr>
                </a:pPr>
                <a:endParaRPr lang="de-DE"/>
              </a:p>
            </c:tx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'Surface cultivée'!$B$43:$K$43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'Surface cultivée'!$B$44:$K$44</c:f>
              <c:numCache>
                <c:formatCode>#\ ##0</c:formatCode>
                <c:ptCount val="10"/>
                <c:pt idx="0">
                  <c:v>21252.094500000007</c:v>
                </c:pt>
                <c:pt idx="1">
                  <c:v>21268.003900000003</c:v>
                </c:pt>
                <c:pt idx="2">
                  <c:v>21725.618600000002</c:v>
                </c:pt>
                <c:pt idx="3">
                  <c:v>23027.405599999998</c:v>
                </c:pt>
                <c:pt idx="4">
                  <c:v>23316.267100000008</c:v>
                </c:pt>
                <c:pt idx="5">
                  <c:v>20873.112300000004</c:v>
                </c:pt>
                <c:pt idx="6">
                  <c:v>20283.7451</c:v>
                </c:pt>
                <c:pt idx="7">
                  <c:v>22624.251200000006</c:v>
                </c:pt>
                <c:pt idx="8">
                  <c:v>22600.236799999991</c:v>
                </c:pt>
                <c:pt idx="9">
                  <c:v>24391.196900000006</c:v>
                </c:pt>
              </c:numCache>
            </c:numRef>
          </c:val>
          <c:extLst xmlns:star_td="http://www.star-group.net/schemas/transit/filters/textdata">
            <c:ext xmlns:c15="http://schemas.microsoft.com/office/drawing/2012/chart" uri="{02D57815-91ED-43cb-92C2-25804820EDAC}">
              <c15:datalabelsRange>
                <c15:f>'Surface cultivée'!$B$45:$K$45</c15:f>
                <c15:dlblRangeCache>
                  <c:ptCount val="10"/>
                  <c:pt idx="0">
                    <c:v>82%</c:v>
                  </c:pt>
                  <c:pt idx="1">
                    <c:v>82%</c:v>
                  </c:pt>
                  <c:pt idx="2">
                    <c:v>80%</c:v>
                  </c:pt>
                  <c:pt idx="3">
                    <c:v>80%</c:v>
                  </c:pt>
                  <c:pt idx="4">
                    <c:v>78%</c:v>
                  </c:pt>
                  <c:pt idx="5">
                    <c:v>75%</c:v>
                  </c:pt>
                  <c:pt idx="6">
                    <c:v>74%</c:v>
                  </c:pt>
                  <c:pt idx="7">
                    <c:v>75%</c:v>
                  </c:pt>
                  <c:pt idx="8">
                    <c:v>74%</c:v>
                  </c:pt>
                  <c:pt idx="9">
                    <c:v>78%</c:v>
                  </c:pt>
                </c15:dlblRangeCache>
              </c15:datalabelsRange>
            </c:ext>
            <c:ext xmlns:c16="http://schemas.microsoft.com/office/drawing/2014/chart" uri="{C3380CC4-5D6E-409C-BE32-E72D297353CC}">
              <c16:uniqueId val="{00000002-90D0-4677-92B5-7EBCF913E6B0}"/>
            </c:ext>
          </c:extLst>
        </c:ser>
        <c:ser>
          <c:idx val="0"/>
          <c:order val="3"/>
          <c:tx>
            <c:strRef>
              <c:f>'Surface cultivée'!$A$50</c:f>
              <c:strCache>
                <c:ptCount val="1"/>
                <c:pt idx="0">
                  <c:v>Autres</c:v>
                </c:pt>
              </c:strCache>
            </c:strRef>
          </c:tx>
          <c:spPr>
            <a:solidFill>
              <a:srgbClr val="F7EBB6"/>
            </a:solidFill>
            <a:ln>
              <a:noFill/>
            </a:ln>
            <a:effectLst/>
          </c:spPr>
          <c:invertIfNegative val="0"/>
          <c:dLbls>
            <c:dLbl>
              <c:idx val="0"/>
              <c:layout/>
              <c:tx>
                <c:rich>
                  <a:bodyPr/>
                  <a:lstStyle/>
                  <a:p>
                    <a:fld id="{11072CA6-5B61-48A9-8E44-2E078C563B9C}" type="CELLRANGE">
                      <a:rPr lang="en-US"/>
                      <a:pPr/>
                      <a:t>[ZELLBEREICH]</a:t>
                    </a:fld>
                    <a:endParaRPr lang="de-CH"/>
                  </a:p>
                </c:rich>
              </c:tx>
              <c:showLegendKey val="0"/>
              <c:showVal val="0"/>
              <c:showCatName val="0"/>
              <c:showSerName val="0"/>
              <c:showPercent val="0"/>
              <c:showBubbleSize val="0"/>
              <c:extLst xmlns:star_td="http://www.star-group.net/schemas/transit/filters/textdata">
                <c:ext xmlns:c15="http://schemas.microsoft.com/office/drawing/2012/chart" uri="{CE6537A1-D6FC-4f65-9D91-7224C49458BB}">
                  <c15:layout/>
                  <c15:dlblFieldTable/>
                  <c15:showDataLabelsRange val="1"/>
                </c:ext>
                <c:ext xmlns:c16="http://schemas.microsoft.com/office/drawing/2014/chart" uri="{C3380CC4-5D6E-409C-BE32-E72D297353CC}">
                  <c16:uniqueId val="{00000000-6AD8-4576-B430-2CE80089D5CB}"/>
                </c:ext>
              </c:extLst>
            </c:dLbl>
            <c:dLbl>
              <c:idx val="1"/>
              <c:layout/>
              <c:tx>
                <c:rich>
                  <a:bodyPr/>
                  <a:lstStyle/>
                  <a:p>
                    <a:fld id="{3E1ADC26-80B1-44F4-8F14-7B8FFF42232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AD8-4576-B430-2CE80089D5CB}"/>
                </c:ext>
              </c:extLst>
            </c:dLbl>
            <c:dLbl>
              <c:idx val="2"/>
              <c:layout/>
              <c:tx>
                <c:rich>
                  <a:bodyPr/>
                  <a:lstStyle/>
                  <a:p>
                    <a:fld id="{65395F31-B0C1-4C36-8B66-C14366E7F7F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AD8-4576-B430-2CE80089D5CB}"/>
                </c:ext>
              </c:extLst>
            </c:dLbl>
            <c:dLbl>
              <c:idx val="3"/>
              <c:layout/>
              <c:tx>
                <c:rich>
                  <a:bodyPr/>
                  <a:lstStyle/>
                  <a:p>
                    <a:fld id="{53D3A1A0-8E1E-419C-B288-A2BC89AD15B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AD8-4576-B430-2CE80089D5CB}"/>
                </c:ext>
              </c:extLst>
            </c:dLbl>
            <c:dLbl>
              <c:idx val="4"/>
              <c:layout/>
              <c:tx>
                <c:rich>
                  <a:bodyPr/>
                  <a:lstStyle/>
                  <a:p>
                    <a:fld id="{1A0D515A-B6ED-4034-A83C-3CFA89F03B1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AD8-4576-B430-2CE80089D5CB}"/>
                </c:ext>
              </c:extLst>
            </c:dLbl>
            <c:dLbl>
              <c:idx val="5"/>
              <c:layout/>
              <c:tx>
                <c:rich>
                  <a:bodyPr/>
                  <a:lstStyle/>
                  <a:p>
                    <a:fld id="{206D9127-C191-401D-9ACD-36EA56CBEEC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AD8-4576-B430-2CE80089D5CB}"/>
                </c:ext>
              </c:extLst>
            </c:dLbl>
            <c:dLbl>
              <c:idx val="6"/>
              <c:layout/>
              <c:tx>
                <c:rich>
                  <a:bodyPr/>
                  <a:lstStyle/>
                  <a:p>
                    <a:fld id="{7AD0684C-4D29-4B0F-B699-3677DC98351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6AD8-4576-B430-2CE80089D5CB}"/>
                </c:ext>
              </c:extLst>
            </c:dLbl>
            <c:dLbl>
              <c:idx val="7"/>
              <c:layout/>
              <c:tx>
                <c:rich>
                  <a:bodyPr/>
                  <a:lstStyle/>
                  <a:p>
                    <a:fld id="{6A7C52EE-5BA2-4AA8-BB27-8B06696C5C1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AD8-4576-B430-2CE80089D5CB}"/>
                </c:ext>
              </c:extLst>
            </c:dLbl>
            <c:dLbl>
              <c:idx val="8"/>
              <c:layout/>
              <c:tx>
                <c:rich>
                  <a:bodyPr/>
                  <a:lstStyle/>
                  <a:p>
                    <a:fld id="{0247146F-CE49-460A-9FE9-C8329BB04FA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6AD8-4576-B430-2CE80089D5CB}"/>
                </c:ext>
              </c:extLst>
            </c:dLbl>
            <c:dLbl>
              <c:idx val="9"/>
              <c:layout/>
              <c:tx>
                <c:rich>
                  <a:bodyPr/>
                  <a:lstStyle/>
                  <a:p>
                    <a:fld id="{CF399617-CA69-4743-840C-16AA2524FC3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AD8-4576-B430-2CE80089D5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0"/>
            <c:showBubbleSize val="0"/>
            <c:showLeaderLines val="0"/>
            <c:extLst xmlns:star_td="http://www.star-group.net/schemas/transit/filters/textdata">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'Surface cultivée'!$B$43:$K$43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'Surface cultivée'!$B$50:$K$50</c:f>
              <c:numCache>
                <c:formatCode>#\ ##0</c:formatCode>
                <c:ptCount val="10"/>
                <c:pt idx="0">
                  <c:v>187.78560000000004</c:v>
                </c:pt>
                <c:pt idx="1">
                  <c:v>208.42180000000002</c:v>
                </c:pt>
                <c:pt idx="2">
                  <c:v>247.2056</c:v>
                </c:pt>
                <c:pt idx="3">
                  <c:v>188.47200000000001</c:v>
                </c:pt>
                <c:pt idx="4">
                  <c:v>178.8374</c:v>
                </c:pt>
                <c:pt idx="5">
                  <c:v>205.8066</c:v>
                </c:pt>
                <c:pt idx="6">
                  <c:v>242.60009999999997</c:v>
                </c:pt>
                <c:pt idx="7">
                  <c:v>304.37750000000005</c:v>
                </c:pt>
                <c:pt idx="8">
                  <c:v>299.15980000000002</c:v>
                </c:pt>
                <c:pt idx="9">
                  <c:v>270.37760000000003</c:v>
                </c:pt>
              </c:numCache>
            </c:numRef>
          </c:val>
          <c:extLst xmlns:star_td="http://www.star-group.net/schemas/transit/filters/textdata">
            <c:ext xmlns:c15="http://schemas.microsoft.com/office/drawing/2012/chart" uri="{02D57815-91ED-43cb-92C2-25804820EDAC}">
              <c15:datalabelsRange>
                <c15:f>'Surface cultivée'!$B$51:$K$51</c15:f>
                <c15:dlblRangeCache>
                  <c:ptCount val="10"/>
                  <c:pt idx="0">
                    <c:v>1%</c:v>
                  </c:pt>
                  <c:pt idx="1">
                    <c:v>1%</c:v>
                  </c:pt>
                  <c:pt idx="2">
                    <c:v>1%</c:v>
                  </c:pt>
                  <c:pt idx="3">
                    <c:v>1%</c:v>
                  </c:pt>
                  <c:pt idx="4">
                    <c:v>1%</c:v>
                  </c:pt>
                  <c:pt idx="5">
                    <c:v>1%</c:v>
                  </c:pt>
                  <c:pt idx="6">
                    <c:v>1%</c:v>
                  </c:pt>
                  <c:pt idx="7">
                    <c:v>1%</c:v>
                  </c:pt>
                  <c:pt idx="8">
                    <c:v>1%</c:v>
                  </c:pt>
                  <c:pt idx="9">
                    <c:v>1%</c:v>
                  </c:pt>
                </c15:dlblRangeCache>
              </c15:datalabelsRange>
            </c:ext>
            <c:ext xmlns:c16="http://schemas.microsoft.com/office/drawing/2014/chart" uri="{C3380CC4-5D6E-409C-BE32-E72D297353CC}">
              <c16:uniqueId val="{00000003-90D0-4677-92B5-7EBCF913E6B0}"/>
            </c:ext>
          </c:extLst>
        </c:ser>
        <c:dLbls>
          <c:showLegendKey val="0"/>
          <c:showVal val="0"/>
          <c:showCatName val="0"/>
          <c:showSerName val="0"/>
          <c:showPercent val="0"/>
          <c:showBubbleSize val="0"/>
        </c:dLbls>
        <c:gapWidth val="28"/>
        <c:overlap val="100"/>
        <c:axId val="616502928"/>
        <c:axId val="616505552"/>
      </c:barChart>
      <c:lineChart>
        <c:grouping val="standard"/>
        <c:varyColors val="0"/>
        <c:ser>
          <c:idx val="4"/>
          <c:order val="4"/>
          <c:tx>
            <c:strRef>
              <c:f>'Surface cultivée'!$A$52</c:f>
              <c:strCache>
                <c:ptCount val="1"/>
                <c:pt idx="0">
                  <c:v>Total</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50" b="1" i="0" u="none" strike="noStrike" kern="1200" baseline="0">
                    <a:solidFill>
                      <a:sysClr val="windowText" lastClr="000000"/>
                    </a:solidFill>
                    <a:latin typeface="+mn-lt"/>
                    <a:ea typeface="+mn-ea"/>
                    <a:cs typeface="Arial" panose="020B0604020202020204" pitchFamily="34"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'Surface cultivée'!$B$43:$K$43</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'Surface cultivée'!$B$52:$K$52</c:f>
              <c:numCache>
                <c:formatCode>#\ ##0</c:formatCode>
                <c:ptCount val="10"/>
                <c:pt idx="0">
                  <c:v>25852.111000000015</c:v>
                </c:pt>
                <c:pt idx="1">
                  <c:v>26087.766400000011</c:v>
                </c:pt>
                <c:pt idx="2">
                  <c:v>27306.335699999996</c:v>
                </c:pt>
                <c:pt idx="3">
                  <c:v>28624.569599999984</c:v>
                </c:pt>
                <c:pt idx="4">
                  <c:v>29738.267900000006</c:v>
                </c:pt>
                <c:pt idx="5">
                  <c:v>27688.824099999998</c:v>
                </c:pt>
                <c:pt idx="6">
                  <c:v>27427.328099999992</c:v>
                </c:pt>
                <c:pt idx="7">
                  <c:v>30070.818299999992</c:v>
                </c:pt>
                <c:pt idx="8">
                  <c:v>30473.707199999986</c:v>
                </c:pt>
                <c:pt idx="9">
                  <c:v>31165.866300000002</c:v>
                </c:pt>
              </c:numCache>
            </c:numRef>
          </c:val>
          <c:smooth val="0"/>
          <c:extLst xmlns:star_td="http://www.star-group.net/schemas/transit/filters/textdata">
            <c:ext xmlns:c16="http://schemas.microsoft.com/office/drawing/2014/chart" uri="{C3380CC4-5D6E-409C-BE32-E72D297353CC}">
              <c16:uniqueId val="{00000000-F144-4286-86A6-44B420FBDACD}"/>
            </c:ext>
          </c:extLst>
        </c:ser>
        <c:dLbls>
          <c:showLegendKey val="0"/>
          <c:showVal val="0"/>
          <c:showCatName val="0"/>
          <c:showSerName val="0"/>
          <c:showPercent val="0"/>
          <c:showBubbleSize val="0"/>
        </c:dLbls>
        <c:marker val="1"/>
        <c:smooth val="0"/>
        <c:axId val="616502928"/>
        <c:axId val="616505552"/>
      </c:lineChart>
      <c:catAx>
        <c:axId val="6165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baseline="0">
                <a:solidFill>
                  <a:sysClr val="windowText" lastClr="000000"/>
                </a:solidFill>
                <a:latin typeface="Roboto" panose="02000000000000000000" pitchFamily="2" charset="0"/>
                <a:ea typeface="Roboto" panose="02000000000000000000" pitchFamily="2" charset="0"/>
                <a:cs typeface="Arial" panose="020B0604020202020204" pitchFamily="34" charset="0"/>
              </a:defRPr>
            </a:pPr>
            <a:endParaRPr lang="de-DE"/>
          </a:p>
        </c:txPr>
        <c:crossAx val="616505552"/>
        <c:crosses val="autoZero"/>
        <c:auto val="1"/>
        <c:lblAlgn val="ctr"/>
        <c:lblOffset val="100"/>
        <c:noMultiLvlLbl val="0"/>
      </c:catAx>
      <c:valAx>
        <c:axId val="616505552"/>
        <c:scaling>
          <c:orientation val="minMax"/>
        </c:scaling>
        <c:delete val="1"/>
        <c:axPos val="l"/>
        <c:numFmt formatCode="#\ ##0" sourceLinked="1"/>
        <c:majorTickMark val="none"/>
        <c:minorTickMark val="none"/>
        <c:tickLblPos val="nextTo"/>
        <c:crossAx val="616502928"/>
        <c:crosses val="autoZero"/>
        <c:crossBetween val="between"/>
      </c:valAx>
      <c:spPr>
        <a:noFill/>
        <a:ln>
          <a:noFill/>
        </a:ln>
        <a:effectLst/>
      </c:spPr>
    </c:plotArea>
    <c:legend>
      <c:legendPos val="b"/>
      <c:legendEntry>
        <c:idx val="4"/>
        <c:txPr>
          <a:bodyPr rot="0" spcFirstLastPara="1" vertOverflow="ellipsis" vert="horz" wrap="square" anchor="ctr" anchorCtr="1"/>
          <a:lstStyle/>
          <a:p>
            <a:pPr>
              <a:defRPr sz="1150" b="1" i="0" u="none" strike="noStrike" kern="1200" baseline="0">
                <a:solidFill>
                  <a:srgbClr val="3F3F3F"/>
                </a:solidFill>
                <a:latin typeface="Roboto" panose="02000000000000000000" pitchFamily="2" charset="0"/>
                <a:ea typeface="Roboto" panose="02000000000000000000" pitchFamily="2" charset="0"/>
                <a:cs typeface="Arial" panose="020B0604020202020204" pitchFamily="34" charset="0"/>
              </a:defRPr>
            </a:pPr>
            <a:endParaRPr lang="de-DE"/>
          </a:p>
        </c:txPr>
      </c:legendEntry>
      <c:layout>
        <c:manualLayout>
          <c:xMode val="edge"/>
          <c:yMode val="edge"/>
          <c:x val="0.35145198316405901"/>
          <c:y val="7.8752179035400272E-2"/>
          <c:w val="0.58640725970537977"/>
          <c:h val="6.110945921969544E-2"/>
        </c:manualLayout>
      </c:layout>
      <c:overlay val="0"/>
      <c:spPr>
        <a:noFill/>
        <a:ln>
          <a:noFill/>
        </a:ln>
        <a:effectLst/>
      </c:spPr>
      <c:txPr>
        <a:bodyPr rot="0" spcFirstLastPara="1" vertOverflow="ellipsis" vert="horz" wrap="square" anchor="ctr" anchorCtr="1"/>
        <a:lstStyle/>
        <a:p>
          <a:pPr>
            <a:defRPr sz="1150" b="0" i="0" u="none" strike="noStrike" kern="1200" baseline="0">
              <a:solidFill>
                <a:srgbClr val="3F3F3F"/>
              </a:solidFill>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86952546402122E-3"/>
          <c:y val="0.44125771725254787"/>
          <c:w val="0.97190790624856105"/>
          <c:h val="0.29964478935951872"/>
        </c:manualLayout>
      </c:layout>
      <c:lineChart>
        <c:grouping val="standard"/>
        <c:varyColors val="0"/>
        <c:ser>
          <c:idx val="0"/>
          <c:order val="0"/>
          <c:tx>
            <c:strRef>
              <c:f>'Prix bruts à la production'!$A$86</c:f>
              <c:strCache>
                <c:ptCount val="1"/>
                <c:pt idx="0">
                  <c:v>Graines de colza IPS</c:v>
                </c:pt>
              </c:strCache>
            </c:strRef>
          </c:tx>
          <c:spPr>
            <a:ln>
              <a:solidFill>
                <a:srgbClr val="3F3F3F"/>
              </a:solidFill>
            </a:ln>
          </c:spPr>
          <c:marker>
            <c:spPr>
              <a:solidFill>
                <a:srgbClr val="3F3F3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production'!$B$86:$L$86</c:f>
              <c:numCache>
                <c:formatCode>0.0</c:formatCode>
                <c:ptCount val="11"/>
                <c:pt idx="0">
                  <c:v>89.279733194079895</c:v>
                </c:pt>
                <c:pt idx="1">
                  <c:v>97.051870755426194</c:v>
                </c:pt>
              </c:numCache>
            </c:numRef>
          </c:val>
          <c:smooth val="0"/>
          <c:extLst xmlns:star_td="http://www.star-group.net/schemas/transit/filters/textdata">
            <c:ext xmlns:c16="http://schemas.microsoft.com/office/drawing/2014/chart" uri="{C3380CC4-5D6E-409C-BE32-E72D297353CC}">
              <c16:uniqueId val="{00000002-3823-4B46-B612-35E729314075}"/>
            </c:ext>
          </c:extLst>
        </c:ser>
        <c:ser>
          <c:idx val="1"/>
          <c:order val="1"/>
          <c:tx>
            <c:strRef>
              <c:f>'Prix bruts à la production'!$A$87</c:f>
              <c:strCache>
                <c:ptCount val="1"/>
                <c:pt idx="0">
                  <c:v>Graines de colza IPS, variété conventionnelle</c:v>
                </c:pt>
              </c:strCache>
            </c:strRef>
          </c:tx>
          <c:spPr>
            <a:ln>
              <a:solidFill>
                <a:srgbClr val="AA8F1F"/>
              </a:solidFill>
            </a:ln>
          </c:spPr>
          <c:marker>
            <c:spPr>
              <a:solidFill>
                <a:srgbClr val="AA8F1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b"/>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production'!$B$87:$L$87</c:f>
              <c:numCache>
                <c:formatCode>0.0</c:formatCode>
                <c:ptCount val="11"/>
                <c:pt idx="2">
                  <c:v>97.355842078398098</c:v>
                </c:pt>
                <c:pt idx="3">
                  <c:v>93.939503080667706</c:v>
                </c:pt>
                <c:pt idx="4">
                  <c:v>86.41</c:v>
                </c:pt>
                <c:pt idx="5">
                  <c:v>82.530214449915803</c:v>
                </c:pt>
                <c:pt idx="6">
                  <c:v>86.986157423068505</c:v>
                </c:pt>
                <c:pt idx="7">
                  <c:v>79.054990798666196</c:v>
                </c:pt>
                <c:pt idx="8">
                  <c:v>81.219759844304406</c:v>
                </c:pt>
                <c:pt idx="9" formatCode="#,##0.0">
                  <c:v>79.957030935827902</c:v>
                </c:pt>
                <c:pt idx="10" formatCode="#,##0.0">
                  <c:v>81.022700667164202</c:v>
                </c:pt>
              </c:numCache>
            </c:numRef>
          </c:val>
          <c:smooth val="0"/>
          <c:extLst xmlns:star_td="http://www.star-group.net/schemas/transit/filters/textdata">
            <c:ext xmlns:c16="http://schemas.microsoft.com/office/drawing/2014/chart" uri="{C3380CC4-5D6E-409C-BE32-E72D297353CC}">
              <c16:uniqueId val="{00000003-3823-4B46-B612-35E729314075}"/>
            </c:ext>
          </c:extLst>
        </c:ser>
        <c:ser>
          <c:idx val="2"/>
          <c:order val="2"/>
          <c:tx>
            <c:strRef>
              <c:f>'Prix bruts à la production'!$A$88</c:f>
              <c:strCache>
                <c:ptCount val="1"/>
                <c:pt idx="0">
                  <c:v>Graines de colza IPS, HOLL</c:v>
                </c:pt>
              </c:strCache>
            </c:strRef>
          </c:tx>
          <c:spPr>
            <a:ln>
              <a:solidFill>
                <a:srgbClr val="CBA816"/>
              </a:solidFill>
            </a:ln>
          </c:spPr>
          <c:marker>
            <c:spPr>
              <a:solidFill>
                <a:srgbClr val="CBA816"/>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production'!$B$88:$L$88</c:f>
              <c:numCache>
                <c:formatCode>0.0</c:formatCode>
                <c:ptCount val="11"/>
                <c:pt idx="2">
                  <c:v>111.992293917425</c:v>
                </c:pt>
                <c:pt idx="3">
                  <c:v>108.48</c:v>
                </c:pt>
                <c:pt idx="4">
                  <c:v>96.38</c:v>
                </c:pt>
                <c:pt idx="5">
                  <c:v>89.206484867852595</c:v>
                </c:pt>
                <c:pt idx="6">
                  <c:v>89.504811291972501</c:v>
                </c:pt>
                <c:pt idx="7">
                  <c:v>82.615151786056401</c:v>
                </c:pt>
                <c:pt idx="8">
                  <c:v>84.641834372866398</c:v>
                </c:pt>
                <c:pt idx="9" formatCode="#,##0.0">
                  <c:v>84.042633222679001</c:v>
                </c:pt>
                <c:pt idx="10" formatCode="#,##0.0">
                  <c:v>86.079817107484701</c:v>
                </c:pt>
              </c:numCache>
            </c:numRef>
          </c:val>
          <c:smooth val="0"/>
          <c:extLst xmlns:star_td="http://www.star-group.net/schemas/transit/filters/textdata">
            <c:ext xmlns:c16="http://schemas.microsoft.com/office/drawing/2014/chart" uri="{C3380CC4-5D6E-409C-BE32-E72D297353CC}">
              <c16:uniqueId val="{00000004-3823-4B46-B612-35E729314075}"/>
            </c:ext>
          </c:extLst>
        </c:ser>
        <c:dLbls>
          <c:showLegendKey val="0"/>
          <c:showVal val="0"/>
          <c:showCatName val="0"/>
          <c:showSerName val="0"/>
          <c:showPercent val="0"/>
          <c:showBubbleSize val="0"/>
        </c:dLbls>
        <c:marker val="1"/>
        <c:smooth val="0"/>
        <c:axId val="227253544"/>
        <c:axId val="227253936"/>
        <c:extLst xmlns:star_td="http://www.star-group.net/schemas/transit/filters/textdata"/>
      </c:lineChart>
      <c:catAx>
        <c:axId val="227253544"/>
        <c:scaling>
          <c:orientation val="minMax"/>
        </c:scaling>
        <c:delete val="0"/>
        <c:axPos val="b"/>
        <c:numFmt formatCode="General" sourceLinked="1"/>
        <c:majorTickMark val="none"/>
        <c:minorTickMark val="none"/>
        <c:tickLblPos val="nextTo"/>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crossAx val="227253936"/>
        <c:crosses val="autoZero"/>
        <c:auto val="1"/>
        <c:lblAlgn val="ctr"/>
        <c:lblOffset val="100"/>
        <c:noMultiLvlLbl val="0"/>
      </c:catAx>
      <c:valAx>
        <c:axId val="227253936"/>
        <c:scaling>
          <c:orientation val="minMax"/>
        </c:scaling>
        <c:delete val="1"/>
        <c:axPos val="l"/>
        <c:numFmt formatCode="0" sourceLinked="0"/>
        <c:majorTickMark val="out"/>
        <c:minorTickMark val="none"/>
        <c:tickLblPos val="nextTo"/>
        <c:crossAx val="227253544"/>
        <c:crosses val="autoZero"/>
        <c:crossBetween val="between"/>
      </c:valAx>
    </c:plotArea>
    <c:legend>
      <c:legendPos val="b"/>
      <c:layout>
        <c:manualLayout>
          <c:xMode val="edge"/>
          <c:yMode val="edge"/>
          <c:x val="0"/>
          <c:y val="0.29524744871787539"/>
          <c:w val="1"/>
          <c:h val="6.1781805824645736E-2"/>
        </c:manualLayout>
      </c:layout>
      <c:overlay val="0"/>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86952546402122E-3"/>
          <c:y val="0.42052144911137473"/>
          <c:w val="0.97190790624856105"/>
          <c:h val="0.3238371021908874"/>
        </c:manualLayout>
      </c:layout>
      <c:lineChart>
        <c:grouping val="standard"/>
        <c:varyColors val="0"/>
        <c:ser>
          <c:idx val="0"/>
          <c:order val="0"/>
          <c:tx>
            <c:strRef>
              <c:f>'Prix bruts à la production'!$A$81</c:f>
              <c:strCache>
                <c:ptCount val="1"/>
                <c:pt idx="0">
                  <c:v>Graines de colza, variété conventionnelle</c:v>
                </c:pt>
              </c:strCache>
            </c:strRef>
          </c:tx>
          <c:spPr>
            <a:ln>
              <a:solidFill>
                <a:srgbClr val="3F3F3F"/>
              </a:solidFill>
            </a:ln>
          </c:spPr>
          <c:marker>
            <c:spPr>
              <a:solidFill>
                <a:srgbClr val="3F3F3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b"/>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production'!$B$81:$L$81</c:f>
              <c:numCache>
                <c:formatCode>0.0</c:formatCode>
                <c:ptCount val="11"/>
                <c:pt idx="0">
                  <c:v>81.839816354794706</c:v>
                </c:pt>
                <c:pt idx="1">
                  <c:v>89.85374285661095</c:v>
                </c:pt>
                <c:pt idx="2">
                  <c:v>91.795735350564101</c:v>
                </c:pt>
                <c:pt idx="3">
                  <c:v>88.660568638190213</c:v>
                </c:pt>
                <c:pt idx="4">
                  <c:v>80.319999999999993</c:v>
                </c:pt>
                <c:pt idx="5">
                  <c:v>74.958941191976649</c:v>
                </c:pt>
                <c:pt idx="6">
                  <c:v>78.143457831570984</c:v>
                </c:pt>
                <c:pt idx="7">
                  <c:v>79.731125626637294</c:v>
                </c:pt>
                <c:pt idx="8">
                  <c:v>78.509313037874094</c:v>
                </c:pt>
                <c:pt idx="9" formatCode="#,##0.0">
                  <c:v>80.468267059502296</c:v>
                </c:pt>
                <c:pt idx="10" formatCode="#,##0.0">
                  <c:v>80.882819514969995</c:v>
                </c:pt>
              </c:numCache>
            </c:numRef>
          </c:val>
          <c:smooth val="0"/>
          <c:extLst xmlns:star_td="http://www.star-group.net/schemas/transit/filters/textdata">
            <c:ext xmlns:c16="http://schemas.microsoft.com/office/drawing/2014/chart" uri="{C3380CC4-5D6E-409C-BE32-E72D297353CC}">
              <c16:uniqueId val="{00000003-6AA2-4BA7-98C4-71E30E779417}"/>
            </c:ext>
          </c:extLst>
        </c:ser>
        <c:ser>
          <c:idx val="1"/>
          <c:order val="1"/>
          <c:tx>
            <c:strRef>
              <c:f>'Prix bruts à la production'!$A$82</c:f>
              <c:strCache>
                <c:ptCount val="1"/>
                <c:pt idx="0">
                  <c:v>Graines de colza, HOLL</c:v>
                </c:pt>
              </c:strCache>
            </c:strRef>
          </c:tx>
          <c:spPr>
            <a:ln>
              <a:solidFill>
                <a:srgbClr val="CBA816"/>
              </a:solidFill>
            </a:ln>
          </c:spPr>
          <c:marker>
            <c:spPr>
              <a:solidFill>
                <a:srgbClr val="CBA816"/>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production'!$B$82:$L$82</c:f>
              <c:numCache>
                <c:formatCode>0.0</c:formatCode>
                <c:ptCount val="11"/>
                <c:pt idx="0">
                  <c:v>91.546825527560827</c:v>
                </c:pt>
                <c:pt idx="1">
                  <c:v>99.18049494962932</c:v>
                </c:pt>
                <c:pt idx="2">
                  <c:v>101.71235709463517</c:v>
                </c:pt>
                <c:pt idx="3">
                  <c:v>98.04</c:v>
                </c:pt>
                <c:pt idx="4">
                  <c:v>89.3</c:v>
                </c:pt>
                <c:pt idx="5">
                  <c:v>82.688467555279871</c:v>
                </c:pt>
                <c:pt idx="6">
                  <c:v>82.240066386880571</c:v>
                </c:pt>
                <c:pt idx="7">
                  <c:v>82.1551498311361</c:v>
                </c:pt>
                <c:pt idx="8">
                  <c:v>84.629452606473095</c:v>
                </c:pt>
                <c:pt idx="9" formatCode="#,##0.0">
                  <c:v>85.672941031368197</c:v>
                </c:pt>
                <c:pt idx="10" formatCode="#,##0.0">
                  <c:v>86.1772998767769</c:v>
                </c:pt>
              </c:numCache>
            </c:numRef>
          </c:val>
          <c:smooth val="0"/>
          <c:extLst xmlns:star_td="http://www.star-group.net/schemas/transit/filters/textdata">
            <c:ext xmlns:c16="http://schemas.microsoft.com/office/drawing/2014/chart" uri="{C3380CC4-5D6E-409C-BE32-E72D297353CC}">
              <c16:uniqueId val="{00000004-6AA2-4BA7-98C4-71E30E779417}"/>
            </c:ext>
          </c:extLst>
        </c:ser>
        <c:dLbls>
          <c:showLegendKey val="0"/>
          <c:showVal val="0"/>
          <c:showCatName val="0"/>
          <c:showSerName val="0"/>
          <c:showPercent val="0"/>
          <c:showBubbleSize val="0"/>
        </c:dLbls>
        <c:marker val="1"/>
        <c:smooth val="0"/>
        <c:axId val="227253544"/>
        <c:axId val="227253936"/>
        <c:extLst xmlns:star_td="http://www.star-group.net/schemas/transit/filters/textdata"/>
      </c:lineChart>
      <c:catAx>
        <c:axId val="227253544"/>
        <c:scaling>
          <c:orientation val="minMax"/>
        </c:scaling>
        <c:delete val="0"/>
        <c:axPos val="b"/>
        <c:numFmt formatCode="General" sourceLinked="0"/>
        <c:majorTickMark val="none"/>
        <c:minorTickMark val="none"/>
        <c:tickLblPos val="nextTo"/>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crossAx val="227253936"/>
        <c:crosses val="autoZero"/>
        <c:auto val="1"/>
        <c:lblAlgn val="ctr"/>
        <c:lblOffset val="100"/>
        <c:noMultiLvlLbl val="0"/>
      </c:catAx>
      <c:valAx>
        <c:axId val="227253936"/>
        <c:scaling>
          <c:orientation val="minMax"/>
        </c:scaling>
        <c:delete val="1"/>
        <c:axPos val="l"/>
        <c:numFmt formatCode="0" sourceLinked="0"/>
        <c:majorTickMark val="out"/>
        <c:minorTickMark val="none"/>
        <c:tickLblPos val="nextTo"/>
        <c:crossAx val="227253544"/>
        <c:crosses val="autoZero"/>
        <c:crossBetween val="between"/>
      </c:valAx>
    </c:plotArea>
    <c:legend>
      <c:legendPos val="b"/>
      <c:layout>
        <c:manualLayout>
          <c:xMode val="edge"/>
          <c:yMode val="edge"/>
          <c:x val="0"/>
          <c:y val="0.29179140402767995"/>
          <c:w val="0.8291327396098388"/>
          <c:h val="6.7976079188687269E-2"/>
        </c:manualLayout>
      </c:layout>
      <c:overlay val="0"/>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35343620733345E-3"/>
          <c:y val="0.41358088235294121"/>
          <c:w val="0.96776298086235502"/>
          <c:h val="0.32503159041394331"/>
        </c:manualLayout>
      </c:layout>
      <c:lineChart>
        <c:grouping val="standard"/>
        <c:varyColors val="0"/>
        <c:ser>
          <c:idx val="0"/>
          <c:order val="0"/>
          <c:tx>
            <c:strRef>
              <c:f>'Prix bruts à la production'!$A$83</c:f>
              <c:strCache>
                <c:ptCount val="1"/>
                <c:pt idx="0">
                  <c:v>Tournesols, variété conventionnelle</c:v>
                </c:pt>
              </c:strCache>
            </c:strRef>
          </c:tx>
          <c:spPr>
            <a:ln>
              <a:solidFill>
                <a:srgbClr val="3F3F3F"/>
              </a:solidFill>
            </a:ln>
          </c:spPr>
          <c:marker>
            <c:symbol val="diamond"/>
            <c:size val="5"/>
            <c:spPr>
              <a:solidFill>
                <a:srgbClr val="3F3F3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b"/>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production'!$B$83:$L$83</c:f>
              <c:numCache>
                <c:formatCode>0.0</c:formatCode>
                <c:ptCount val="11"/>
                <c:pt idx="0">
                  <c:v>87.8239223736078</c:v>
                </c:pt>
                <c:pt idx="1">
                  <c:v>96.165017454889949</c:v>
                </c:pt>
                <c:pt idx="2">
                  <c:v>99.307699858614171</c:v>
                </c:pt>
                <c:pt idx="3">
                  <c:v>94.96</c:v>
                </c:pt>
                <c:pt idx="4">
                  <c:v>85.21</c:v>
                </c:pt>
                <c:pt idx="5">
                  <c:v>80.250849380110793</c:v>
                </c:pt>
                <c:pt idx="6">
                  <c:v>81.725170986366976</c:v>
                </c:pt>
                <c:pt idx="7">
                  <c:v>81.196676555496794</c:v>
                </c:pt>
                <c:pt idx="8">
                  <c:v>79.829775757969301</c:v>
                </c:pt>
                <c:pt idx="9" formatCode="#,##0.0">
                  <c:v>79.569430879318901</c:v>
                </c:pt>
                <c:pt idx="10" formatCode="#,##0.0">
                  <c:v>80.201602781396602</c:v>
                </c:pt>
              </c:numCache>
            </c:numRef>
          </c:val>
          <c:smooth val="0"/>
          <c:extLst xmlns:star_td="http://www.star-group.net/schemas/transit/filters/textdata">
            <c:ext xmlns:c16="http://schemas.microsoft.com/office/drawing/2014/chart" uri="{C3380CC4-5D6E-409C-BE32-E72D297353CC}">
              <c16:uniqueId val="{00000000-E3EB-4029-8193-C688DAA4D43D}"/>
            </c:ext>
          </c:extLst>
        </c:ser>
        <c:ser>
          <c:idx val="1"/>
          <c:order val="1"/>
          <c:tx>
            <c:strRef>
              <c:f>'Prix bruts à la production'!$A$84</c:f>
              <c:strCache>
                <c:ptCount val="1"/>
                <c:pt idx="0">
                  <c:v>Tournesols, HOLL</c:v>
                </c:pt>
              </c:strCache>
            </c:strRef>
          </c:tx>
          <c:spPr>
            <a:ln>
              <a:solidFill>
                <a:srgbClr val="EDD15A"/>
              </a:solidFill>
            </a:ln>
          </c:spPr>
          <c:marker>
            <c:symbol val="square"/>
            <c:size val="4"/>
            <c:spPr>
              <a:solidFill>
                <a:srgbClr val="EDD15A"/>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production'!$B$84:$L$84</c:f>
              <c:numCache>
                <c:formatCode>0.0</c:formatCode>
                <c:ptCount val="11"/>
                <c:pt idx="0">
                  <c:v>90.022039537523867</c:v>
                </c:pt>
                <c:pt idx="1">
                  <c:v>99.366544160693905</c:v>
                </c:pt>
                <c:pt idx="2">
                  <c:v>102.46909752318855</c:v>
                </c:pt>
                <c:pt idx="3">
                  <c:v>98.71</c:v>
                </c:pt>
                <c:pt idx="4">
                  <c:v>91.88</c:v>
                </c:pt>
                <c:pt idx="5">
                  <c:v>86.367719030260375</c:v>
                </c:pt>
                <c:pt idx="6">
                  <c:v>86.91914756333054</c:v>
                </c:pt>
                <c:pt idx="7">
                  <c:v>83.334011204991995</c:v>
                </c:pt>
                <c:pt idx="8">
                  <c:v>83.214808888751506</c:v>
                </c:pt>
                <c:pt idx="9" formatCode="#,##0.0">
                  <c:v>84.225395334350907</c:v>
                </c:pt>
                <c:pt idx="10" formatCode="#,##0.0">
                  <c:v>82.872737380474405</c:v>
                </c:pt>
              </c:numCache>
            </c:numRef>
          </c:val>
          <c:smooth val="0"/>
          <c:extLst xmlns:star_td="http://www.star-group.net/schemas/transit/filters/textdata">
            <c:ext xmlns:c16="http://schemas.microsoft.com/office/drawing/2014/chart" uri="{C3380CC4-5D6E-409C-BE32-E72D297353CC}">
              <c16:uniqueId val="{00000001-E3EB-4029-8193-C688DAA4D43D}"/>
            </c:ext>
          </c:extLst>
        </c:ser>
        <c:dLbls>
          <c:showLegendKey val="0"/>
          <c:showVal val="0"/>
          <c:showCatName val="0"/>
          <c:showSerName val="0"/>
          <c:showPercent val="0"/>
          <c:showBubbleSize val="0"/>
        </c:dLbls>
        <c:marker val="1"/>
        <c:smooth val="0"/>
        <c:axId val="227253544"/>
        <c:axId val="227253936"/>
        <c:extLst xmlns:star_td="http://www.star-group.net/schemas/transit/filters/textdata"/>
      </c:lineChart>
      <c:catAx>
        <c:axId val="227253544"/>
        <c:scaling>
          <c:orientation val="minMax"/>
        </c:scaling>
        <c:delete val="0"/>
        <c:axPos val="b"/>
        <c:numFmt formatCode="General" sourceLinked="1"/>
        <c:majorTickMark val="none"/>
        <c:minorTickMark val="none"/>
        <c:tickLblPos val="nextTo"/>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crossAx val="227253936"/>
        <c:crosses val="autoZero"/>
        <c:auto val="1"/>
        <c:lblAlgn val="ctr"/>
        <c:lblOffset val="100"/>
        <c:noMultiLvlLbl val="0"/>
      </c:catAx>
      <c:valAx>
        <c:axId val="227253936"/>
        <c:scaling>
          <c:orientation val="minMax"/>
        </c:scaling>
        <c:delete val="1"/>
        <c:axPos val="l"/>
        <c:numFmt formatCode="0" sourceLinked="0"/>
        <c:majorTickMark val="out"/>
        <c:minorTickMark val="none"/>
        <c:tickLblPos val="nextTo"/>
        <c:crossAx val="227253544"/>
        <c:crosses val="autoZero"/>
        <c:crossBetween val="between"/>
      </c:valAx>
    </c:plotArea>
    <c:legend>
      <c:legendPos val="b"/>
      <c:layout>
        <c:manualLayout>
          <c:xMode val="edge"/>
          <c:yMode val="edge"/>
          <c:x val="4.7644620769412414E-2"/>
          <c:y val="0.29115196078431371"/>
          <c:w val="0.89103151301624595"/>
          <c:h val="7.5742708248664081E-2"/>
        </c:manualLayout>
      </c:layout>
      <c:overlay val="0"/>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86952546402122E-3"/>
          <c:y val="0.42379112200435731"/>
          <c:w val="0.97190790624856105"/>
          <c:h val="0.31811437908496731"/>
        </c:manualLayout>
      </c:layout>
      <c:lineChart>
        <c:grouping val="standard"/>
        <c:varyColors val="0"/>
        <c:ser>
          <c:idx val="0"/>
          <c:order val="0"/>
          <c:tx>
            <c:strRef>
              <c:f>'Prix bruts à la production'!$A$89</c:f>
              <c:strCache>
                <c:ptCount val="1"/>
                <c:pt idx="0">
                  <c:v>Tournesols bio Bourgeon</c:v>
                </c:pt>
              </c:strCache>
            </c:strRef>
          </c:tx>
          <c:spPr>
            <a:ln>
              <a:solidFill>
                <a:srgbClr val="3F3F3F"/>
              </a:solidFill>
            </a:ln>
          </c:spPr>
          <c:marker>
            <c:spPr>
              <a:solidFill>
                <a:srgbClr val="3F3F3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b"/>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production'!$B$89:$L$89</c:f>
              <c:numCache>
                <c:formatCode>0.0</c:formatCode>
                <c:ptCount val="11"/>
                <c:pt idx="4">
                  <c:v>162.34923633223596</c:v>
                </c:pt>
                <c:pt idx="5">
                  <c:v>150.28702223187778</c:v>
                </c:pt>
                <c:pt idx="6">
                  <c:v>147.32905740969372</c:v>
                </c:pt>
                <c:pt idx="7">
                  <c:v>138.673136079816</c:v>
                </c:pt>
                <c:pt idx="8">
                  <c:v>146.640265661218</c:v>
                </c:pt>
                <c:pt idx="9" formatCode="#,##0.0">
                  <c:v>142.77927542643701</c:v>
                </c:pt>
                <c:pt idx="10" formatCode="#,##0.0">
                  <c:v>142.201075203443</c:v>
                </c:pt>
              </c:numCache>
            </c:numRef>
          </c:val>
          <c:smooth val="0"/>
          <c:extLst xmlns:star_td="http://www.star-group.net/schemas/transit/filters/textdata">
            <c:ext xmlns:c16="http://schemas.microsoft.com/office/drawing/2014/chart" uri="{C3380CC4-5D6E-409C-BE32-E72D297353CC}">
              <c16:uniqueId val="{00000002-EC2B-431E-8A4E-DA3AC3DF9141}"/>
            </c:ext>
          </c:extLst>
        </c:ser>
        <c:ser>
          <c:idx val="1"/>
          <c:order val="1"/>
          <c:tx>
            <c:strRef>
              <c:f>'Prix bruts à la production'!$A$90</c:f>
              <c:strCache>
                <c:ptCount val="1"/>
                <c:pt idx="0">
                  <c:v>Tournesols bio Bourgeon, reconversion</c:v>
                </c:pt>
              </c:strCache>
            </c:strRef>
          </c:tx>
          <c:spPr>
            <a:ln>
              <a:solidFill>
                <a:srgbClr val="AA8F1F"/>
              </a:solidFill>
            </a:ln>
          </c:spPr>
          <c:marker>
            <c:spPr>
              <a:solidFill>
                <a:srgbClr val="AA8F1F"/>
              </a:solidFill>
              <a:ln>
                <a:noFill/>
              </a:ln>
            </c:spPr>
          </c:marker>
          <c:dLbls>
            <c:spPr>
              <a:noFill/>
              <a:ln>
                <a:noFill/>
              </a:ln>
              <a:effectLst/>
            </c:spPr>
            <c:txPr>
              <a:bodyPr wrap="square" lIns="38100" tIns="19050" rIns="38100" bIns="19050" anchor="ctr">
                <a:spAutoFit/>
              </a:bodyPr>
              <a:lstStyle/>
              <a:p>
                <a:pPr>
                  <a:defRPr sz="1150">
                    <a:latin typeface="Roboto" panose="02000000000000000000" pitchFamily="2" charset="0"/>
                    <a:ea typeface="Roboto" panose="02000000000000000000" pitchFamily="2" charset="0"/>
                  </a:defRPr>
                </a:pPr>
                <a:endParaRPr lang="de-DE"/>
              </a:p>
            </c:txPr>
            <c:dLblPos val="t"/>
            <c:showLegendKey val="0"/>
            <c:showVal val="1"/>
            <c:showCatName val="0"/>
            <c:showSerName val="0"/>
            <c:showPercent val="0"/>
            <c:showBubbleSize val="0"/>
            <c:showLeaderLines val="0"/>
            <c:extLst xmlns:star_td="http://www.star-group.net/schemas/transit/filters/textdata">
              <c:ext xmlns:c15="http://schemas.microsoft.com/office/drawing/2012/chart" uri="{CE6537A1-D6FC-4f65-9D91-7224C49458BB}">
                <c15:layout/>
                <c15:showLeaderLines val="1"/>
              </c:ext>
            </c:extLst>
          </c:dLbls>
          <c:cat>
            <c:numRef>
              <c:f>'Prix bruts à la production'!$B$80:$L$80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'Prix bruts à la production'!$B$90:$L$90</c:f>
              <c:numCache>
                <c:formatCode>0.0</c:formatCode>
                <c:ptCount val="11"/>
                <c:pt idx="4">
                  <c:v>160.81994517146848</c:v>
                </c:pt>
                <c:pt idx="5">
                  <c:v>175.46147198010095</c:v>
                </c:pt>
              </c:numCache>
            </c:numRef>
          </c:val>
          <c:smooth val="0"/>
          <c:extLst xmlns:star_td="http://www.star-group.net/schemas/transit/filters/textdata">
            <c:ext xmlns:c16="http://schemas.microsoft.com/office/drawing/2014/chart" uri="{C3380CC4-5D6E-409C-BE32-E72D297353CC}">
              <c16:uniqueId val="{00000003-EC2B-431E-8A4E-DA3AC3DF9141}"/>
            </c:ext>
          </c:extLst>
        </c:ser>
        <c:dLbls>
          <c:showLegendKey val="0"/>
          <c:showVal val="0"/>
          <c:showCatName val="0"/>
          <c:showSerName val="0"/>
          <c:showPercent val="0"/>
          <c:showBubbleSize val="0"/>
        </c:dLbls>
        <c:marker val="1"/>
        <c:smooth val="0"/>
        <c:axId val="227253544"/>
        <c:axId val="227253936"/>
        <c:extLst xmlns:star_td="http://www.star-group.net/schemas/transit/filters/textdata"/>
      </c:lineChart>
      <c:catAx>
        <c:axId val="227253544"/>
        <c:scaling>
          <c:orientation val="minMax"/>
        </c:scaling>
        <c:delete val="0"/>
        <c:axPos val="b"/>
        <c:numFmt formatCode="General" sourceLinked="1"/>
        <c:majorTickMark val="none"/>
        <c:minorTickMark val="none"/>
        <c:tickLblPos val="nextTo"/>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crossAx val="227253936"/>
        <c:crosses val="autoZero"/>
        <c:auto val="1"/>
        <c:lblAlgn val="ctr"/>
        <c:lblOffset val="100"/>
        <c:noMultiLvlLbl val="0"/>
      </c:catAx>
      <c:valAx>
        <c:axId val="227253936"/>
        <c:scaling>
          <c:orientation val="minMax"/>
        </c:scaling>
        <c:delete val="1"/>
        <c:axPos val="l"/>
        <c:numFmt formatCode="0" sourceLinked="0"/>
        <c:majorTickMark val="out"/>
        <c:minorTickMark val="none"/>
        <c:tickLblPos val="nextTo"/>
        <c:crossAx val="227253544"/>
        <c:crosses val="autoZero"/>
        <c:crossBetween val="between"/>
      </c:valAx>
    </c:plotArea>
    <c:legend>
      <c:legendPos val="b"/>
      <c:layout>
        <c:manualLayout>
          <c:xMode val="edge"/>
          <c:yMode val="edge"/>
          <c:x val="8.5196547633656486E-2"/>
          <c:y val="0.28065834529990058"/>
          <c:w val="0.84924546979179449"/>
          <c:h val="0.14749116315033695"/>
        </c:manualLayout>
      </c:layout>
      <c:overlay val="0"/>
      <c:txPr>
        <a:bodyPr/>
        <a:lstStyle/>
        <a:p>
          <a:pPr>
            <a:defRPr sz="1150">
              <a:latin typeface="Roboto" panose="02000000000000000000" pitchFamily="2" charset="0"/>
              <a:ea typeface="Roboto" panose="02000000000000000000" pitchFamily="2"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emf"/><Relationship Id="rId4"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image" Target="../media/image1.emf"/><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emf"/><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7</xdr:col>
      <xdr:colOff>305198</xdr:colOff>
      <xdr:row>9</xdr:row>
      <xdr:rowOff>571500</xdr:rowOff>
    </xdr:to>
    <xdr:grpSp>
      <xdr:nvGrpSpPr>
        <xdr:cNvPr id="2" name="Gruppieren 1">
          <a:extLst>
            <a:ext uri="{FF2B5EF4-FFF2-40B4-BE49-F238E27FC236}">
              <a16:creationId xmlns:a16="http://schemas.microsoft.com/office/drawing/2014/main" id="{00000000-0008-0000-0000-000029000000}"/>
            </a:ext>
          </a:extLst>
        </xdr:cNvPr>
        <xdr:cNvGrpSpPr/>
      </xdr:nvGrpSpPr>
      <xdr:grpSpPr>
        <a:xfrm>
          <a:off x="0" y="1120800"/>
          <a:ext cx="6102748" cy="1108050"/>
          <a:chOff x="0" y="1111275"/>
          <a:chExt cx="6359034" cy="1103288"/>
        </a:xfrm>
      </xdr:grpSpPr>
      <xdr:sp macro="" textlink="">
        <xdr:nvSpPr>
          <xdr:cNvPr id="3" name="Textfeld 2">
            <a:extLst>
              <a:ext uri="{FF2B5EF4-FFF2-40B4-BE49-F238E27FC236}">
                <a16:creationId xmlns:a16="http://schemas.microsoft.com/office/drawing/2014/main" id="{00000000-0008-0000-0000-00002A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Oléagineux</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Production d'oléagineux pour la fabrication d'huile comestible</a:t>
            </a:r>
          </a:p>
        </xdr:txBody>
      </xdr:sp>
      <xdr:cxnSp macro="">
        <xdr:nvCxnSpPr>
          <xdr:cNvPr id="4" name="Gerader Verbinder 3">
            <a:extLst>
              <a:ext uri="{FF2B5EF4-FFF2-40B4-BE49-F238E27FC236}">
                <a16:creationId xmlns:a16="http://schemas.microsoft.com/office/drawing/2014/main" id="{00000000-0008-0000-0000-00002B000000}"/>
              </a:ext>
            </a:extLst>
          </xdr:cNvPr>
          <xdr:cNvCxnSpPr/>
        </xdr:nvCxnSpPr>
        <xdr:spPr>
          <a:xfrm>
            <a:off x="100317" y="1229278"/>
            <a:ext cx="678830"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9</xdr:col>
      <xdr:colOff>16671</xdr:colOff>
      <xdr:row>6</xdr:row>
      <xdr:rowOff>47625</xdr:rowOff>
    </xdr:from>
    <xdr:to>
      <xdr:col>14</xdr:col>
      <xdr:colOff>1095662</xdr:colOff>
      <xdr:row>9</xdr:row>
      <xdr:rowOff>512057</xdr:rowOff>
    </xdr:to>
    <xdr:grpSp>
      <xdr:nvGrpSpPr>
        <xdr:cNvPr id="5" name="Gruppieren 4">
          <a:extLst>
            <a:ext uri="{FF2B5EF4-FFF2-40B4-BE49-F238E27FC236}">
              <a16:creationId xmlns:a16="http://schemas.microsoft.com/office/drawing/2014/main" id="{00000000-0008-0000-0000-00002C000000}"/>
            </a:ext>
          </a:extLst>
        </xdr:cNvPr>
        <xdr:cNvGrpSpPr/>
      </xdr:nvGrpSpPr>
      <xdr:grpSpPr>
        <a:xfrm>
          <a:off x="7192171" y="1152525"/>
          <a:ext cx="5168391" cy="1016882"/>
          <a:chOff x="7477128" y="1141905"/>
          <a:chExt cx="5354921" cy="1012120"/>
        </a:xfrm>
      </xdr:grpSpPr>
      <xdr:sp macro="" textlink="">
        <xdr:nvSpPr>
          <xdr:cNvPr id="6" name="Textfeld 5">
            <a:extLst>
              <a:ext uri="{FF2B5EF4-FFF2-40B4-BE49-F238E27FC236}">
                <a16:creationId xmlns:a16="http://schemas.microsoft.com/office/drawing/2014/main" id="{00000000-0008-0000-0000-00002D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7" name="Textfeld 6">
            <a:extLst>
              <a:ext uri="{FF2B5EF4-FFF2-40B4-BE49-F238E27FC236}">
                <a16:creationId xmlns:a16="http://schemas.microsoft.com/office/drawing/2014/main" id="{00000000-0008-0000-0000-00002E000000}"/>
              </a:ext>
            </a:extLst>
          </xdr:cNvPr>
          <xdr:cNvSpPr txBox="1"/>
        </xdr:nvSpPr>
        <xdr:spPr>
          <a:xfrm>
            <a:off x="7477128" y="1141905"/>
            <a:ext cx="5318126" cy="295613"/>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mn-lt"/>
                <a:ea typeface="Roboto"/>
                <a:cs typeface="Arial"/>
                <a:sym typeface="Roboto"/>
              </a:rPr>
              <a:t>Sources : Office fédéral de la statistique; swiss granum </a:t>
            </a:r>
          </a:p>
        </xdr:txBody>
      </xdr:sp>
    </xdr:grpSp>
    <xdr:clientData/>
  </xdr:twoCellAnchor>
  <xdr:twoCellAnchor editAs="absolute">
    <xdr:from>
      <xdr:col>0</xdr:col>
      <xdr:colOff>66675</xdr:colOff>
      <xdr:row>0</xdr:row>
      <xdr:rowOff>66675</xdr:rowOff>
    </xdr:from>
    <xdr:to>
      <xdr:col>7</xdr:col>
      <xdr:colOff>45510</xdr:colOff>
      <xdr:row>4</xdr:row>
      <xdr:rowOff>91746</xdr:rowOff>
    </xdr:to>
    <xdr:pic>
      <xdr:nvPicPr>
        <xdr:cNvPr id="8" name="Grafik 7">
          <a:extLst>
            <a:ext uri="{FF2B5EF4-FFF2-40B4-BE49-F238E27FC236}">
              <a16:creationId xmlns:a16="http://schemas.microsoft.com/office/drawing/2014/main" id="{00000000-0008-0000-0000-00002F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804960" cy="7616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0</xdr:col>
      <xdr:colOff>377030</xdr:colOff>
      <xdr:row>38</xdr:row>
      <xdr:rowOff>111558</xdr:rowOff>
    </xdr:from>
    <xdr:to>
      <xdr:col>14</xdr:col>
      <xdr:colOff>63500</xdr:colOff>
      <xdr:row>45</xdr:row>
      <xdr:rowOff>76199</xdr:rowOff>
    </xdr:to>
    <xdr:sp macro="" textlink="">
      <xdr:nvSpPr>
        <xdr:cNvPr id="10" name="Abgerundetes Rechteck 9">
          <a:extLst>
            <a:ext uri="{FF2B5EF4-FFF2-40B4-BE49-F238E27FC236}">
              <a16:creationId xmlns:a16="http://schemas.microsoft.com/office/drawing/2014/main" id="{00000000-0008-0000-0E00-000006000000}"/>
            </a:ext>
          </a:extLst>
        </xdr:cNvPr>
        <xdr:cNvSpPr/>
      </xdr:nvSpPr>
      <xdr:spPr>
        <a:xfrm>
          <a:off x="377030" y="5540808"/>
          <a:ext cx="10976770" cy="1298141"/>
        </a:xfrm>
        <a:prstGeom prst="roundRect">
          <a:avLst>
            <a:gd name="adj" fmla="val 7489"/>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noAutofit/>
        </a:bodyPr>
        <a:lstStyle/>
        <a:p>
          <a:pPr algn="l">
            <a:spcBef>
              <a:spcPts val="1200"/>
            </a:spcBef>
          </a:pPr>
          <a:r>
            <a:rPr lang="fr-CH" sz="950" b="0" cap="none">
              <a:solidFill>
                <a:srgbClr val="3F3F3F"/>
              </a:solidFill>
              <a:latin typeface="Roboto"/>
              <a:ea typeface="Roboto"/>
              <a:cs typeface="Roboto"/>
              <a:sym typeface="Roboto"/>
            </a:rPr>
            <a:t>Année de récolte = du mois de juillet de l’année de récolte au mois de juin de l’année suivante.</a:t>
          </a:r>
        </a:p>
        <a:p>
          <a:pPr algn="l">
            <a:spcBef>
              <a:spcPts val="1200"/>
            </a:spcBef>
          </a:pPr>
          <a:r>
            <a:rPr lang="fr-CH" sz="950" b="0" cap="none">
              <a:solidFill>
                <a:srgbClr val="3F3F3F"/>
              </a:solidFill>
              <a:latin typeface="+mn-lt"/>
              <a:ea typeface="Roboto"/>
              <a:cs typeface="Roboto"/>
              <a:sym typeface="Roboto"/>
            </a:rPr>
            <a:t>Surface extenso: les cultures de céréales, de tournesols, de pois protéagineux, de féveroles et de colza sans l’utilisation de fongicides et d’insecticides, ni de régulateurs de croissance ou de stimulateurs chimiques de synthèse des défenses naturelles</a:t>
          </a:r>
        </a:p>
        <a:p>
          <a:pPr algn="l">
            <a:spcBef>
              <a:spcPts val="1200"/>
            </a:spcBef>
          </a:pPr>
          <a:r>
            <a:rPr lang="fr-CH" sz="950" b="0" cap="none">
              <a:solidFill>
                <a:srgbClr val="3F3F3F"/>
              </a:solidFill>
              <a:latin typeface="+mn-lt"/>
              <a:ea typeface="Roboto"/>
              <a:cs typeface="Roboto"/>
              <a:sym typeface="Roboto"/>
            </a:rPr>
            <a:t>Quantité :le volume de production se réfère à la marchandise utilisable livrée. Les pertes dans le champ et dans l'exploitation ont été déduites.</a:t>
          </a:r>
        </a:p>
      </xdr:txBody>
    </xdr:sp>
    <xdr:clientData/>
  </xdr:twoCellAnchor>
  <xdr:twoCellAnchor>
    <xdr:from>
      <xdr:col>0</xdr:col>
      <xdr:colOff>603250</xdr:colOff>
      <xdr:row>37</xdr:row>
      <xdr:rowOff>152400</xdr:rowOff>
    </xdr:from>
    <xdr:to>
      <xdr:col>1</xdr:col>
      <xdr:colOff>556156</xdr:colOff>
      <xdr:row>39</xdr:row>
      <xdr:rowOff>22510</xdr:rowOff>
    </xdr:to>
    <xdr:sp macro="" textlink="">
      <xdr:nvSpPr>
        <xdr:cNvPr id="15" name="Abgerundetes Rechteck 14">
          <a:extLst>
            <a:ext uri="{FF2B5EF4-FFF2-40B4-BE49-F238E27FC236}">
              <a16:creationId xmlns:a16="http://schemas.microsoft.com/office/drawing/2014/main" id="{00000000-0008-0000-0E00-000007000000}"/>
            </a:ext>
          </a:extLst>
        </xdr:cNvPr>
        <xdr:cNvSpPr/>
      </xdr:nvSpPr>
      <xdr:spPr>
        <a:xfrm>
          <a:off x="603250" y="5391150"/>
          <a:ext cx="886356" cy="251110"/>
        </a:xfrm>
        <a:prstGeom prst="roundRect">
          <a:avLst>
            <a:gd name="adj"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108000" tIns="108000" rIns="108000" bIns="108000" rtlCol="0" anchor="ctr" anchorCtr="1">
          <a:noAutofit/>
        </a:bodyPr>
        <a:lstStyle/>
        <a:p>
          <a:pPr algn="l"/>
          <a:r>
            <a:rPr lang="fr-CH" sz="950" b="1" cap="none" spc="0">
              <a:solidFill>
                <a:schemeClr val="bg1"/>
              </a:solidFill>
              <a:latin typeface="Inter"/>
              <a:ea typeface="Inter"/>
              <a:cs typeface="Inter"/>
              <a:sym typeface="Inter"/>
            </a:rPr>
            <a:t>REMARQUE</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7</xdr:col>
      <xdr:colOff>33867</xdr:colOff>
      <xdr:row>9</xdr:row>
      <xdr:rowOff>571500</xdr:rowOff>
    </xdr:to>
    <xdr:grpSp>
      <xdr:nvGrpSpPr>
        <xdr:cNvPr id="36" name="Gruppieren 35">
          <a:extLst>
            <a:ext uri="{FF2B5EF4-FFF2-40B4-BE49-F238E27FC236}">
              <a16:creationId xmlns:a16="http://schemas.microsoft.com/office/drawing/2014/main" id="{00000000-0008-0000-0300-000024000000}"/>
            </a:ext>
          </a:extLst>
        </xdr:cNvPr>
        <xdr:cNvGrpSpPr/>
      </xdr:nvGrpSpPr>
      <xdr:grpSpPr>
        <a:xfrm>
          <a:off x="0" y="1120800"/>
          <a:ext cx="6021917" cy="1108050"/>
          <a:chOff x="0" y="1111275"/>
          <a:chExt cx="6359034" cy="1103288"/>
        </a:xfrm>
      </xdr:grpSpPr>
      <xdr:sp macro="" textlink="">
        <xdr:nvSpPr>
          <xdr:cNvPr id="37" name="Textfeld 36">
            <a:extLst>
              <a:ext uri="{FF2B5EF4-FFF2-40B4-BE49-F238E27FC236}">
                <a16:creationId xmlns:a16="http://schemas.microsoft.com/office/drawing/2014/main" id="{00000000-0008-0000-0300-000025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Importations d'huile comestible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Volumes importés</a:t>
            </a:r>
          </a:p>
          <a:p>
            <a:pPr marL="0" marR="0" lvl="0" indent="0" defTabSz="914400" eaLnBrk="1" fontAlgn="auto" latinLnBrk="0" hangingPunct="1">
              <a:lnSpc>
                <a:spcPct val="120000"/>
              </a:lnSpc>
              <a:spcBef>
                <a:spcPts val="0"/>
              </a:spcBef>
              <a:spcAft>
                <a:spcPts val="0"/>
              </a:spcAft>
              <a:buClrTx/>
              <a:buSzTx/>
              <a:buFontTx/>
              <a:buNone/>
              <a:tabLst/>
              <a:defRPr/>
            </a:pPr>
            <a:endParaRPr kumimoji="0" lang="de-CH" sz="14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endParaRPr kumimoji="0" lang="de-CH" sz="14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xdr:txBody>
      </xdr:sp>
      <xdr:cxnSp macro="">
        <xdr:nvCxnSpPr>
          <xdr:cNvPr id="38" name="Gerader Verbinder 37">
            <a:extLst>
              <a:ext uri="{FF2B5EF4-FFF2-40B4-BE49-F238E27FC236}">
                <a16:creationId xmlns:a16="http://schemas.microsoft.com/office/drawing/2014/main" id="{00000000-0008-0000-0300-000026000000}"/>
              </a:ext>
            </a:extLst>
          </xdr:cNvPr>
          <xdr:cNvCxnSpPr/>
        </xdr:nvCxnSpPr>
        <xdr:spPr>
          <a:xfrm>
            <a:off x="106978" y="1254142"/>
            <a:ext cx="687529"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8</xdr:col>
      <xdr:colOff>358248</xdr:colOff>
      <xdr:row>6</xdr:row>
      <xdr:rowOff>47625</xdr:rowOff>
    </xdr:from>
    <xdr:to>
      <xdr:col>14</xdr:col>
      <xdr:colOff>625761</xdr:colOff>
      <xdr:row>9</xdr:row>
      <xdr:rowOff>512057</xdr:rowOff>
    </xdr:to>
    <xdr:grpSp>
      <xdr:nvGrpSpPr>
        <xdr:cNvPr id="39" name="Gruppieren 38">
          <a:extLst>
            <a:ext uri="{FF2B5EF4-FFF2-40B4-BE49-F238E27FC236}">
              <a16:creationId xmlns:a16="http://schemas.microsoft.com/office/drawing/2014/main" id="{00000000-0008-0000-0300-000027000000}"/>
            </a:ext>
          </a:extLst>
        </xdr:cNvPr>
        <xdr:cNvGrpSpPr/>
      </xdr:nvGrpSpPr>
      <xdr:grpSpPr>
        <a:xfrm>
          <a:off x="7152748" y="1152525"/>
          <a:ext cx="5093513" cy="1016882"/>
          <a:chOff x="7477128" y="1141905"/>
          <a:chExt cx="5354921" cy="1012120"/>
        </a:xfrm>
      </xdr:grpSpPr>
      <xdr:sp macro="" textlink="">
        <xdr:nvSpPr>
          <xdr:cNvPr id="40" name="Textfeld 39">
            <a:extLst>
              <a:ext uri="{FF2B5EF4-FFF2-40B4-BE49-F238E27FC236}">
                <a16:creationId xmlns:a16="http://schemas.microsoft.com/office/drawing/2014/main" id="{00000000-0008-0000-0300-000028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41" name="Textfeld 40">
            <a:extLst>
              <a:ext uri="{FF2B5EF4-FFF2-40B4-BE49-F238E27FC236}">
                <a16:creationId xmlns:a16="http://schemas.microsoft.com/office/drawing/2014/main" id="{00000000-0008-0000-0300-000029000000}"/>
              </a:ext>
            </a:extLst>
          </xdr:cNvPr>
          <xdr:cNvSpPr txBox="1"/>
        </xdr:nvSpPr>
        <xdr:spPr>
          <a:xfrm>
            <a:off x="7477128" y="1141905"/>
            <a:ext cx="5318126" cy="312462"/>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Roboto"/>
                <a:ea typeface="Roboto"/>
                <a:cs typeface="Arial"/>
                <a:sym typeface="Roboto"/>
              </a:rPr>
              <a:t>Sources : OFAG, secteur Analyses du marché; AFD</a:t>
            </a:r>
          </a:p>
        </xdr:txBody>
      </xdr:sp>
    </xdr:grpSp>
    <xdr:clientData/>
  </xdr:twoCellAnchor>
  <xdr:twoCellAnchor editAs="absolute">
    <xdr:from>
      <xdr:col>0</xdr:col>
      <xdr:colOff>66675</xdr:colOff>
      <xdr:row>0</xdr:row>
      <xdr:rowOff>66675</xdr:rowOff>
    </xdr:from>
    <xdr:to>
      <xdr:col>6</xdr:col>
      <xdr:colOff>625475</xdr:colOff>
      <xdr:row>4</xdr:row>
      <xdr:rowOff>91746</xdr:rowOff>
    </xdr:to>
    <xdr:pic>
      <xdr:nvPicPr>
        <xdr:cNvPr id="42" name="Grafik 41">
          <a:extLst>
            <a:ext uri="{FF2B5EF4-FFF2-40B4-BE49-F238E27FC236}">
              <a16:creationId xmlns:a16="http://schemas.microsoft.com/office/drawing/2014/main" id="{00000000-0008-0000-0300-00002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6145742" cy="7235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13</xdr:col>
      <xdr:colOff>171454</xdr:colOff>
      <xdr:row>13</xdr:row>
      <xdr:rowOff>86780</xdr:rowOff>
    </xdr:from>
    <xdr:to>
      <xdr:col>17</xdr:col>
      <xdr:colOff>3082804</xdr:colOff>
      <xdr:row>33</xdr:row>
      <xdr:rowOff>188168</xdr:rowOff>
    </xdr:to>
    <xdr:grpSp>
      <xdr:nvGrpSpPr>
        <xdr:cNvPr id="4" name="Gruppieren 3"/>
        <xdr:cNvGrpSpPr/>
      </xdr:nvGrpSpPr>
      <xdr:grpSpPr>
        <a:xfrm>
          <a:off x="10991854" y="2849030"/>
          <a:ext cx="6118100" cy="3746288"/>
          <a:chOff x="63502" y="2617255"/>
          <a:chExt cx="6130801" cy="3749463"/>
        </a:xfrm>
      </xdr:grpSpPr>
      <xdr:grpSp>
        <xdr:nvGrpSpPr>
          <xdr:cNvPr id="49" name="Gruppieren 48">
            <a:extLst>
              <a:ext uri="{FF2B5EF4-FFF2-40B4-BE49-F238E27FC236}">
                <a16:creationId xmlns:a16="http://schemas.microsoft.com/office/drawing/2014/main" id="{4B41C537-B73F-405C-A950-3A4EA3CB1000}"/>
              </a:ext>
            </a:extLst>
          </xdr:cNvPr>
          <xdr:cNvGrpSpPr/>
        </xdr:nvGrpSpPr>
        <xdr:grpSpPr>
          <a:xfrm>
            <a:off x="63502" y="2617255"/>
            <a:ext cx="6130801" cy="3692580"/>
            <a:chOff x="4393761" y="3184787"/>
            <a:chExt cx="6133227" cy="4031394"/>
          </a:xfrm>
        </xdr:grpSpPr>
        <xdr:graphicFrame macro="">
          <xdr:nvGraphicFramePr>
            <xdr:cNvPr id="61" name="Diagramm 60">
              <a:extLst>
                <a:ext uri="{FF2B5EF4-FFF2-40B4-BE49-F238E27FC236}">
                  <a16:creationId xmlns:a16="http://schemas.microsoft.com/office/drawing/2014/main" id="{00000000-0008-0000-0400-00000B000000}"/>
                </a:ext>
              </a:extLst>
            </xdr:cNvPr>
            <xdr:cNvGraphicFramePr>
              <a:graphicFrameLocks/>
            </xdr:cNvGraphicFramePr>
          </xdr:nvGraphicFramePr>
          <xdr:xfrm>
            <a:off x="4406991" y="3259556"/>
            <a:ext cx="6119997" cy="3956625"/>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51" name="Gruppieren 50">
              <a:extLst>
                <a:ext uri="{FF2B5EF4-FFF2-40B4-BE49-F238E27FC236}">
                  <a16:creationId xmlns:a16="http://schemas.microsoft.com/office/drawing/2014/main" id="{45F68EDA-BE97-456E-A6B3-0D5A16234B8D}"/>
                </a:ext>
              </a:extLst>
            </xdr:cNvPr>
            <xdr:cNvGrpSpPr/>
          </xdr:nvGrpSpPr>
          <xdr:grpSpPr>
            <a:xfrm>
              <a:off x="4393761" y="3184787"/>
              <a:ext cx="5597212" cy="1172353"/>
              <a:chOff x="2922487" y="1436591"/>
              <a:chExt cx="5597212" cy="1172353"/>
            </a:xfrm>
          </xdr:grpSpPr>
          <xdr:sp macro="" textlink="">
            <xdr:nvSpPr>
              <xdr:cNvPr id="52" name="Textfeld 1">
                <a:extLst>
                  <a:ext uri="{FF2B5EF4-FFF2-40B4-BE49-F238E27FC236}">
                    <a16:creationId xmlns:a16="http://schemas.microsoft.com/office/drawing/2014/main" id="{9104B5AC-2AFE-40E0-AD93-822B212905E8}"/>
                  </a:ext>
                </a:extLst>
              </xdr:cNvPr>
              <xdr:cNvSpPr txBox="1"/>
            </xdr:nvSpPr>
            <xdr:spPr>
              <a:xfrm>
                <a:off x="2922488" y="1486037"/>
                <a:ext cx="5597211" cy="112290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200" b="1" cap="all">
                    <a:effectLst/>
                    <a:latin typeface="+mj-lt"/>
                    <a:ea typeface="+mn-ea"/>
                    <a:cs typeface="+mn-cs"/>
                    <a:sym typeface="Inter"/>
                  </a:rPr>
                  <a:t>Importations d'huile comestible</a:t>
                </a:r>
                <a:endParaRPr lang="de-CH" sz="1200">
                  <a:effectLst/>
                  <a:latin typeface="+mj-lt"/>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Importations d'huile végétale comestible pour la consommation humaine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en 1000 tonnes, millions de fr.</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2011..2020</a:t>
                </a:r>
              </a:p>
            </xdr:txBody>
          </xdr:sp>
          <xdr:cxnSp macro="">
            <xdr:nvCxnSpPr>
              <xdr:cNvPr id="53" name="Gerader Verbinder 52">
                <a:extLst>
                  <a:ext uri="{FF2B5EF4-FFF2-40B4-BE49-F238E27FC236}">
                    <a16:creationId xmlns:a16="http://schemas.microsoft.com/office/drawing/2014/main" id="{DE5C2689-F6F6-42D5-9F77-58D23BEFC6CD}"/>
                  </a:ext>
                </a:extLst>
              </xdr:cNvPr>
              <xdr:cNvCxnSpPr/>
            </xdr:nvCxnSpPr>
            <xdr:spPr>
              <a:xfrm>
                <a:off x="2922487" y="1436591"/>
                <a:ext cx="490874"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32" name="Textfeld 2">
            <a:extLst>
              <a:ext uri="{FF2B5EF4-FFF2-40B4-BE49-F238E27FC236}">
                <a16:creationId xmlns:a16="http://schemas.microsoft.com/office/drawing/2014/main" id="{00000000-0008-0000-0400-00000D000000}"/>
              </a:ext>
            </a:extLst>
          </xdr:cNvPr>
          <xdr:cNvSpPr txBox="1"/>
        </xdr:nvSpPr>
        <xdr:spPr>
          <a:xfrm>
            <a:off x="68704" y="6172200"/>
            <a:ext cx="6074479" cy="19451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Roboto"/>
                <a:ea typeface="Roboto"/>
                <a:cs typeface="Arial"/>
                <a:sym typeface="Roboto"/>
              </a:rPr>
              <a:t>Sources : Secteur Analyses du marché (OFAG), AFD</a:t>
            </a:r>
          </a:p>
        </xdr:txBody>
      </xdr:sp>
    </xdr:grpSp>
    <xdr:clientData/>
  </xdr:twoCellAnchor>
  <xdr:twoCellAnchor editAs="absolute">
    <xdr:from>
      <xdr:col>13</xdr:col>
      <xdr:colOff>207034</xdr:colOff>
      <xdr:row>36</xdr:row>
      <xdr:rowOff>119052</xdr:rowOff>
    </xdr:from>
    <xdr:to>
      <xdr:col>17</xdr:col>
      <xdr:colOff>3118384</xdr:colOff>
      <xdr:row>61</xdr:row>
      <xdr:rowOff>86302</xdr:rowOff>
    </xdr:to>
    <xdr:grpSp>
      <xdr:nvGrpSpPr>
        <xdr:cNvPr id="12" name="Gruppieren 11"/>
        <xdr:cNvGrpSpPr/>
      </xdr:nvGrpSpPr>
      <xdr:grpSpPr>
        <a:xfrm>
          <a:off x="11027434" y="7097702"/>
          <a:ext cx="6118100" cy="4424950"/>
          <a:chOff x="8558743" y="9334501"/>
          <a:chExt cx="6130800" cy="4424950"/>
        </a:xfrm>
      </xdr:grpSpPr>
      <xdr:grpSp>
        <xdr:nvGrpSpPr>
          <xdr:cNvPr id="43" name="Gruppieren 42">
            <a:extLst>
              <a:ext uri="{FF2B5EF4-FFF2-40B4-BE49-F238E27FC236}">
                <a16:creationId xmlns:a16="http://schemas.microsoft.com/office/drawing/2014/main" id="{4B41C537-B73F-405C-A950-3A4EA3CB1000}"/>
              </a:ext>
            </a:extLst>
          </xdr:cNvPr>
          <xdr:cNvGrpSpPr/>
        </xdr:nvGrpSpPr>
        <xdr:grpSpPr>
          <a:xfrm>
            <a:off x="8558743" y="9334501"/>
            <a:ext cx="6130800" cy="4416702"/>
            <a:chOff x="4393762" y="3222469"/>
            <a:chExt cx="6129523" cy="4199162"/>
          </a:xfrm>
        </xdr:grpSpPr>
        <xdr:grpSp>
          <xdr:nvGrpSpPr>
            <xdr:cNvPr id="44" name="Gruppieren 43">
              <a:extLst>
                <a:ext uri="{FF2B5EF4-FFF2-40B4-BE49-F238E27FC236}">
                  <a16:creationId xmlns:a16="http://schemas.microsoft.com/office/drawing/2014/main" id="{00000000-0008-0000-0400-000004000000}"/>
                </a:ext>
              </a:extLst>
            </xdr:cNvPr>
            <xdr:cNvGrpSpPr/>
          </xdr:nvGrpSpPr>
          <xdr:grpSpPr>
            <a:xfrm>
              <a:off x="4403286" y="3287041"/>
              <a:ext cx="6119999" cy="4134590"/>
              <a:chOff x="349768" y="4531018"/>
              <a:chExt cx="6151752" cy="4127911"/>
            </a:xfrm>
          </xdr:grpSpPr>
          <xdr:graphicFrame macro="">
            <xdr:nvGraphicFramePr>
              <xdr:cNvPr id="57" name="Diagramm 56">
                <a:extLst>
                  <a:ext uri="{FF2B5EF4-FFF2-40B4-BE49-F238E27FC236}">
                    <a16:creationId xmlns:a16="http://schemas.microsoft.com/office/drawing/2014/main" id="{00000000-0008-0000-0400-00000B000000}"/>
                  </a:ext>
                </a:extLst>
              </xdr:cNvPr>
              <xdr:cNvGraphicFramePr>
                <a:graphicFrameLocks/>
              </xdr:cNvGraphicFramePr>
            </xdr:nvGraphicFramePr>
            <xdr:xfrm>
              <a:off x="349768" y="4531018"/>
              <a:ext cx="6151752" cy="4127911"/>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50" name="Gruppieren 49">
                <a:extLst>
                  <a:ext uri="{FF2B5EF4-FFF2-40B4-BE49-F238E27FC236}">
                    <a16:creationId xmlns:a16="http://schemas.microsoft.com/office/drawing/2014/main" id="{00000000-0008-0000-0400-000007000000}"/>
                  </a:ext>
                </a:extLst>
              </xdr:cNvPr>
              <xdr:cNvGrpSpPr/>
            </xdr:nvGrpSpPr>
            <xdr:grpSpPr>
              <a:xfrm>
                <a:off x="1685540" y="5883480"/>
                <a:ext cx="3566672" cy="237063"/>
                <a:chOff x="1685540" y="6558173"/>
                <a:chExt cx="3566672" cy="237063"/>
              </a:xfrm>
            </xdr:grpSpPr>
            <xdr:sp macro="" textlink="$E$34">
              <xdr:nvSpPr>
                <xdr:cNvPr id="54" name="Abgerundetes Rechteck 53">
                  <a:extLst>
                    <a:ext uri="{FF2B5EF4-FFF2-40B4-BE49-F238E27FC236}">
                      <a16:creationId xmlns:a16="http://schemas.microsoft.com/office/drawing/2014/main" id="{00000000-0008-0000-0400-000009000000}"/>
                    </a:ext>
                  </a:extLst>
                </xdr:cNvPr>
                <xdr:cNvSpPr/>
              </xdr:nvSpPr>
              <xdr:spPr>
                <a:xfrm>
                  <a:off x="1685540" y="6571207"/>
                  <a:ext cx="509009" cy="22402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spAutoFit/>
                </a:bodyPr>
                <a:lstStyle/>
                <a:p>
                  <a:pPr marL="0" indent="0" algn="ctr"/>
                  <a:fld id="{58E40547-1F54-4BFA-A52E-E5C1672B5769}" type="TxLink">
                    <a:rPr lang="en-US" sz="1150" b="1" i="0" u="none" strike="noStrike">
                      <a:solidFill>
                        <a:schemeClr val="bg1"/>
                      </a:solidFill>
                      <a:latin typeface="Roboto"/>
                      <a:ea typeface="Roboto"/>
                      <a:cs typeface="Calibri"/>
                    </a:rPr>
                    <a:pPr marL="0" indent="0" algn="ctr"/>
                    <a:t>-0.1 %</a:t>
                  </a:fld>
                  <a:endParaRPr lang="de-CH" sz="1150" b="1" i="0" u="none" strike="noStrike">
                    <a:solidFill>
                      <a:schemeClr val="bg1"/>
                    </a:solidFill>
                    <a:latin typeface="Roboto" panose="02000000000000000000" pitchFamily="2" charset="0"/>
                    <a:ea typeface="Roboto" panose="02000000000000000000" pitchFamily="2" charset="0"/>
                    <a:cs typeface="Calibri"/>
                  </a:endParaRPr>
                </a:p>
              </xdr:txBody>
            </xdr:sp>
            <xdr:sp macro="" textlink="$J$34">
              <xdr:nvSpPr>
                <xdr:cNvPr id="55" name="Abgerundetes Rechteck 54">
                  <a:extLst>
                    <a:ext uri="{FF2B5EF4-FFF2-40B4-BE49-F238E27FC236}">
                      <a16:creationId xmlns:a16="http://schemas.microsoft.com/office/drawing/2014/main" id="{00000000-0008-0000-0400-00000A000000}"/>
                    </a:ext>
                  </a:extLst>
                </xdr:cNvPr>
                <xdr:cNvSpPr/>
              </xdr:nvSpPr>
              <xdr:spPr>
                <a:xfrm>
                  <a:off x="4743203" y="6558173"/>
                  <a:ext cx="509009" cy="224029"/>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spAutoFit/>
                </a:bodyPr>
                <a:lstStyle/>
                <a:p>
                  <a:pPr marL="0" indent="0" algn="ctr"/>
                  <a:fld id="{811FB927-16DD-4DF7-85B7-E62E4D43BB81}" type="TxLink">
                    <a:rPr lang="en-US" sz="1150" b="1" i="0" u="none" strike="noStrike">
                      <a:solidFill>
                        <a:schemeClr val="bg1"/>
                      </a:solidFill>
                      <a:latin typeface="Roboto"/>
                      <a:ea typeface="Roboto"/>
                      <a:cs typeface="Calibri"/>
                    </a:rPr>
                    <a:pPr marL="0" indent="0" algn="ctr"/>
                    <a:t>-5.9 %</a:t>
                  </a:fld>
                  <a:endParaRPr lang="de-CH" sz="1150" b="1" i="0" u="none" strike="noStrike">
                    <a:solidFill>
                      <a:schemeClr val="bg1"/>
                    </a:solidFill>
                    <a:latin typeface="Roboto" panose="02000000000000000000" pitchFamily="2" charset="0"/>
                    <a:ea typeface="Roboto" panose="02000000000000000000" pitchFamily="2" charset="0"/>
                    <a:cs typeface="Calibri"/>
                  </a:endParaRPr>
                </a:p>
              </xdr:txBody>
            </xdr:sp>
          </xdr:grpSp>
        </xdr:grpSp>
        <xdr:grpSp>
          <xdr:nvGrpSpPr>
            <xdr:cNvPr id="45" name="Gruppieren 44">
              <a:extLst>
                <a:ext uri="{FF2B5EF4-FFF2-40B4-BE49-F238E27FC236}">
                  <a16:creationId xmlns:a16="http://schemas.microsoft.com/office/drawing/2014/main" id="{45F68EDA-BE97-456E-A6B3-0D5A16234B8D}"/>
                </a:ext>
              </a:extLst>
            </xdr:cNvPr>
            <xdr:cNvGrpSpPr/>
          </xdr:nvGrpSpPr>
          <xdr:grpSpPr>
            <a:xfrm>
              <a:off x="4393762" y="3222469"/>
              <a:ext cx="5597211" cy="1134671"/>
              <a:chOff x="2922488" y="1474273"/>
              <a:chExt cx="5597211" cy="1134671"/>
            </a:xfrm>
          </xdr:grpSpPr>
          <xdr:sp macro="" textlink="">
            <xdr:nvSpPr>
              <xdr:cNvPr id="46" name="Textfeld 1">
                <a:extLst>
                  <a:ext uri="{FF2B5EF4-FFF2-40B4-BE49-F238E27FC236}">
                    <a16:creationId xmlns:a16="http://schemas.microsoft.com/office/drawing/2014/main" id="{9104B5AC-2AFE-40E0-AD93-822B212905E8}"/>
                  </a:ext>
                </a:extLst>
              </xdr:cNvPr>
              <xdr:cNvSpPr txBox="1"/>
            </xdr:nvSpPr>
            <xdr:spPr>
              <a:xfrm>
                <a:off x="2922488" y="1486037"/>
                <a:ext cx="5597211" cy="112290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Importations d'huile comestible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Volume des importations de l'huile comestible par variété</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en 1000 tonnes, </a:t>
                </a:r>
                <a:r>
                  <a:rPr lang="fr-CH" sz="1100" b="0">
                    <a:effectLst/>
                    <a:latin typeface="+mn-lt"/>
                    <a:ea typeface="+mn-ea"/>
                    <a:cs typeface="+mn-cs"/>
                  </a:rPr>
                  <a:t>en %</a:t>
                </a:r>
                <a:endParaRPr kumimoji="0" lang="fr-CH" sz="1150" b="0" kern="0" cap="none" spc="0" normalizeH="0" noProof="0">
                  <a:ln>
                    <a:noFill/>
                  </a:ln>
                  <a:solidFill>
                    <a:srgbClr val="3F3F3F"/>
                  </a:solidFill>
                  <a:effectLst/>
                  <a:uLnTx/>
                  <a:uFillTx/>
                  <a:latin typeface="Roboto"/>
                  <a:ea typeface="Roboto"/>
                  <a:cs typeface="Arial"/>
                  <a:sym typeface="Roboto"/>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2011..2020</a:t>
                </a:r>
              </a:p>
            </xdr:txBody>
          </xdr:sp>
          <xdr:cxnSp macro="">
            <xdr:nvCxnSpPr>
              <xdr:cNvPr id="47" name="Gerader Verbinder 46">
                <a:extLst>
                  <a:ext uri="{FF2B5EF4-FFF2-40B4-BE49-F238E27FC236}">
                    <a16:creationId xmlns:a16="http://schemas.microsoft.com/office/drawing/2014/main" id="{DE5C2689-F6F6-42D5-9F77-58D23BEFC6CD}"/>
                  </a:ext>
                </a:extLst>
              </xdr:cNvPr>
              <xdr:cNvCxnSpPr/>
            </xdr:nvCxnSpPr>
            <xdr:spPr>
              <a:xfrm>
                <a:off x="2922488" y="1474273"/>
                <a:ext cx="488721"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60" name="Textfeld 2">
            <a:extLst>
              <a:ext uri="{FF2B5EF4-FFF2-40B4-BE49-F238E27FC236}">
                <a16:creationId xmlns:a16="http://schemas.microsoft.com/office/drawing/2014/main" id="{00000000-0008-0000-0400-00000D000000}"/>
              </a:ext>
            </a:extLst>
          </xdr:cNvPr>
          <xdr:cNvSpPr txBox="1"/>
        </xdr:nvSpPr>
        <xdr:spPr>
          <a:xfrm>
            <a:off x="8560707" y="13536083"/>
            <a:ext cx="6100820" cy="22336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indent="0">
              <a:lnSpc>
                <a:spcPct val="120000"/>
              </a:lnSpc>
            </a:pPr>
            <a:r>
              <a:rPr kumimoji="0" lang="fr-CH" sz="1150" b="0" kern="0" cap="none" spc="0" normalizeH="0">
                <a:ln>
                  <a:noFill/>
                </a:ln>
                <a:solidFill>
                  <a:srgbClr val="3F3F3F"/>
                </a:solidFill>
                <a:effectLst/>
                <a:uLnTx/>
                <a:uFillTx/>
                <a:latin typeface="Roboto"/>
                <a:ea typeface="Roboto"/>
                <a:cs typeface="Arial"/>
                <a:sym typeface="Roboto"/>
              </a:rPr>
              <a:t>Sources : SAM (OFAG); AFD; DGD</a:t>
            </a:r>
          </a:p>
        </xdr:txBody>
      </xdr:sp>
    </xdr:grpSp>
    <xdr:clientData/>
  </xdr:twoCellAnchor>
  <xdr:twoCellAnchor editAs="absolute">
    <xdr:from>
      <xdr:col>13</xdr:col>
      <xdr:colOff>234949</xdr:colOff>
      <xdr:row>63</xdr:row>
      <xdr:rowOff>171450</xdr:rowOff>
    </xdr:from>
    <xdr:to>
      <xdr:col>17</xdr:col>
      <xdr:colOff>3146299</xdr:colOff>
      <xdr:row>84</xdr:row>
      <xdr:rowOff>72813</xdr:rowOff>
    </xdr:to>
    <xdr:grpSp>
      <xdr:nvGrpSpPr>
        <xdr:cNvPr id="27" name="Gruppieren 26"/>
        <xdr:cNvGrpSpPr/>
      </xdr:nvGrpSpPr>
      <xdr:grpSpPr>
        <a:xfrm>
          <a:off x="11055349" y="11988800"/>
          <a:ext cx="6118100" cy="3749463"/>
          <a:chOff x="63502" y="2617255"/>
          <a:chExt cx="6130801" cy="3749463"/>
        </a:xfrm>
      </xdr:grpSpPr>
      <xdr:grpSp>
        <xdr:nvGrpSpPr>
          <xdr:cNvPr id="28" name="Gruppieren 27">
            <a:extLst>
              <a:ext uri="{FF2B5EF4-FFF2-40B4-BE49-F238E27FC236}">
                <a16:creationId xmlns:a16="http://schemas.microsoft.com/office/drawing/2014/main" id="{4B41C537-B73F-405C-A950-3A4EA3CB1000}"/>
              </a:ext>
            </a:extLst>
          </xdr:cNvPr>
          <xdr:cNvGrpSpPr/>
        </xdr:nvGrpSpPr>
        <xdr:grpSpPr>
          <a:xfrm>
            <a:off x="63502" y="2617255"/>
            <a:ext cx="6130801" cy="3692580"/>
            <a:chOff x="4393761" y="3184787"/>
            <a:chExt cx="6133227" cy="4031394"/>
          </a:xfrm>
        </xdr:grpSpPr>
        <xdr:graphicFrame macro="">
          <xdr:nvGraphicFramePr>
            <xdr:cNvPr id="30" name="Diagramm 29">
              <a:extLst>
                <a:ext uri="{FF2B5EF4-FFF2-40B4-BE49-F238E27FC236}">
                  <a16:creationId xmlns:a16="http://schemas.microsoft.com/office/drawing/2014/main" id="{00000000-0008-0000-0400-00000B000000}"/>
                </a:ext>
              </a:extLst>
            </xdr:cNvPr>
            <xdr:cNvGraphicFramePr>
              <a:graphicFrameLocks/>
            </xdr:cNvGraphicFramePr>
          </xdr:nvGraphicFramePr>
          <xdr:xfrm>
            <a:off x="4406991" y="3259556"/>
            <a:ext cx="6119997" cy="3956625"/>
          </xdr:xfrm>
          <a:graphic>
            <a:graphicData uri="http://schemas.openxmlformats.org/drawingml/2006/chart">
              <c:chart xmlns:c="http://schemas.openxmlformats.org/drawingml/2006/chart" xmlns:r="http://schemas.openxmlformats.org/officeDocument/2006/relationships" r:id="rId4"/>
            </a:graphicData>
          </a:graphic>
        </xdr:graphicFrame>
        <xdr:grpSp>
          <xdr:nvGrpSpPr>
            <xdr:cNvPr id="31" name="Gruppieren 30">
              <a:extLst>
                <a:ext uri="{FF2B5EF4-FFF2-40B4-BE49-F238E27FC236}">
                  <a16:creationId xmlns:a16="http://schemas.microsoft.com/office/drawing/2014/main" id="{45F68EDA-BE97-456E-A6B3-0D5A16234B8D}"/>
                </a:ext>
              </a:extLst>
            </xdr:cNvPr>
            <xdr:cNvGrpSpPr/>
          </xdr:nvGrpSpPr>
          <xdr:grpSpPr>
            <a:xfrm>
              <a:off x="4393761" y="3184787"/>
              <a:ext cx="5597212" cy="1172353"/>
              <a:chOff x="2922487" y="1436591"/>
              <a:chExt cx="5597212" cy="1172353"/>
            </a:xfrm>
          </xdr:grpSpPr>
          <xdr:sp macro="" textlink="">
            <xdr:nvSpPr>
              <xdr:cNvPr id="33" name="Textfeld 1">
                <a:extLst>
                  <a:ext uri="{FF2B5EF4-FFF2-40B4-BE49-F238E27FC236}">
                    <a16:creationId xmlns:a16="http://schemas.microsoft.com/office/drawing/2014/main" id="{9104B5AC-2AFE-40E0-AD93-822B212905E8}"/>
                  </a:ext>
                </a:extLst>
              </xdr:cNvPr>
              <xdr:cNvSpPr txBox="1"/>
            </xdr:nvSpPr>
            <xdr:spPr>
              <a:xfrm>
                <a:off x="2922488" y="1486037"/>
                <a:ext cx="5597211" cy="112290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Importations d'huile de palme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Importations à partir des pays PMA (pour la consommation humaine)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en 1000 tonnes,</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2011..2020</a:t>
                </a:r>
              </a:p>
            </xdr:txBody>
          </xdr:sp>
          <xdr:cxnSp macro="">
            <xdr:nvCxnSpPr>
              <xdr:cNvPr id="34" name="Gerader Verbinder 33">
                <a:extLst>
                  <a:ext uri="{FF2B5EF4-FFF2-40B4-BE49-F238E27FC236}">
                    <a16:creationId xmlns:a16="http://schemas.microsoft.com/office/drawing/2014/main" id="{DE5C2689-F6F6-42D5-9F77-58D23BEFC6CD}"/>
                  </a:ext>
                </a:extLst>
              </xdr:cNvPr>
              <xdr:cNvCxnSpPr/>
            </xdr:nvCxnSpPr>
            <xdr:spPr>
              <a:xfrm>
                <a:off x="2922487" y="1436591"/>
                <a:ext cx="490874"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9" name="Textfeld 2">
            <a:extLst>
              <a:ext uri="{FF2B5EF4-FFF2-40B4-BE49-F238E27FC236}">
                <a16:creationId xmlns:a16="http://schemas.microsoft.com/office/drawing/2014/main" id="{00000000-0008-0000-0400-00000D000000}"/>
              </a:ext>
            </a:extLst>
          </xdr:cNvPr>
          <xdr:cNvSpPr txBox="1"/>
        </xdr:nvSpPr>
        <xdr:spPr>
          <a:xfrm>
            <a:off x="68704" y="6172200"/>
            <a:ext cx="6074479" cy="19451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Roboto"/>
                <a:ea typeface="Roboto"/>
                <a:cs typeface="Arial"/>
                <a:sym typeface="Roboto"/>
              </a:rPr>
              <a:t>Sources : Secteur Analyses du marché (OFAG), AFD</a:t>
            </a:r>
          </a:p>
        </xdr:txBody>
      </xdr:sp>
    </xdr:grpSp>
    <xdr:clientData/>
  </xdr:twoCellAnchor>
  <xdr:twoCellAnchor>
    <xdr:from>
      <xdr:col>17</xdr:col>
      <xdr:colOff>2559709</xdr:colOff>
      <xdr:row>45</xdr:row>
      <xdr:rowOff>49202</xdr:rowOff>
    </xdr:from>
    <xdr:to>
      <xdr:col>17</xdr:col>
      <xdr:colOff>3066196</xdr:colOff>
      <xdr:row>46</xdr:row>
      <xdr:rowOff>94718</xdr:rowOff>
    </xdr:to>
    <xdr:sp macro="" textlink="$L$34">
      <xdr:nvSpPr>
        <xdr:cNvPr id="35" name="Abgerundetes Rechteck 34">
          <a:extLst>
            <a:ext uri="{FF2B5EF4-FFF2-40B4-BE49-F238E27FC236}">
              <a16:creationId xmlns:a16="http://schemas.microsoft.com/office/drawing/2014/main" id="{00000000-0008-0000-0400-00000A000000}"/>
            </a:ext>
          </a:extLst>
        </xdr:cNvPr>
        <xdr:cNvSpPr/>
      </xdr:nvSpPr>
      <xdr:spPr>
        <a:xfrm>
          <a:off x="16599559" y="8589952"/>
          <a:ext cx="506487" cy="236016"/>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spAutoFit/>
        </a:bodyPr>
        <a:lstStyle/>
        <a:p>
          <a:pPr marL="0" indent="0" algn="ctr"/>
          <a:fld id="{66FC2868-13AD-43B9-B43E-32F47D816E93}" type="TxLink">
            <a:rPr lang="en-US" sz="1150" b="1" i="0" u="none" strike="noStrike">
              <a:solidFill>
                <a:schemeClr val="bg1"/>
              </a:solidFill>
              <a:latin typeface="Roboto"/>
              <a:ea typeface="Roboto"/>
              <a:cs typeface="Calibri"/>
            </a:rPr>
            <a:pPr marL="0" indent="0" algn="ctr"/>
            <a:t>-0.7 %</a:t>
          </a:fld>
          <a:endParaRPr lang="de-CH" sz="1150" b="1" i="0" u="none" strike="noStrike">
            <a:solidFill>
              <a:schemeClr val="bg1"/>
            </a:solidFill>
            <a:latin typeface="Roboto"/>
            <a:ea typeface="Roboto"/>
            <a:cs typeface="Calibri"/>
          </a:endParaRPr>
        </a:p>
      </xdr:txBody>
    </xdr:sp>
    <xdr:clientData/>
  </xdr:twoCellAnchor>
  <xdr:twoCellAnchor>
    <xdr:from>
      <xdr:col>14</xdr:col>
      <xdr:colOff>130834</xdr:colOff>
      <xdr:row>45</xdr:row>
      <xdr:rowOff>61902</xdr:rowOff>
    </xdr:from>
    <xdr:to>
      <xdr:col>14</xdr:col>
      <xdr:colOff>637321</xdr:colOff>
      <xdr:row>46</xdr:row>
      <xdr:rowOff>107418</xdr:rowOff>
    </xdr:to>
    <xdr:sp macro="" textlink="$D$34">
      <xdr:nvSpPr>
        <xdr:cNvPr id="48" name="Abgerundetes Rechteck 47">
          <a:extLst>
            <a:ext uri="{FF2B5EF4-FFF2-40B4-BE49-F238E27FC236}">
              <a16:creationId xmlns:a16="http://schemas.microsoft.com/office/drawing/2014/main" id="{00000000-0008-0000-0400-000009000000}"/>
            </a:ext>
          </a:extLst>
        </xdr:cNvPr>
        <xdr:cNvSpPr/>
      </xdr:nvSpPr>
      <xdr:spPr>
        <a:xfrm>
          <a:off x="11798959" y="8662977"/>
          <a:ext cx="506487" cy="236016"/>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noAutofit/>
        </a:bodyPr>
        <a:lstStyle/>
        <a:p>
          <a:pPr marL="0" indent="0" algn="ctr"/>
          <a:fld id="{C7792E35-98DA-482C-AEA8-3A6A23B555DD}" type="TxLink">
            <a:rPr lang="en-US" sz="1150" b="1" i="0" u="none" strike="noStrike">
              <a:solidFill>
                <a:schemeClr val="bg1"/>
              </a:solidFill>
              <a:latin typeface="Roboto"/>
              <a:ea typeface="Roboto"/>
              <a:cs typeface="Calibri"/>
            </a:rPr>
            <a:pPr marL="0" indent="0" algn="ctr"/>
            <a:t>-3.4 %</a:t>
          </a:fld>
          <a:endParaRPr lang="de-CH" sz="1150" b="1" i="0" u="none" strike="noStrike">
            <a:solidFill>
              <a:schemeClr val="bg1"/>
            </a:solidFill>
            <a:latin typeface="Roboto"/>
            <a:ea typeface="Roboto"/>
            <a:cs typeface="Calibri"/>
          </a:endParaRPr>
        </a:p>
      </xdr:txBody>
    </xdr:sp>
    <xdr:clientData/>
  </xdr:twoCellAnchor>
  <xdr:twoCellAnchor>
    <xdr:from>
      <xdr:col>15</xdr:col>
      <xdr:colOff>568984</xdr:colOff>
      <xdr:row>45</xdr:row>
      <xdr:rowOff>61902</xdr:rowOff>
    </xdr:from>
    <xdr:to>
      <xdr:col>16</xdr:col>
      <xdr:colOff>275371</xdr:colOff>
      <xdr:row>46</xdr:row>
      <xdr:rowOff>107418</xdr:rowOff>
    </xdr:to>
    <xdr:sp macro="" textlink="$E$34">
      <xdr:nvSpPr>
        <xdr:cNvPr id="56" name="Abgerundetes Rechteck 55">
          <a:extLst>
            <a:ext uri="{FF2B5EF4-FFF2-40B4-BE49-F238E27FC236}">
              <a16:creationId xmlns:a16="http://schemas.microsoft.com/office/drawing/2014/main" id="{00000000-0008-0000-0400-000009000000}"/>
            </a:ext>
          </a:extLst>
        </xdr:cNvPr>
        <xdr:cNvSpPr/>
      </xdr:nvSpPr>
      <xdr:spPr>
        <a:xfrm>
          <a:off x="13037209" y="8662977"/>
          <a:ext cx="506487" cy="236016"/>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noAutofit/>
        </a:bodyPr>
        <a:lstStyle/>
        <a:p>
          <a:pPr marL="0" indent="0" algn="ctr"/>
          <a:fld id="{BCC39561-11C0-46E6-A47D-86C87F7D1C44}" type="TxLink">
            <a:rPr lang="en-US" sz="1150" b="1" i="0" u="none" strike="noStrike">
              <a:solidFill>
                <a:schemeClr val="bg1"/>
              </a:solidFill>
              <a:latin typeface="Roboto"/>
              <a:ea typeface="Roboto"/>
              <a:cs typeface="Calibri"/>
            </a:rPr>
            <a:pPr marL="0" indent="0" algn="ctr"/>
            <a:t>-0.1 %</a:t>
          </a:fld>
          <a:endParaRPr lang="de-CH" sz="1150" b="1" i="0" u="none" strike="noStrike">
            <a:solidFill>
              <a:schemeClr val="bg1"/>
            </a:solidFill>
            <a:latin typeface="Roboto"/>
            <a:ea typeface="Roboto"/>
            <a:cs typeface="Calibri"/>
          </a:endParaRPr>
        </a:p>
      </xdr:txBody>
    </xdr:sp>
    <xdr:clientData/>
  </xdr:twoCellAnchor>
  <xdr:twoCellAnchor>
    <xdr:from>
      <xdr:col>16</xdr:col>
      <xdr:colOff>346734</xdr:colOff>
      <xdr:row>45</xdr:row>
      <xdr:rowOff>65077</xdr:rowOff>
    </xdr:from>
    <xdr:to>
      <xdr:col>17</xdr:col>
      <xdr:colOff>34071</xdr:colOff>
      <xdr:row>46</xdr:row>
      <xdr:rowOff>110593</xdr:rowOff>
    </xdr:to>
    <xdr:sp macro="" textlink="$F$34">
      <xdr:nvSpPr>
        <xdr:cNvPr id="58" name="Abgerundetes Rechteck 57">
          <a:extLst>
            <a:ext uri="{FF2B5EF4-FFF2-40B4-BE49-F238E27FC236}">
              <a16:creationId xmlns:a16="http://schemas.microsoft.com/office/drawing/2014/main" id="{00000000-0008-0000-0400-000009000000}"/>
            </a:ext>
          </a:extLst>
        </xdr:cNvPr>
        <xdr:cNvSpPr/>
      </xdr:nvSpPr>
      <xdr:spPr>
        <a:xfrm>
          <a:off x="13573784" y="8605827"/>
          <a:ext cx="500137" cy="236016"/>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noAutofit/>
        </a:bodyPr>
        <a:lstStyle/>
        <a:p>
          <a:pPr marL="0" indent="0" algn="ctr"/>
          <a:fld id="{69E7992A-F3C9-496A-8B27-A6586D322CE2}" type="TxLink">
            <a:rPr lang="en-US" sz="1150" b="1" i="0" u="none" strike="noStrike">
              <a:solidFill>
                <a:schemeClr val="bg1"/>
              </a:solidFill>
              <a:latin typeface="Roboto"/>
              <a:ea typeface="Roboto"/>
              <a:cs typeface="Calibri"/>
            </a:rPr>
            <a:pPr marL="0" indent="0" algn="ctr"/>
            <a:t>+2.7 %</a:t>
          </a:fld>
          <a:endParaRPr lang="de-CH" sz="1150" b="1" i="0" u="none" strike="noStrike">
            <a:solidFill>
              <a:schemeClr val="bg1"/>
            </a:solidFill>
            <a:latin typeface="Roboto"/>
            <a:ea typeface="Roboto"/>
            <a:cs typeface="Calibri"/>
          </a:endParaRPr>
        </a:p>
      </xdr:txBody>
    </xdr:sp>
    <xdr:clientData/>
  </xdr:twoCellAnchor>
  <xdr:twoCellAnchor>
    <xdr:from>
      <xdr:col>17</xdr:col>
      <xdr:colOff>114959</xdr:colOff>
      <xdr:row>45</xdr:row>
      <xdr:rowOff>65077</xdr:rowOff>
    </xdr:from>
    <xdr:to>
      <xdr:col>17</xdr:col>
      <xdr:colOff>621446</xdr:colOff>
      <xdr:row>46</xdr:row>
      <xdr:rowOff>110593</xdr:rowOff>
    </xdr:to>
    <xdr:sp macro="" textlink="$G$34">
      <xdr:nvSpPr>
        <xdr:cNvPr id="59" name="Abgerundetes Rechteck 58">
          <a:extLst>
            <a:ext uri="{FF2B5EF4-FFF2-40B4-BE49-F238E27FC236}">
              <a16:creationId xmlns:a16="http://schemas.microsoft.com/office/drawing/2014/main" id="{00000000-0008-0000-0400-000009000000}"/>
            </a:ext>
          </a:extLst>
        </xdr:cNvPr>
        <xdr:cNvSpPr/>
      </xdr:nvSpPr>
      <xdr:spPr>
        <a:xfrm>
          <a:off x="14154809" y="8605827"/>
          <a:ext cx="506487" cy="236016"/>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noAutofit/>
        </a:bodyPr>
        <a:lstStyle/>
        <a:p>
          <a:pPr marL="0" indent="0" algn="ctr"/>
          <a:fld id="{E0C5F6C0-2D28-480A-AE48-081D82B37A86}" type="TxLink">
            <a:rPr lang="en-US" sz="1150" b="1" i="0" u="none" strike="noStrike">
              <a:solidFill>
                <a:schemeClr val="bg1"/>
              </a:solidFill>
              <a:latin typeface="Roboto"/>
              <a:ea typeface="Roboto"/>
              <a:cs typeface="Calibri"/>
            </a:rPr>
            <a:pPr marL="0" indent="0" algn="ctr"/>
            <a:t>-1.2 %</a:t>
          </a:fld>
          <a:endParaRPr lang="de-CH" sz="1150" b="1" i="0" u="none" strike="noStrike">
            <a:solidFill>
              <a:schemeClr val="bg1"/>
            </a:solidFill>
            <a:latin typeface="Roboto" panose="02000000000000000000" pitchFamily="2" charset="0"/>
            <a:ea typeface="Roboto" panose="02000000000000000000" pitchFamily="2" charset="0"/>
            <a:cs typeface="Calibri"/>
          </a:endParaRPr>
        </a:p>
      </xdr:txBody>
    </xdr:sp>
    <xdr:clientData/>
  </xdr:twoCellAnchor>
  <xdr:twoCellAnchor>
    <xdr:from>
      <xdr:col>17</xdr:col>
      <xdr:colOff>731487</xdr:colOff>
      <xdr:row>45</xdr:row>
      <xdr:rowOff>65077</xdr:rowOff>
    </xdr:from>
    <xdr:to>
      <xdr:col>17</xdr:col>
      <xdr:colOff>1262218</xdr:colOff>
      <xdr:row>46</xdr:row>
      <xdr:rowOff>110594</xdr:rowOff>
    </xdr:to>
    <xdr:sp macro="" textlink="$I$34">
      <xdr:nvSpPr>
        <xdr:cNvPr id="62" name="Abgerundetes Rechteck 61">
          <a:extLst>
            <a:ext uri="{FF2B5EF4-FFF2-40B4-BE49-F238E27FC236}">
              <a16:creationId xmlns:a16="http://schemas.microsoft.com/office/drawing/2014/main" id="{00000000-0008-0000-0400-000009000000}"/>
            </a:ext>
          </a:extLst>
        </xdr:cNvPr>
        <xdr:cNvSpPr/>
      </xdr:nvSpPr>
      <xdr:spPr>
        <a:xfrm>
          <a:off x="14771337" y="8605827"/>
          <a:ext cx="530731" cy="236017"/>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spAutoFit/>
        </a:bodyPr>
        <a:lstStyle/>
        <a:p>
          <a:pPr marL="0" indent="0" algn="ctr"/>
          <a:fld id="{E46FCEF7-7B24-4851-808B-DCEA5148BB61}" type="TxLink">
            <a:rPr lang="en-US" sz="1150" b="1" i="0" u="none" strike="noStrike">
              <a:solidFill>
                <a:schemeClr val="bg1"/>
              </a:solidFill>
              <a:latin typeface="Roboto"/>
              <a:ea typeface="Roboto"/>
              <a:cs typeface="Calibri"/>
            </a:rPr>
            <a:pPr marL="0" indent="0" algn="ctr"/>
            <a:t>+7.1 %</a:t>
          </a:fld>
          <a:endParaRPr lang="de-CH" sz="1150" b="1" i="0" u="none" strike="noStrike">
            <a:solidFill>
              <a:schemeClr val="bg1"/>
            </a:solidFill>
            <a:latin typeface="Roboto"/>
            <a:ea typeface="Roboto"/>
            <a:cs typeface="Calibri"/>
          </a:endParaRPr>
        </a:p>
      </xdr:txBody>
    </xdr:sp>
    <xdr:clientData/>
  </xdr:twoCellAnchor>
  <xdr:twoCellAnchor>
    <xdr:from>
      <xdr:col>17</xdr:col>
      <xdr:colOff>1937987</xdr:colOff>
      <xdr:row>45</xdr:row>
      <xdr:rowOff>58727</xdr:rowOff>
    </xdr:from>
    <xdr:to>
      <xdr:col>17</xdr:col>
      <xdr:colOff>2468718</xdr:colOff>
      <xdr:row>46</xdr:row>
      <xdr:rowOff>104244</xdr:rowOff>
    </xdr:to>
    <xdr:sp macro="" textlink="$K$34">
      <xdr:nvSpPr>
        <xdr:cNvPr id="63" name="Abgerundetes Rechteck 62">
          <a:extLst>
            <a:ext uri="{FF2B5EF4-FFF2-40B4-BE49-F238E27FC236}">
              <a16:creationId xmlns:a16="http://schemas.microsoft.com/office/drawing/2014/main" id="{00000000-0008-0000-0400-000009000000}"/>
            </a:ext>
          </a:extLst>
        </xdr:cNvPr>
        <xdr:cNvSpPr/>
      </xdr:nvSpPr>
      <xdr:spPr>
        <a:xfrm>
          <a:off x="15977837" y="8599477"/>
          <a:ext cx="530731" cy="236017"/>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18000" rIns="36000" bIns="18000" rtlCol="0" anchor="ctr">
          <a:spAutoFit/>
        </a:bodyPr>
        <a:lstStyle/>
        <a:p>
          <a:pPr marL="0" indent="0" algn="ctr"/>
          <a:fld id="{68E6A948-8E84-4E4F-9809-30FF3D044A6E}" type="TxLink">
            <a:rPr lang="en-US" sz="1150" b="1" i="0" u="none" strike="noStrike">
              <a:solidFill>
                <a:schemeClr val="bg1"/>
              </a:solidFill>
              <a:latin typeface="Roboto"/>
              <a:ea typeface="Roboto"/>
              <a:cs typeface="Calibri"/>
            </a:rPr>
            <a:pPr marL="0" indent="0" algn="ctr"/>
            <a:t>+4.3 %</a:t>
          </a:fld>
          <a:endParaRPr lang="de-CH" sz="1150" b="1" i="0" u="none" strike="noStrike">
            <a:solidFill>
              <a:schemeClr val="bg1"/>
            </a:solidFill>
            <a:latin typeface="Roboto"/>
            <a:ea typeface="Roboto"/>
            <a:cs typeface="Calibr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6</xdr:col>
      <xdr:colOff>687614</xdr:colOff>
      <xdr:row>9</xdr:row>
      <xdr:rowOff>571500</xdr:rowOff>
    </xdr:to>
    <xdr:grpSp>
      <xdr:nvGrpSpPr>
        <xdr:cNvPr id="30" name="Gruppieren 29">
          <a:extLst>
            <a:ext uri="{FF2B5EF4-FFF2-40B4-BE49-F238E27FC236}">
              <a16:creationId xmlns:a16="http://schemas.microsoft.com/office/drawing/2014/main" id="{00000000-0008-0000-0400-00001E000000}"/>
            </a:ext>
          </a:extLst>
        </xdr:cNvPr>
        <xdr:cNvGrpSpPr/>
      </xdr:nvGrpSpPr>
      <xdr:grpSpPr>
        <a:xfrm>
          <a:off x="0" y="1120800"/>
          <a:ext cx="6091464" cy="1108050"/>
          <a:chOff x="0" y="1111275"/>
          <a:chExt cx="6359034" cy="1103288"/>
        </a:xfrm>
      </xdr:grpSpPr>
      <xdr:sp macro="" textlink="">
        <xdr:nvSpPr>
          <xdr:cNvPr id="31" name="Textfeld 30">
            <a:extLst>
              <a:ext uri="{FF2B5EF4-FFF2-40B4-BE49-F238E27FC236}">
                <a16:creationId xmlns:a16="http://schemas.microsoft.com/office/drawing/2014/main" id="{00000000-0008-0000-0400-00001F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Consommation suisse des huiles comestibles végétales</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Volume des importations et production indigène</a:t>
            </a:r>
          </a:p>
          <a:p>
            <a:pPr marL="0" marR="0" lvl="0" indent="0" defTabSz="914400" eaLnBrk="1" fontAlgn="auto" latinLnBrk="0" hangingPunct="1">
              <a:lnSpc>
                <a:spcPct val="120000"/>
              </a:lnSpc>
              <a:spcBef>
                <a:spcPts val="0"/>
              </a:spcBef>
              <a:spcAft>
                <a:spcPts val="0"/>
              </a:spcAft>
              <a:buClrTx/>
              <a:buSzTx/>
              <a:buFontTx/>
              <a:buNone/>
              <a:tabLst/>
              <a:defRPr/>
            </a:pPr>
            <a:endParaRPr kumimoji="0" lang="de-CH" sz="1400" b="1" i="0" u="none" strike="noStrike" kern="0" cap="none" spc="0" normalizeH="0" baseline="0" noProof="0">
              <a:ln>
                <a:noFill/>
              </a:ln>
              <a:solidFill>
                <a:srgbClr val="6C84B5"/>
              </a:solidFill>
              <a:effectLst/>
              <a:uLnTx/>
              <a:uFillTx/>
              <a:latin typeface="Roboto" panose="02000000000000000000" pitchFamily="2" charset="0"/>
              <a:ea typeface="Roboto" panose="02000000000000000000" pitchFamily="2" charset="0"/>
              <a:cs typeface="Arial" panose="020B0604020202020204" pitchFamily="34" charset="0"/>
            </a:endParaRPr>
          </a:p>
        </xdr:txBody>
      </xdr:sp>
      <xdr:cxnSp macro="">
        <xdr:nvCxnSpPr>
          <xdr:cNvPr id="32" name="Gerader Verbinder 31">
            <a:extLst>
              <a:ext uri="{FF2B5EF4-FFF2-40B4-BE49-F238E27FC236}">
                <a16:creationId xmlns:a16="http://schemas.microsoft.com/office/drawing/2014/main" id="{00000000-0008-0000-0400-000020000000}"/>
              </a:ext>
            </a:extLst>
          </xdr:cNvPr>
          <xdr:cNvCxnSpPr/>
        </xdr:nvCxnSpPr>
        <xdr:spPr>
          <a:xfrm>
            <a:off x="105542" y="1247191"/>
            <a:ext cx="682912"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8</xdr:col>
      <xdr:colOff>200783</xdr:colOff>
      <xdr:row>5</xdr:row>
      <xdr:rowOff>146685</xdr:rowOff>
    </xdr:from>
    <xdr:to>
      <xdr:col>14</xdr:col>
      <xdr:colOff>739139</xdr:colOff>
      <xdr:row>9</xdr:row>
      <xdr:rowOff>512057</xdr:rowOff>
    </xdr:to>
    <xdr:grpSp>
      <xdr:nvGrpSpPr>
        <xdr:cNvPr id="33" name="Gruppieren 32">
          <a:extLst>
            <a:ext uri="{FF2B5EF4-FFF2-40B4-BE49-F238E27FC236}">
              <a16:creationId xmlns:a16="http://schemas.microsoft.com/office/drawing/2014/main" id="{00000000-0008-0000-0400-000021000000}"/>
            </a:ext>
          </a:extLst>
        </xdr:cNvPr>
        <xdr:cNvGrpSpPr/>
      </xdr:nvGrpSpPr>
      <xdr:grpSpPr>
        <a:xfrm>
          <a:off x="7128633" y="1067435"/>
          <a:ext cx="5567556" cy="1101972"/>
          <a:chOff x="7477128" y="1064019"/>
          <a:chExt cx="5769044" cy="1090006"/>
        </a:xfrm>
      </xdr:grpSpPr>
      <xdr:sp macro="" textlink="">
        <xdr:nvSpPr>
          <xdr:cNvPr id="34" name="Textfeld 33">
            <a:extLst>
              <a:ext uri="{FF2B5EF4-FFF2-40B4-BE49-F238E27FC236}">
                <a16:creationId xmlns:a16="http://schemas.microsoft.com/office/drawing/2014/main" id="{00000000-0008-0000-0400-000022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35" name="Textfeld 34">
            <a:extLst>
              <a:ext uri="{FF2B5EF4-FFF2-40B4-BE49-F238E27FC236}">
                <a16:creationId xmlns:a16="http://schemas.microsoft.com/office/drawing/2014/main" id="{00000000-0008-0000-0400-000023000000}"/>
              </a:ext>
            </a:extLst>
          </xdr:cNvPr>
          <xdr:cNvSpPr txBox="1"/>
        </xdr:nvSpPr>
        <xdr:spPr>
          <a:xfrm>
            <a:off x="7485024" y="1064019"/>
            <a:ext cx="5761148" cy="310523"/>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Roboto"/>
                <a:ea typeface="Roboto"/>
                <a:cs typeface="Arial"/>
                <a:sym typeface="Roboto"/>
              </a:rPr>
              <a:t>Sources : OFAG, secteur Analyses du marché; SwissOlio (rapport annuel)</a:t>
            </a:r>
          </a:p>
        </xdr:txBody>
      </xdr:sp>
    </xdr:grpSp>
    <xdr:clientData/>
  </xdr:twoCellAnchor>
  <xdr:twoCellAnchor editAs="absolute">
    <xdr:from>
      <xdr:col>0</xdr:col>
      <xdr:colOff>66675</xdr:colOff>
      <xdr:row>0</xdr:row>
      <xdr:rowOff>66675</xdr:rowOff>
    </xdr:from>
    <xdr:to>
      <xdr:col>6</xdr:col>
      <xdr:colOff>425751</xdr:colOff>
      <xdr:row>4</xdr:row>
      <xdr:rowOff>91746</xdr:rowOff>
    </xdr:to>
    <xdr:pic>
      <xdr:nvPicPr>
        <xdr:cNvPr id="36" name="Grafik 35">
          <a:extLst>
            <a:ext uri="{FF2B5EF4-FFF2-40B4-BE49-F238E27FC236}">
              <a16:creationId xmlns:a16="http://schemas.microsoft.com/office/drawing/2014/main" id="{00000000-0008-0000-0400-00002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797550" cy="7870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13</xdr:col>
      <xdr:colOff>174916</xdr:colOff>
      <xdr:row>39</xdr:row>
      <xdr:rowOff>22225</xdr:rowOff>
    </xdr:from>
    <xdr:to>
      <xdr:col>17</xdr:col>
      <xdr:colOff>1733716</xdr:colOff>
      <xdr:row>63</xdr:row>
      <xdr:rowOff>21520</xdr:rowOff>
    </xdr:to>
    <xdr:grpSp>
      <xdr:nvGrpSpPr>
        <xdr:cNvPr id="23" name="Gruppieren 22">
          <a:extLst>
            <a:ext uri="{FF2B5EF4-FFF2-40B4-BE49-F238E27FC236}">
              <a16:creationId xmlns:a16="http://schemas.microsoft.com/office/drawing/2014/main" id="{4B41C537-B73F-405C-A950-3A4EA3CB1000}"/>
            </a:ext>
          </a:extLst>
        </xdr:cNvPr>
        <xdr:cNvGrpSpPr/>
      </xdr:nvGrpSpPr>
      <xdr:grpSpPr>
        <a:xfrm>
          <a:off x="11255666" y="7508875"/>
          <a:ext cx="6111750" cy="4425245"/>
          <a:chOff x="4375817" y="3210955"/>
          <a:chExt cx="6013346" cy="4076783"/>
        </a:xfrm>
      </xdr:grpSpPr>
      <xdr:grpSp>
        <xdr:nvGrpSpPr>
          <xdr:cNvPr id="37" name="Gruppieren 36">
            <a:extLst>
              <a:ext uri="{FF2B5EF4-FFF2-40B4-BE49-F238E27FC236}">
                <a16:creationId xmlns:a16="http://schemas.microsoft.com/office/drawing/2014/main" id="{00000000-0008-0000-0400-000006000000}"/>
              </a:ext>
            </a:extLst>
          </xdr:cNvPr>
          <xdr:cNvGrpSpPr/>
        </xdr:nvGrpSpPr>
        <xdr:grpSpPr>
          <a:xfrm>
            <a:off x="4375817" y="3304033"/>
            <a:ext cx="6013346" cy="3983705"/>
            <a:chOff x="-9989219" y="1628887"/>
            <a:chExt cx="5788427" cy="3985724"/>
          </a:xfrm>
        </xdr:grpSpPr>
        <xdr:graphicFrame macro="">
          <xdr:nvGraphicFramePr>
            <xdr:cNvPr id="42" name="Diagramm 41">
              <a:extLst>
                <a:ext uri="{FF2B5EF4-FFF2-40B4-BE49-F238E27FC236}">
                  <a16:creationId xmlns:a16="http://schemas.microsoft.com/office/drawing/2014/main" id="{00000000-0008-0000-0400-00000B000000}"/>
                </a:ext>
              </a:extLst>
            </xdr:cNvPr>
            <xdr:cNvGraphicFramePr>
              <a:graphicFrameLocks/>
            </xdr:cNvGraphicFramePr>
          </xdr:nvGraphicFramePr>
          <xdr:xfrm>
            <a:off x="-9989219" y="1628887"/>
            <a:ext cx="5788427" cy="385332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3" name="Textfeld 2">
              <a:extLst>
                <a:ext uri="{FF2B5EF4-FFF2-40B4-BE49-F238E27FC236}">
                  <a16:creationId xmlns:a16="http://schemas.microsoft.com/office/drawing/2014/main" id="{00000000-0008-0000-0400-00000D000000}"/>
                </a:ext>
              </a:extLst>
            </xdr:cNvPr>
            <xdr:cNvSpPr txBox="1"/>
          </xdr:nvSpPr>
          <xdr:spPr>
            <a:xfrm>
              <a:off x="-9959118" y="5439597"/>
              <a:ext cx="5738932" cy="17501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Roboto"/>
                  <a:ea typeface="Roboto"/>
                  <a:cs typeface="Arial"/>
                  <a:sym typeface="Roboto"/>
                </a:rPr>
                <a:t>Sources : Secteur Analyses du marché (OFAG), SwissOlio (rapport annuel)</a:t>
              </a:r>
            </a:p>
          </xdr:txBody>
        </xdr:sp>
      </xdr:grpSp>
      <xdr:grpSp>
        <xdr:nvGrpSpPr>
          <xdr:cNvPr id="25" name="Gruppieren 24">
            <a:extLst>
              <a:ext uri="{FF2B5EF4-FFF2-40B4-BE49-F238E27FC236}">
                <a16:creationId xmlns:a16="http://schemas.microsoft.com/office/drawing/2014/main" id="{45F68EDA-BE97-456E-A6B3-0D5A16234B8D}"/>
              </a:ext>
            </a:extLst>
          </xdr:cNvPr>
          <xdr:cNvGrpSpPr/>
        </xdr:nvGrpSpPr>
        <xdr:grpSpPr>
          <a:xfrm>
            <a:off x="4393761" y="3210955"/>
            <a:ext cx="5597212" cy="1146184"/>
            <a:chOff x="2922487" y="1462759"/>
            <a:chExt cx="5597212" cy="1146184"/>
          </a:xfrm>
        </xdr:grpSpPr>
        <xdr:sp macro="" textlink="">
          <xdr:nvSpPr>
            <xdr:cNvPr id="26" name="Textfeld 1">
              <a:extLst>
                <a:ext uri="{FF2B5EF4-FFF2-40B4-BE49-F238E27FC236}">
                  <a16:creationId xmlns:a16="http://schemas.microsoft.com/office/drawing/2014/main" id="{9104B5AC-2AFE-40E0-AD93-822B212905E8}"/>
                </a:ext>
              </a:extLst>
            </xdr:cNvPr>
            <xdr:cNvSpPr txBox="1"/>
          </xdr:nvSpPr>
          <xdr:spPr>
            <a:xfrm>
              <a:off x="2922488" y="1486037"/>
              <a:ext cx="5597211" cy="1122906"/>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Consommation suisse des huiles comestibles végétales</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Evolution du volume total des importations et de la production indigène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en tonnes</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2003..2020</a:t>
              </a:r>
            </a:p>
          </xdr:txBody>
        </xdr:sp>
        <xdr:cxnSp macro="">
          <xdr:nvCxnSpPr>
            <xdr:cNvPr id="27" name="Gerader Verbinder 26">
              <a:extLst>
                <a:ext uri="{FF2B5EF4-FFF2-40B4-BE49-F238E27FC236}">
                  <a16:creationId xmlns:a16="http://schemas.microsoft.com/office/drawing/2014/main" id="{DE5C2689-F6F6-42D5-9F77-58D23BEFC6CD}"/>
                </a:ext>
              </a:extLst>
            </xdr:cNvPr>
            <xdr:cNvCxnSpPr/>
          </xdr:nvCxnSpPr>
          <xdr:spPr>
            <a:xfrm>
              <a:off x="2922487" y="1462759"/>
              <a:ext cx="480220"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absolute">
    <xdr:from>
      <xdr:col>13</xdr:col>
      <xdr:colOff>159167</xdr:colOff>
      <xdr:row>11</xdr:row>
      <xdr:rowOff>1814</xdr:rowOff>
    </xdr:from>
    <xdr:to>
      <xdr:col>17</xdr:col>
      <xdr:colOff>1720572</xdr:colOff>
      <xdr:row>36</xdr:row>
      <xdr:rowOff>135817</xdr:rowOff>
    </xdr:to>
    <xdr:grpSp>
      <xdr:nvGrpSpPr>
        <xdr:cNvPr id="38" name="Gruppieren 37">
          <a:extLst>
            <a:ext uri="{FF2B5EF4-FFF2-40B4-BE49-F238E27FC236}">
              <a16:creationId xmlns:a16="http://schemas.microsoft.com/office/drawing/2014/main" id="{4B41C537-B73F-405C-A950-3A4EA3CB1000}"/>
            </a:ext>
          </a:extLst>
        </xdr:cNvPr>
        <xdr:cNvGrpSpPr/>
      </xdr:nvGrpSpPr>
      <xdr:grpSpPr>
        <a:xfrm>
          <a:off x="11239917" y="2529114"/>
          <a:ext cx="6114355" cy="4540903"/>
          <a:chOff x="4393761" y="3211212"/>
          <a:chExt cx="6129526" cy="3987993"/>
        </a:xfrm>
      </xdr:grpSpPr>
      <xdr:grpSp>
        <xdr:nvGrpSpPr>
          <xdr:cNvPr id="47" name="Gruppieren 46">
            <a:extLst>
              <a:ext uri="{FF2B5EF4-FFF2-40B4-BE49-F238E27FC236}">
                <a16:creationId xmlns:a16="http://schemas.microsoft.com/office/drawing/2014/main" id="{00000000-0008-0000-0400-000006000000}"/>
              </a:ext>
            </a:extLst>
          </xdr:cNvPr>
          <xdr:cNvGrpSpPr/>
        </xdr:nvGrpSpPr>
        <xdr:grpSpPr>
          <a:xfrm>
            <a:off x="4402729" y="3287039"/>
            <a:ext cx="6120558" cy="3912166"/>
            <a:chOff x="-9963312" y="1611886"/>
            <a:chExt cx="5891628" cy="3914152"/>
          </a:xfrm>
        </xdr:grpSpPr>
        <xdr:graphicFrame macro="">
          <xdr:nvGraphicFramePr>
            <xdr:cNvPr id="65" name="Diagramm 64">
              <a:extLst>
                <a:ext uri="{FF2B5EF4-FFF2-40B4-BE49-F238E27FC236}">
                  <a16:creationId xmlns:a16="http://schemas.microsoft.com/office/drawing/2014/main" id="{00000000-0008-0000-0400-00000B000000}"/>
                </a:ext>
              </a:extLst>
            </xdr:cNvPr>
            <xdr:cNvGraphicFramePr>
              <a:graphicFrameLocks/>
            </xdr:cNvGraphicFramePr>
          </xdr:nvGraphicFramePr>
          <xdr:xfrm>
            <a:off x="-9962775" y="1611886"/>
            <a:ext cx="5891091" cy="3853326"/>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6" name="Textfeld 2">
              <a:extLst>
                <a:ext uri="{FF2B5EF4-FFF2-40B4-BE49-F238E27FC236}">
                  <a16:creationId xmlns:a16="http://schemas.microsoft.com/office/drawing/2014/main" id="{00000000-0008-0000-0400-00000D000000}"/>
                </a:ext>
              </a:extLst>
            </xdr:cNvPr>
            <xdr:cNvSpPr txBox="1"/>
          </xdr:nvSpPr>
          <xdr:spPr>
            <a:xfrm>
              <a:off x="-9963312" y="5356300"/>
              <a:ext cx="5849585" cy="16973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Roboto"/>
                  <a:ea typeface="Roboto"/>
                  <a:cs typeface="Arial"/>
                  <a:sym typeface="Roboto"/>
                </a:rPr>
                <a:t>Sources : Secteur Analyses du marché (OFAG), SwissOlio (rapport annuel)</a:t>
              </a:r>
            </a:p>
          </xdr:txBody>
        </xdr:sp>
      </xdr:grpSp>
      <xdr:grpSp>
        <xdr:nvGrpSpPr>
          <xdr:cNvPr id="40" name="Gruppieren 39">
            <a:extLst>
              <a:ext uri="{FF2B5EF4-FFF2-40B4-BE49-F238E27FC236}">
                <a16:creationId xmlns:a16="http://schemas.microsoft.com/office/drawing/2014/main" id="{45F68EDA-BE97-456E-A6B3-0D5A16234B8D}"/>
              </a:ext>
            </a:extLst>
          </xdr:cNvPr>
          <xdr:cNvGrpSpPr/>
        </xdr:nvGrpSpPr>
        <xdr:grpSpPr>
          <a:xfrm>
            <a:off x="4393761" y="3211212"/>
            <a:ext cx="5597212" cy="1145928"/>
            <a:chOff x="2922487" y="1463016"/>
            <a:chExt cx="5597212" cy="1145928"/>
          </a:xfrm>
        </xdr:grpSpPr>
        <xdr:sp macro="" textlink="">
          <xdr:nvSpPr>
            <xdr:cNvPr id="41" name="Textfeld 1">
              <a:extLst>
                <a:ext uri="{FF2B5EF4-FFF2-40B4-BE49-F238E27FC236}">
                  <a16:creationId xmlns:a16="http://schemas.microsoft.com/office/drawing/2014/main" id="{9104B5AC-2AFE-40E0-AD93-822B212905E8}"/>
                </a:ext>
              </a:extLst>
            </xdr:cNvPr>
            <xdr:cNvSpPr txBox="1"/>
          </xdr:nvSpPr>
          <xdr:spPr>
            <a:xfrm>
              <a:off x="2922488" y="1486038"/>
              <a:ext cx="5597211" cy="1122906"/>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Consommation suisse des huiles comestibles végétales</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Volume total des importations et de la production indigène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Huile raffinée en tonnes</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2003 2013..2020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150" b="0" kern="0" cap="none" spc="0" normalizeH="0" noProof="0">
                <a:ln>
                  <a:noFill/>
                </a:ln>
                <a:solidFill>
                  <a:srgbClr val="3F3F3F"/>
                </a:solidFill>
                <a:effectLst/>
                <a:uLnTx/>
                <a:uFillTx/>
                <a:latin typeface="Roboto"/>
                <a:ea typeface="Roboto"/>
                <a:cs typeface="Arial"/>
                <a:sym typeface="Roboto"/>
              </a:endParaRPr>
            </a:p>
          </xdr:txBody>
        </xdr:sp>
        <xdr:cxnSp macro="">
          <xdr:nvCxnSpPr>
            <xdr:cNvPr id="44" name="Gerader Verbinder 43">
              <a:extLst>
                <a:ext uri="{FF2B5EF4-FFF2-40B4-BE49-F238E27FC236}">
                  <a16:creationId xmlns:a16="http://schemas.microsoft.com/office/drawing/2014/main" id="{DE5C2689-F6F6-42D5-9F77-58D23BEFC6CD}"/>
                </a:ext>
              </a:extLst>
            </xdr:cNvPr>
            <xdr:cNvCxnSpPr/>
          </xdr:nvCxnSpPr>
          <xdr:spPr>
            <a:xfrm>
              <a:off x="2922487" y="1463016"/>
              <a:ext cx="490878"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35</xdr:row>
      <xdr:rowOff>177610</xdr:rowOff>
    </xdr:from>
    <xdr:to>
      <xdr:col>2</xdr:col>
      <xdr:colOff>491375</xdr:colOff>
      <xdr:row>54</xdr:row>
      <xdr:rowOff>1365</xdr:rowOff>
    </xdr:to>
    <xdr:sp macro="" textlink="">
      <xdr:nvSpPr>
        <xdr:cNvPr id="49" name="Abgerundetes Rechteck 48">
          <a:extLst>
            <a:ext uri="{FF2B5EF4-FFF2-40B4-BE49-F238E27FC236}">
              <a16:creationId xmlns:a16="http://schemas.microsoft.com/office/drawing/2014/main" id="{00000000-0008-0000-0E00-000006000000}"/>
            </a:ext>
          </a:extLst>
        </xdr:cNvPr>
        <xdr:cNvSpPr/>
      </xdr:nvSpPr>
      <xdr:spPr>
        <a:xfrm>
          <a:off x="0" y="7035610"/>
          <a:ext cx="2939300" cy="3443255"/>
        </a:xfrm>
        <a:prstGeom prst="roundRect">
          <a:avLst>
            <a:gd name="adj" fmla="val 7489"/>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noAutofit/>
        </a:bodyPr>
        <a:lstStyle/>
        <a:p>
          <a:pPr algn="l">
            <a:spcBef>
              <a:spcPts val="1200"/>
            </a:spcBef>
          </a:pPr>
          <a:r>
            <a:rPr lang="fr-CH" sz="950" b="0" cap="none">
              <a:solidFill>
                <a:srgbClr val="3F3F3F"/>
              </a:solidFill>
              <a:latin typeface="Roboto"/>
              <a:ea typeface="Roboto"/>
              <a:cs typeface="Roboto"/>
              <a:sym typeface="Roboto"/>
            </a:rPr>
            <a:t>Les parts des différentes variétés sur le marché total des huiles végétales comestibles sont déterminées sur la base de la statistique des importations de réservesuisse et des rendements des oléagineux indigènes transformés au cours de l'année civile (sans tenir compte des réexportations dans le cadre du trafic de perfectionnement, mais en incluant les quantités exportées dans les produits transformés).</a:t>
          </a:r>
        </a:p>
        <a:p>
          <a:pPr algn="l">
            <a:spcBef>
              <a:spcPts val="1200"/>
            </a:spcBef>
          </a:pPr>
          <a:r>
            <a:rPr lang="fr-CH" sz="950" b="0" cap="none">
              <a:solidFill>
                <a:srgbClr val="3F3F3F"/>
              </a:solidFill>
              <a:latin typeface="Roboto"/>
              <a:ea typeface="Roboto"/>
              <a:cs typeface="Roboto"/>
              <a:sym typeface="Roboto"/>
            </a:rPr>
            <a:t>Sources : Secteur Analyses du marché (OFAG), SwissOlio (rapport annuel)</a:t>
          </a:r>
        </a:p>
        <a:p>
          <a:pPr algn="l">
            <a:spcBef>
              <a:spcPts val="1200"/>
            </a:spcBef>
          </a:pPr>
          <a:endParaRPr lang="de-CH" sz="950" b="0" baseline="0">
            <a:solidFill>
              <a:srgbClr val="3F3F3F"/>
            </a:solidFill>
            <a:latin typeface="Roboto" panose="02000000000000000000" pitchFamily="2" charset="0"/>
            <a:ea typeface="Roboto" panose="02000000000000000000" pitchFamily="2" charset="0"/>
          </a:endParaRPr>
        </a:p>
      </xdr:txBody>
    </xdr:sp>
    <xdr:clientData/>
  </xdr:twoCellAnchor>
  <xdr:twoCellAnchor>
    <xdr:from>
      <xdr:col>0</xdr:col>
      <xdr:colOff>214659</xdr:colOff>
      <xdr:row>35</xdr:row>
      <xdr:rowOff>38100</xdr:rowOff>
    </xdr:from>
    <xdr:to>
      <xdr:col>0</xdr:col>
      <xdr:colOff>1101973</xdr:colOff>
      <xdr:row>36</xdr:row>
      <xdr:rowOff>98710</xdr:rowOff>
    </xdr:to>
    <xdr:sp macro="" textlink="">
      <xdr:nvSpPr>
        <xdr:cNvPr id="50" name="Abgerundetes Rechteck 49">
          <a:extLst>
            <a:ext uri="{FF2B5EF4-FFF2-40B4-BE49-F238E27FC236}">
              <a16:creationId xmlns:a16="http://schemas.microsoft.com/office/drawing/2014/main" id="{00000000-0008-0000-0E00-000007000000}"/>
            </a:ext>
          </a:extLst>
        </xdr:cNvPr>
        <xdr:cNvSpPr/>
      </xdr:nvSpPr>
      <xdr:spPr>
        <a:xfrm>
          <a:off x="214659" y="6896100"/>
          <a:ext cx="887314" cy="251110"/>
        </a:xfrm>
        <a:prstGeom prst="roundRect">
          <a:avLst>
            <a:gd name="adj"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108000" tIns="108000" rIns="108000" bIns="108000" rtlCol="0" anchor="ctr" anchorCtr="1">
          <a:noAutofit/>
        </a:bodyPr>
        <a:lstStyle/>
        <a:p>
          <a:pPr algn="l"/>
          <a:r>
            <a:rPr lang="fr-CH" sz="950" b="1" cap="none" spc="0">
              <a:solidFill>
                <a:schemeClr val="bg1"/>
              </a:solidFill>
              <a:latin typeface="Inter"/>
              <a:ea typeface="Inter"/>
              <a:cs typeface="Inter"/>
              <a:sym typeface="Inter"/>
            </a:rPr>
            <a:t>REMARQUE</a:t>
          </a:r>
        </a:p>
      </xdr:txBody>
    </xdr:sp>
    <xdr:clientData/>
  </xdr:twoCellAnchor>
  <xdr:twoCellAnchor>
    <xdr:from>
      <xdr:col>17</xdr:col>
      <xdr:colOff>720574</xdr:colOff>
      <xdr:row>19</xdr:row>
      <xdr:rowOff>46264</xdr:rowOff>
    </xdr:from>
    <xdr:to>
      <xdr:col>17</xdr:col>
      <xdr:colOff>1339133</xdr:colOff>
      <xdr:row>20</xdr:row>
      <xdr:rowOff>89764</xdr:rowOff>
    </xdr:to>
    <xdr:sp macro="" textlink="$J$28">
      <xdr:nvSpPr>
        <xdr:cNvPr id="48" name="Abgerundetes Rechteck 47">
          <a:extLst>
            <a:ext uri="{FF2B5EF4-FFF2-40B4-BE49-F238E27FC236}">
              <a16:creationId xmlns:a16="http://schemas.microsoft.com/office/drawing/2014/main" id="{00000000-0008-0000-0400-00000A000000}"/>
            </a:ext>
          </a:extLst>
        </xdr:cNvPr>
        <xdr:cNvSpPr/>
      </xdr:nvSpPr>
      <xdr:spPr>
        <a:xfrm>
          <a:off x="16379674" y="3938814"/>
          <a:ext cx="618559" cy="234000"/>
        </a:xfrm>
        <a:prstGeom prst="roundRect">
          <a:avLst/>
        </a:prstGeom>
        <a:solidFill>
          <a:srgbClr val="93959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18000" rIns="36000" bIns="18000" rtlCol="0" anchor="ctr">
          <a:noAutofit/>
        </a:bodyPr>
        <a:lstStyle/>
        <a:p>
          <a:pPr marL="0" indent="0" algn="ctr"/>
          <a:fld id="{E8E6BABD-7C64-4B32-8775-3ED20818A37C}" type="TxLink">
            <a:rPr lang="en-US" sz="1150" b="1" i="0" u="none" strike="noStrike">
              <a:solidFill>
                <a:schemeClr val="bg1"/>
              </a:solidFill>
              <a:latin typeface="Roboto"/>
              <a:ea typeface="Roboto"/>
              <a:cs typeface="Calibri"/>
            </a:rPr>
            <a:pPr marL="0" indent="0" algn="ctr"/>
            <a:t>+2.9 %</a:t>
          </a:fld>
          <a:endParaRPr lang="de-CH" sz="1150" b="1" i="0" u="none" strike="noStrike">
            <a:solidFill>
              <a:schemeClr val="bg1"/>
            </a:solidFill>
            <a:latin typeface="Roboto" panose="02000000000000000000" pitchFamily="2" charset="0"/>
            <a:ea typeface="Roboto" panose="02000000000000000000" pitchFamily="2" charset="0"/>
            <a:cs typeface="Calibri"/>
          </a:endParaRPr>
        </a:p>
      </xdr:txBody>
    </xdr:sp>
    <xdr:clientData/>
  </xdr:twoCellAnchor>
  <xdr:twoCellAnchor>
    <xdr:from>
      <xdr:col>13</xdr:col>
      <xdr:colOff>152400</xdr:colOff>
      <xdr:row>10</xdr:row>
      <xdr:rowOff>158750</xdr:rowOff>
    </xdr:from>
    <xdr:to>
      <xdr:col>13</xdr:col>
      <xdr:colOff>241300</xdr:colOff>
      <xdr:row>88</xdr:row>
      <xdr:rowOff>12700</xdr:rowOff>
    </xdr:to>
    <xdr:cxnSp macro="">
      <xdr:nvCxnSpPr>
        <xdr:cNvPr id="28" name="Gerader Verbinder 27"/>
        <xdr:cNvCxnSpPr/>
      </xdr:nvCxnSpPr>
      <xdr:spPr>
        <a:xfrm>
          <a:off x="11239500" y="2501900"/>
          <a:ext cx="88900" cy="14027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3</xdr:col>
      <xdr:colOff>1088949</xdr:colOff>
      <xdr:row>9</xdr:row>
      <xdr:rowOff>571500</xdr:rowOff>
    </xdr:to>
    <xdr:grpSp>
      <xdr:nvGrpSpPr>
        <xdr:cNvPr id="42" name="Gruppieren 41">
          <a:extLst>
            <a:ext uri="{FF2B5EF4-FFF2-40B4-BE49-F238E27FC236}">
              <a16:creationId xmlns:a16="http://schemas.microsoft.com/office/drawing/2014/main" id="{00000000-0008-0000-0500-00002A000000}"/>
            </a:ext>
          </a:extLst>
        </xdr:cNvPr>
        <xdr:cNvGrpSpPr/>
      </xdr:nvGrpSpPr>
      <xdr:grpSpPr>
        <a:xfrm>
          <a:off x="0" y="1120800"/>
          <a:ext cx="6099099" cy="1114400"/>
          <a:chOff x="0" y="1111275"/>
          <a:chExt cx="6359034" cy="1103288"/>
        </a:xfrm>
      </xdr:grpSpPr>
      <xdr:sp macro="" textlink="">
        <xdr:nvSpPr>
          <xdr:cNvPr id="43" name="Textfeld 42">
            <a:extLst>
              <a:ext uri="{FF2B5EF4-FFF2-40B4-BE49-F238E27FC236}">
                <a16:creationId xmlns:a16="http://schemas.microsoft.com/office/drawing/2014/main" id="{00000000-0008-0000-0500-00002B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Graines de colza</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Cotation des graines de colza (MATIF)</a:t>
            </a:r>
          </a:p>
        </xdr:txBody>
      </xdr:sp>
      <xdr:cxnSp macro="">
        <xdr:nvCxnSpPr>
          <xdr:cNvPr id="44" name="Gerader Verbinder 43">
            <a:extLst>
              <a:ext uri="{FF2B5EF4-FFF2-40B4-BE49-F238E27FC236}">
                <a16:creationId xmlns:a16="http://schemas.microsoft.com/office/drawing/2014/main" id="{00000000-0008-0000-0500-00002C000000}"/>
              </a:ext>
            </a:extLst>
          </xdr:cNvPr>
          <xdr:cNvCxnSpPr/>
        </xdr:nvCxnSpPr>
        <xdr:spPr>
          <a:xfrm>
            <a:off x="106903" y="1266573"/>
            <a:ext cx="679938"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4</xdr:col>
      <xdr:colOff>649441</xdr:colOff>
      <xdr:row>6</xdr:row>
      <xdr:rowOff>47625</xdr:rowOff>
    </xdr:from>
    <xdr:to>
      <xdr:col>7</xdr:col>
      <xdr:colOff>1642138</xdr:colOff>
      <xdr:row>9</xdr:row>
      <xdr:rowOff>512057</xdr:rowOff>
    </xdr:to>
    <xdr:grpSp>
      <xdr:nvGrpSpPr>
        <xdr:cNvPr id="45" name="Gruppieren 44">
          <a:extLst>
            <a:ext uri="{FF2B5EF4-FFF2-40B4-BE49-F238E27FC236}">
              <a16:creationId xmlns:a16="http://schemas.microsoft.com/office/drawing/2014/main" id="{00000000-0008-0000-0500-00002D000000}"/>
            </a:ext>
          </a:extLst>
        </xdr:cNvPr>
        <xdr:cNvGrpSpPr/>
      </xdr:nvGrpSpPr>
      <xdr:grpSpPr>
        <a:xfrm>
          <a:off x="7228041" y="1152525"/>
          <a:ext cx="4948747" cy="1023232"/>
          <a:chOff x="7477128" y="1141905"/>
          <a:chExt cx="5354921" cy="1012120"/>
        </a:xfrm>
      </xdr:grpSpPr>
      <xdr:sp macro="" textlink="">
        <xdr:nvSpPr>
          <xdr:cNvPr id="46" name="Textfeld 45">
            <a:extLst>
              <a:ext uri="{FF2B5EF4-FFF2-40B4-BE49-F238E27FC236}">
                <a16:creationId xmlns:a16="http://schemas.microsoft.com/office/drawing/2014/main" id="{00000000-0008-0000-0500-00002E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47" name="Textfeld 46">
            <a:extLst>
              <a:ext uri="{FF2B5EF4-FFF2-40B4-BE49-F238E27FC236}">
                <a16:creationId xmlns:a16="http://schemas.microsoft.com/office/drawing/2014/main" id="{00000000-0008-0000-0500-00002F000000}"/>
              </a:ext>
            </a:extLst>
          </xdr:cNvPr>
          <xdr:cNvSpPr txBox="1"/>
        </xdr:nvSpPr>
        <xdr:spPr>
          <a:xfrm>
            <a:off x="7477128" y="1141905"/>
            <a:ext cx="5318126" cy="306716"/>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Roboto"/>
                <a:ea typeface="Roboto"/>
                <a:cs typeface="Arial"/>
                <a:sym typeface="Roboto"/>
              </a:rPr>
              <a:t>Sources : OFAG, secteur Analyses du marché ; Nielsen Suisse </a:t>
            </a:r>
          </a:p>
        </xdr:txBody>
      </xdr:sp>
    </xdr:grpSp>
    <xdr:clientData/>
  </xdr:twoCellAnchor>
  <xdr:twoCellAnchor editAs="absolute">
    <xdr:from>
      <xdr:col>0</xdr:col>
      <xdr:colOff>66675</xdr:colOff>
      <xdr:row>0</xdr:row>
      <xdr:rowOff>66675</xdr:rowOff>
    </xdr:from>
    <xdr:to>
      <xdr:col>3</xdr:col>
      <xdr:colOff>828600</xdr:colOff>
      <xdr:row>4</xdr:row>
      <xdr:rowOff>91746</xdr:rowOff>
    </xdr:to>
    <xdr:pic>
      <xdr:nvPicPr>
        <xdr:cNvPr id="48" name="Grafik 47">
          <a:extLst>
            <a:ext uri="{FF2B5EF4-FFF2-40B4-BE49-F238E27FC236}">
              <a16:creationId xmlns:a16="http://schemas.microsoft.com/office/drawing/2014/main" id="{00000000-0008-0000-0500-000030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797550" cy="7870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0</xdr:col>
      <xdr:colOff>85530</xdr:colOff>
      <xdr:row>10</xdr:row>
      <xdr:rowOff>135902</xdr:rowOff>
    </xdr:from>
    <xdr:to>
      <xdr:col>3</xdr:col>
      <xdr:colOff>1177605</xdr:colOff>
      <xdr:row>38</xdr:row>
      <xdr:rowOff>177801</xdr:rowOff>
    </xdr:to>
    <xdr:grpSp>
      <xdr:nvGrpSpPr>
        <xdr:cNvPr id="2" name="Gruppieren 1"/>
        <xdr:cNvGrpSpPr/>
      </xdr:nvGrpSpPr>
      <xdr:grpSpPr>
        <a:xfrm>
          <a:off x="85530" y="2485402"/>
          <a:ext cx="6102225" cy="5375899"/>
          <a:chOff x="85531" y="2612426"/>
          <a:chExt cx="7372544" cy="5375873"/>
        </a:xfrm>
      </xdr:grpSpPr>
      <xdr:grpSp>
        <xdr:nvGrpSpPr>
          <xdr:cNvPr id="25" name="Gruppieren 24"/>
          <xdr:cNvGrpSpPr/>
        </xdr:nvGrpSpPr>
        <xdr:grpSpPr>
          <a:xfrm>
            <a:off x="85531" y="2612426"/>
            <a:ext cx="7372544" cy="4996414"/>
            <a:chOff x="-28424" y="2601950"/>
            <a:chExt cx="10907299" cy="4445828"/>
          </a:xfrm>
        </xdr:grpSpPr>
        <xdr:graphicFrame macro="">
          <xdr:nvGraphicFramePr>
            <xdr:cNvPr id="59" name="Diagramm 58"/>
            <xdr:cNvGraphicFramePr>
              <a:graphicFrameLocks/>
            </xdr:cNvGraphicFramePr>
          </xdr:nvGraphicFramePr>
          <xdr:xfrm>
            <a:off x="-28424" y="3520962"/>
            <a:ext cx="10816440" cy="3526816"/>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54" name="Gruppieren 53">
              <a:extLst>
                <a:ext uri="{FF2B5EF4-FFF2-40B4-BE49-F238E27FC236}">
                  <a16:creationId xmlns:a16="http://schemas.microsoft.com/office/drawing/2014/main" id="{45F68EDA-BE97-456E-A6B3-0D5A16234B8D}"/>
                </a:ext>
              </a:extLst>
            </xdr:cNvPr>
            <xdr:cNvGrpSpPr/>
          </xdr:nvGrpSpPr>
          <xdr:grpSpPr>
            <a:xfrm>
              <a:off x="-4" y="2601950"/>
              <a:ext cx="10878879" cy="1234352"/>
              <a:chOff x="2922486" y="1445863"/>
              <a:chExt cx="6189379" cy="1163081"/>
            </a:xfrm>
          </xdr:grpSpPr>
          <xdr:sp macro="" textlink="">
            <xdr:nvSpPr>
              <xdr:cNvPr id="55" name="Textfeld 1">
                <a:extLst>
                  <a:ext uri="{FF2B5EF4-FFF2-40B4-BE49-F238E27FC236}">
                    <a16:creationId xmlns:a16="http://schemas.microsoft.com/office/drawing/2014/main" id="{9104B5AC-2AFE-40E0-AD93-822B212905E8}"/>
                  </a:ext>
                </a:extLst>
              </xdr:cNvPr>
              <xdr:cNvSpPr txBox="1"/>
            </xdr:nvSpPr>
            <xdr:spPr>
              <a:xfrm>
                <a:off x="2922488" y="1486037"/>
                <a:ext cx="6189377" cy="112290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Oléagineux</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Cotation des graines de colza (MATIF)</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par tonne</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2010..2020</a:t>
                </a:r>
              </a:p>
            </xdr:txBody>
          </xdr:sp>
          <xdr:cxnSp macro="">
            <xdr:nvCxnSpPr>
              <xdr:cNvPr id="56" name="Gerader Verbinder 55">
                <a:extLst>
                  <a:ext uri="{FF2B5EF4-FFF2-40B4-BE49-F238E27FC236}">
                    <a16:creationId xmlns:a16="http://schemas.microsoft.com/office/drawing/2014/main" id="{DE5C2689-F6F6-42D5-9F77-58D23BEFC6CD}"/>
                  </a:ext>
                </a:extLst>
              </xdr:cNvPr>
              <xdr:cNvCxnSpPr/>
            </xdr:nvCxnSpPr>
            <xdr:spPr>
              <a:xfrm>
                <a:off x="2922486" y="1445863"/>
                <a:ext cx="495441"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23" name="Textfeld 1"/>
          <xdr:cNvSpPr txBox="1"/>
        </xdr:nvSpPr>
        <xdr:spPr>
          <a:xfrm>
            <a:off x="115928" y="7265513"/>
            <a:ext cx="5072545"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MATIF = Marché à Terme International de France</a:t>
            </a:r>
          </a:p>
        </xdr:txBody>
      </xdr:sp>
      <xdr:sp macro="" textlink="">
        <xdr:nvSpPr>
          <xdr:cNvPr id="24" name="Textfeld 1"/>
          <xdr:cNvSpPr txBox="1"/>
        </xdr:nvSpPr>
        <xdr:spPr>
          <a:xfrm>
            <a:off x="119894" y="7600134"/>
            <a:ext cx="5072545" cy="388165"/>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Sources : Secteur Analyses du marché (OFAG), CIC;AgrarMarkt Austria</a:t>
            </a:r>
          </a:p>
        </xdr:txBody>
      </xdr:sp>
    </xdr:grpSp>
    <xdr:clientData/>
  </xdr:twoCellAnchor>
  <xdr:twoCellAnchor editAs="absolute">
    <xdr:from>
      <xdr:col>4</xdr:col>
      <xdr:colOff>322603</xdr:colOff>
      <xdr:row>10</xdr:row>
      <xdr:rowOff>136754</xdr:rowOff>
    </xdr:from>
    <xdr:to>
      <xdr:col>8</xdr:col>
      <xdr:colOff>443128</xdr:colOff>
      <xdr:row>38</xdr:row>
      <xdr:rowOff>12680</xdr:rowOff>
    </xdr:to>
    <xdr:grpSp>
      <xdr:nvGrpSpPr>
        <xdr:cNvPr id="3" name="Gruppieren 2"/>
        <xdr:cNvGrpSpPr/>
      </xdr:nvGrpSpPr>
      <xdr:grpSpPr>
        <a:xfrm>
          <a:off x="6901203" y="2486254"/>
          <a:ext cx="6102225" cy="5209926"/>
          <a:chOff x="7761629" y="2537054"/>
          <a:chExt cx="6130800" cy="5209926"/>
        </a:xfrm>
      </xdr:grpSpPr>
      <xdr:grpSp>
        <xdr:nvGrpSpPr>
          <xdr:cNvPr id="34" name="Gruppieren 33"/>
          <xdr:cNvGrpSpPr/>
        </xdr:nvGrpSpPr>
        <xdr:grpSpPr>
          <a:xfrm>
            <a:off x="7761629" y="2537054"/>
            <a:ext cx="6130800" cy="5171758"/>
            <a:chOff x="66675" y="7305338"/>
            <a:chExt cx="6372226" cy="4281756"/>
          </a:xfrm>
        </xdr:grpSpPr>
        <xdr:grpSp>
          <xdr:nvGrpSpPr>
            <xdr:cNvPr id="62" name="Gruppieren 61">
              <a:extLst>
                <a:ext uri="{FF2B5EF4-FFF2-40B4-BE49-F238E27FC236}">
                  <a16:creationId xmlns:a16="http://schemas.microsoft.com/office/drawing/2014/main" id="{45F68EDA-BE97-456E-A6B3-0D5A16234B8D}"/>
                </a:ext>
              </a:extLst>
            </xdr:cNvPr>
            <xdr:cNvGrpSpPr/>
          </xdr:nvGrpSpPr>
          <xdr:grpSpPr>
            <a:xfrm>
              <a:off x="76202" y="7305338"/>
              <a:ext cx="6029131" cy="1022524"/>
              <a:chOff x="2922488" y="1438149"/>
              <a:chExt cx="5751497" cy="1170794"/>
            </a:xfrm>
          </xdr:grpSpPr>
          <xdr:cxnSp macro="">
            <xdr:nvCxnSpPr>
              <xdr:cNvPr id="64" name="Gerader Verbinder 63">
                <a:extLst>
                  <a:ext uri="{FF2B5EF4-FFF2-40B4-BE49-F238E27FC236}">
                    <a16:creationId xmlns:a16="http://schemas.microsoft.com/office/drawing/2014/main" id="{DE5C2689-F6F6-42D5-9F77-58D23BEFC6CD}"/>
                  </a:ext>
                </a:extLst>
              </xdr:cNvPr>
              <xdr:cNvCxnSpPr/>
            </xdr:nvCxnSpPr>
            <xdr:spPr>
              <a:xfrm>
                <a:off x="2922488" y="1438149"/>
                <a:ext cx="485572"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extfeld 1">
                <a:extLst>
                  <a:ext uri="{FF2B5EF4-FFF2-40B4-BE49-F238E27FC236}">
                    <a16:creationId xmlns:a16="http://schemas.microsoft.com/office/drawing/2014/main" id="{9104B5AC-2AFE-40E0-AD93-822B212905E8}"/>
                  </a:ext>
                </a:extLst>
              </xdr:cNvPr>
              <xdr:cNvSpPr txBox="1"/>
            </xdr:nvSpPr>
            <xdr:spPr>
              <a:xfrm>
                <a:off x="2922488" y="1486037"/>
                <a:ext cx="5751497" cy="1122906"/>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Oléagineux</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Évolution des prix à la production autrichiens pour les graines de colza par rapport à la cotation MATIF</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Euro par tonne</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2007..2020</a:t>
                </a:r>
              </a:p>
            </xdr:txBody>
          </xdr:sp>
        </xdr:grpSp>
        <xdr:graphicFrame macro="">
          <xdr:nvGraphicFramePr>
            <xdr:cNvPr id="67" name="Diagramm 66"/>
            <xdr:cNvGraphicFramePr>
              <a:graphicFrameLocks/>
            </xdr:cNvGraphicFramePr>
          </xdr:nvGraphicFramePr>
          <xdr:xfrm>
            <a:off x="66675" y="8351338"/>
            <a:ext cx="6372226" cy="3235756"/>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27" name="Textfeld 1"/>
          <xdr:cNvSpPr txBox="1"/>
        </xdr:nvSpPr>
        <xdr:spPr>
          <a:xfrm>
            <a:off x="7779694" y="7189313"/>
            <a:ext cx="5158270"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MATIF = Marché à Terme International de France</a:t>
            </a:r>
          </a:p>
        </xdr:txBody>
      </xdr:sp>
      <xdr:sp macro="" textlink="">
        <xdr:nvSpPr>
          <xdr:cNvPr id="28" name="Textfeld 1"/>
          <xdr:cNvSpPr txBox="1"/>
        </xdr:nvSpPr>
        <xdr:spPr>
          <a:xfrm>
            <a:off x="7772206" y="7520760"/>
            <a:ext cx="5158270"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Sources : Secteur Analyses du marché (OFAG), CIC;AgrarMarkt Austria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5</xdr:col>
      <xdr:colOff>1111593</xdr:colOff>
      <xdr:row>9</xdr:row>
      <xdr:rowOff>571500</xdr:rowOff>
    </xdr:to>
    <xdr:grpSp>
      <xdr:nvGrpSpPr>
        <xdr:cNvPr id="3" name="Gruppieren 2">
          <a:extLst>
            <a:ext uri="{FF2B5EF4-FFF2-40B4-BE49-F238E27FC236}">
              <a16:creationId xmlns:a16="http://schemas.microsoft.com/office/drawing/2014/main" id="{00000000-0008-0000-0100-000021000000}"/>
            </a:ext>
          </a:extLst>
        </xdr:cNvPr>
        <xdr:cNvGrpSpPr/>
      </xdr:nvGrpSpPr>
      <xdr:grpSpPr>
        <a:xfrm>
          <a:off x="0" y="1120800"/>
          <a:ext cx="6096343" cy="1108050"/>
          <a:chOff x="0" y="1111275"/>
          <a:chExt cx="6359034" cy="1103288"/>
        </a:xfrm>
      </xdr:grpSpPr>
      <xdr:sp macro="" textlink="">
        <xdr:nvSpPr>
          <xdr:cNvPr id="4" name="Textfeld 3">
            <a:extLst>
              <a:ext uri="{FF2B5EF4-FFF2-40B4-BE49-F238E27FC236}">
                <a16:creationId xmlns:a16="http://schemas.microsoft.com/office/drawing/2014/main" id="{00000000-0008-0000-0100-000022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Prix</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Prix à la consommation, relevés de l'OFAG</a:t>
            </a:r>
          </a:p>
        </xdr:txBody>
      </xdr:sp>
      <xdr:cxnSp macro="">
        <xdr:nvCxnSpPr>
          <xdr:cNvPr id="5" name="Gerader Verbinder 4">
            <a:extLst>
              <a:ext uri="{FF2B5EF4-FFF2-40B4-BE49-F238E27FC236}">
                <a16:creationId xmlns:a16="http://schemas.microsoft.com/office/drawing/2014/main" id="{00000000-0008-0000-0100-000023000000}"/>
              </a:ext>
            </a:extLst>
          </xdr:cNvPr>
          <xdr:cNvCxnSpPr/>
        </xdr:nvCxnSpPr>
        <xdr:spPr>
          <a:xfrm>
            <a:off x="105274" y="1258804"/>
            <a:ext cx="681799"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6</xdr:col>
      <xdr:colOff>1011730</xdr:colOff>
      <xdr:row>6</xdr:row>
      <xdr:rowOff>47625</xdr:rowOff>
    </xdr:from>
    <xdr:to>
      <xdr:col>11</xdr:col>
      <xdr:colOff>212867</xdr:colOff>
      <xdr:row>9</xdr:row>
      <xdr:rowOff>512057</xdr:rowOff>
    </xdr:to>
    <xdr:grpSp>
      <xdr:nvGrpSpPr>
        <xdr:cNvPr id="6" name="Gruppieren 5">
          <a:extLst>
            <a:ext uri="{FF2B5EF4-FFF2-40B4-BE49-F238E27FC236}">
              <a16:creationId xmlns:a16="http://schemas.microsoft.com/office/drawing/2014/main" id="{00000000-0008-0000-0100-000024000000}"/>
            </a:ext>
          </a:extLst>
        </xdr:cNvPr>
        <xdr:cNvGrpSpPr/>
      </xdr:nvGrpSpPr>
      <xdr:grpSpPr>
        <a:xfrm>
          <a:off x="7183930" y="1152525"/>
          <a:ext cx="5138387" cy="1016882"/>
          <a:chOff x="7477128" y="1141905"/>
          <a:chExt cx="5354921" cy="1012120"/>
        </a:xfrm>
      </xdr:grpSpPr>
      <xdr:sp macro="" textlink="">
        <xdr:nvSpPr>
          <xdr:cNvPr id="7" name="Textfeld 6">
            <a:extLst>
              <a:ext uri="{FF2B5EF4-FFF2-40B4-BE49-F238E27FC236}">
                <a16:creationId xmlns:a16="http://schemas.microsoft.com/office/drawing/2014/main" id="{00000000-0008-0000-0100-000025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8" name="Textfeld 7">
            <a:extLst>
              <a:ext uri="{FF2B5EF4-FFF2-40B4-BE49-F238E27FC236}">
                <a16:creationId xmlns:a16="http://schemas.microsoft.com/office/drawing/2014/main" id="{00000000-0008-0000-0100-000026000000}"/>
              </a:ext>
            </a:extLst>
          </xdr:cNvPr>
          <xdr:cNvSpPr txBox="1"/>
        </xdr:nvSpPr>
        <xdr:spPr>
          <a:xfrm>
            <a:off x="7477128" y="1141905"/>
            <a:ext cx="5318126" cy="312462"/>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Roboto"/>
                <a:ea typeface="Roboto"/>
                <a:cs typeface="Arial"/>
                <a:sym typeface="Roboto"/>
              </a:rPr>
              <a:t>Sources : OFAG, secteur Analyses du marché </a:t>
            </a:r>
          </a:p>
        </xdr:txBody>
      </xdr:sp>
    </xdr:grpSp>
    <xdr:clientData/>
  </xdr:twoCellAnchor>
  <xdr:twoCellAnchor editAs="absolute">
    <xdr:from>
      <xdr:col>0</xdr:col>
      <xdr:colOff>66675</xdr:colOff>
      <xdr:row>0</xdr:row>
      <xdr:rowOff>66675</xdr:rowOff>
    </xdr:from>
    <xdr:to>
      <xdr:col>5</xdr:col>
      <xdr:colOff>834272</xdr:colOff>
      <xdr:row>4</xdr:row>
      <xdr:rowOff>91746</xdr:rowOff>
    </xdr:to>
    <xdr:pic>
      <xdr:nvPicPr>
        <xdr:cNvPr id="9" name="Grafik 8">
          <a:extLst>
            <a:ext uri="{FF2B5EF4-FFF2-40B4-BE49-F238E27FC236}">
              <a16:creationId xmlns:a16="http://schemas.microsoft.com/office/drawing/2014/main" id="{00000000-0008-0000-0100-00002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780922" cy="78707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406175</xdr:colOff>
      <xdr:row>6</xdr:row>
      <xdr:rowOff>47625</xdr:rowOff>
    </xdr:from>
    <xdr:to>
      <xdr:col>13</xdr:col>
      <xdr:colOff>494906</xdr:colOff>
      <xdr:row>9</xdr:row>
      <xdr:rowOff>512057</xdr:rowOff>
    </xdr:to>
    <xdr:grpSp>
      <xdr:nvGrpSpPr>
        <xdr:cNvPr id="5" name="Gruppieren 4">
          <a:extLst>
            <a:ext uri="{FF2B5EF4-FFF2-40B4-BE49-F238E27FC236}">
              <a16:creationId xmlns:a16="http://schemas.microsoft.com/office/drawing/2014/main" id="{00000000-0008-0000-0500-00002D000000}"/>
            </a:ext>
          </a:extLst>
        </xdr:cNvPr>
        <xdr:cNvGrpSpPr/>
      </xdr:nvGrpSpPr>
      <xdr:grpSpPr>
        <a:xfrm>
          <a:off x="7232425" y="1152525"/>
          <a:ext cx="4927431" cy="1016882"/>
          <a:chOff x="7477128" y="1141905"/>
          <a:chExt cx="5354921" cy="1012120"/>
        </a:xfrm>
      </xdr:grpSpPr>
      <xdr:sp macro="" textlink="">
        <xdr:nvSpPr>
          <xdr:cNvPr id="6" name="Textfeld 5">
            <a:extLst>
              <a:ext uri="{FF2B5EF4-FFF2-40B4-BE49-F238E27FC236}">
                <a16:creationId xmlns:a16="http://schemas.microsoft.com/office/drawing/2014/main" id="{00000000-0008-0000-0500-00002E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7" name="Textfeld 6">
            <a:extLst>
              <a:ext uri="{FF2B5EF4-FFF2-40B4-BE49-F238E27FC236}">
                <a16:creationId xmlns:a16="http://schemas.microsoft.com/office/drawing/2014/main" id="{00000000-0008-0000-0500-00002F000000}"/>
              </a:ext>
            </a:extLst>
          </xdr:cNvPr>
          <xdr:cNvSpPr txBox="1"/>
        </xdr:nvSpPr>
        <xdr:spPr>
          <a:xfrm>
            <a:off x="7477128" y="1141905"/>
            <a:ext cx="5318126" cy="533023"/>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Roboto"/>
                <a:ea typeface="Roboto"/>
                <a:cs typeface="Arial"/>
                <a:sym typeface="Roboto"/>
              </a:rPr>
              <a:t>Sources : OFAG, secteur Analyses du marché ; NielsenIQ Switzerland, Total Market Consumer/Retail Panel</a:t>
            </a:r>
          </a:p>
        </xdr:txBody>
      </xdr:sp>
    </xdr:grpSp>
    <xdr:clientData/>
  </xdr:twoCellAnchor>
  <xdr:twoCellAnchor editAs="absolute">
    <xdr:from>
      <xdr:col>0</xdr:col>
      <xdr:colOff>66675</xdr:colOff>
      <xdr:row>0</xdr:row>
      <xdr:rowOff>66675</xdr:rowOff>
    </xdr:from>
    <xdr:to>
      <xdr:col>5</xdr:col>
      <xdr:colOff>612548</xdr:colOff>
      <xdr:row>4</xdr:row>
      <xdr:rowOff>91746</xdr:rowOff>
    </xdr:to>
    <xdr:pic>
      <xdr:nvPicPr>
        <xdr:cNvPr id="8" name="Grafik 7">
          <a:extLst>
            <a:ext uri="{FF2B5EF4-FFF2-40B4-BE49-F238E27FC236}">
              <a16:creationId xmlns:a16="http://schemas.microsoft.com/office/drawing/2014/main" id="{00000000-0008-0000-0500-000030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802313" cy="7870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0</xdr:col>
      <xdr:colOff>92697</xdr:colOff>
      <xdr:row>32</xdr:row>
      <xdr:rowOff>184040</xdr:rowOff>
    </xdr:from>
    <xdr:to>
      <xdr:col>6</xdr:col>
      <xdr:colOff>294546</xdr:colOff>
      <xdr:row>63</xdr:row>
      <xdr:rowOff>120652</xdr:rowOff>
    </xdr:to>
    <xdr:grpSp>
      <xdr:nvGrpSpPr>
        <xdr:cNvPr id="18" name="Gruppieren 17"/>
        <xdr:cNvGrpSpPr/>
      </xdr:nvGrpSpPr>
      <xdr:grpSpPr>
        <a:xfrm>
          <a:off x="92697" y="6394340"/>
          <a:ext cx="6221649" cy="5518262"/>
          <a:chOff x="91680" y="4729161"/>
          <a:chExt cx="6482302" cy="6086642"/>
        </a:xfrm>
      </xdr:grpSpPr>
      <xdr:grpSp>
        <xdr:nvGrpSpPr>
          <xdr:cNvPr id="17" name="Gruppieren 16"/>
          <xdr:cNvGrpSpPr/>
        </xdr:nvGrpSpPr>
        <xdr:grpSpPr>
          <a:xfrm>
            <a:off x="91680" y="4729161"/>
            <a:ext cx="6482302" cy="6086642"/>
            <a:chOff x="91653" y="4729161"/>
            <a:chExt cx="6491357" cy="6086642"/>
          </a:xfrm>
        </xdr:grpSpPr>
        <xdr:grpSp>
          <xdr:nvGrpSpPr>
            <xdr:cNvPr id="16" name="Gruppieren 15"/>
            <xdr:cNvGrpSpPr/>
          </xdr:nvGrpSpPr>
          <xdr:grpSpPr>
            <a:xfrm>
              <a:off x="105622" y="4729161"/>
              <a:ext cx="6477388" cy="6086642"/>
              <a:chOff x="105622" y="4729161"/>
              <a:chExt cx="6477388" cy="6086642"/>
            </a:xfrm>
          </xdr:grpSpPr>
          <xdr:graphicFrame macro="">
            <xdr:nvGraphicFramePr>
              <xdr:cNvPr id="156" name="Diagramm 155">
                <a:extLst>
                  <a:ext uri="{FF2B5EF4-FFF2-40B4-BE49-F238E27FC236}">
                    <a16:creationId xmlns:a16="http://schemas.microsoft.com/office/drawing/2014/main" id="{00000000-0008-0000-0400-00000B000000}"/>
                  </a:ext>
                </a:extLst>
              </xdr:cNvPr>
              <xdr:cNvGraphicFramePr>
                <a:graphicFrameLocks/>
              </xdr:cNvGraphicFramePr>
            </xdr:nvGraphicFramePr>
            <xdr:xfrm>
              <a:off x="147262" y="4855639"/>
              <a:ext cx="6435748" cy="5960164"/>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57" name="Gruppieren 156">
                <a:extLst>
                  <a:ext uri="{FF2B5EF4-FFF2-40B4-BE49-F238E27FC236}">
                    <a16:creationId xmlns:a16="http://schemas.microsoft.com/office/drawing/2014/main" id="{45F68EDA-BE97-456E-A6B3-0D5A16234B8D}"/>
                  </a:ext>
                </a:extLst>
              </xdr:cNvPr>
              <xdr:cNvGrpSpPr/>
            </xdr:nvGrpSpPr>
            <xdr:grpSpPr>
              <a:xfrm>
                <a:off x="105622" y="4729161"/>
                <a:ext cx="5034475" cy="1954172"/>
                <a:chOff x="2916368" y="1471254"/>
                <a:chExt cx="5597211" cy="1127595"/>
              </a:xfrm>
            </xdr:grpSpPr>
            <xdr:sp macro="" textlink="">
              <xdr:nvSpPr>
                <xdr:cNvPr id="158" name="Textfeld 1">
                  <a:extLst>
                    <a:ext uri="{FF2B5EF4-FFF2-40B4-BE49-F238E27FC236}">
                      <a16:creationId xmlns:a16="http://schemas.microsoft.com/office/drawing/2014/main" id="{9104B5AC-2AFE-40E0-AD93-822B212905E8}"/>
                    </a:ext>
                  </a:extLst>
                </xdr:cNvPr>
                <xdr:cNvSpPr txBox="1"/>
              </xdr:nvSpPr>
              <xdr:spPr>
                <a:xfrm>
                  <a:off x="2916368" y="1475943"/>
                  <a:ext cx="5597211" cy="1122906"/>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nSpc>
                      <a:spcPct val="120000"/>
                    </a:lnSpc>
                  </a:pPr>
                  <a:r>
                    <a:rPr lang="fr-CH" sz="1200" b="1" kern="0" cap="all" spc="150">
                      <a:solidFill>
                        <a:schemeClr val="tx1"/>
                      </a:solidFill>
                      <a:latin typeface="Inter"/>
                      <a:ea typeface="Inter"/>
                      <a:cs typeface="Arial"/>
                      <a:sym typeface="Inter"/>
                    </a:rPr>
                    <a:t>L'huile comestible dans le commerce de détail en Suisse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Bilan des ventes et du chiffre d'affaires pour l'huile comestible</a:t>
                  </a:r>
                  <a:endParaRPr kumimoji="0" lang="de-CH" sz="6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Chiffre d’affaires en millions de francs, ventes en litres</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2017..2021</a:t>
                  </a:r>
                </a:p>
              </xdr:txBody>
            </xdr:sp>
            <xdr:cxnSp macro="">
              <xdr:nvCxnSpPr>
                <xdr:cNvPr id="159" name="Gerader Verbinder 158">
                  <a:extLst>
                    <a:ext uri="{FF2B5EF4-FFF2-40B4-BE49-F238E27FC236}">
                      <a16:creationId xmlns:a16="http://schemas.microsoft.com/office/drawing/2014/main" id="{DE5C2689-F6F6-42D5-9F77-58D23BEFC6CD}"/>
                    </a:ext>
                  </a:extLst>
                </xdr:cNvPr>
                <xdr:cNvCxnSpPr/>
              </xdr:nvCxnSpPr>
              <xdr:spPr>
                <a:xfrm>
                  <a:off x="2922487" y="1471254"/>
                  <a:ext cx="545086"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160" name="Diagramm 159">
                <a:extLst>
                  <a:ext uri="{FF2B5EF4-FFF2-40B4-BE49-F238E27FC236}">
                    <a16:creationId xmlns:a16="http://schemas.microsoft.com/office/drawing/2014/main" id="{00000000-0008-0000-0400-00000B000000}"/>
                  </a:ext>
                </a:extLst>
              </xdr:cNvPr>
              <xdr:cNvGraphicFramePr>
                <a:graphicFrameLocks/>
              </xdr:cNvGraphicFramePr>
            </xdr:nvGraphicFramePr>
            <xdr:xfrm>
              <a:off x="132505" y="5912967"/>
              <a:ext cx="6318490" cy="2098475"/>
            </xdr:xfrm>
            <a:graphic>
              <a:graphicData uri="http://schemas.openxmlformats.org/drawingml/2006/chart">
                <c:chart xmlns:c="http://schemas.openxmlformats.org/drawingml/2006/chart" xmlns:r="http://schemas.openxmlformats.org/officeDocument/2006/relationships" r:id="rId3"/>
              </a:graphicData>
            </a:graphic>
          </xdr:graphicFrame>
        </xdr:grpSp>
        <xdr:sp macro="" textlink="">
          <xdr:nvSpPr>
            <xdr:cNvPr id="163" name="Textfeld 2">
              <a:extLst>
                <a:ext uri="{FF2B5EF4-FFF2-40B4-BE49-F238E27FC236}">
                  <a16:creationId xmlns:a16="http://schemas.microsoft.com/office/drawing/2014/main" id="{00000000-0008-0000-0400-00000D000000}"/>
                </a:ext>
              </a:extLst>
            </xdr:cNvPr>
            <xdr:cNvSpPr txBox="1"/>
          </xdr:nvSpPr>
          <xdr:spPr>
            <a:xfrm>
              <a:off x="91653" y="10331827"/>
              <a:ext cx="6026897" cy="18954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Roboto"/>
                  <a:ea typeface="Roboto"/>
                  <a:cs typeface="Arial"/>
                  <a:sym typeface="Roboto"/>
                </a:rPr>
                <a:t>Sources : OFAG, secteur Analyses du marché ; NielsenIQ Switzerland, Total Market Consumer/Retail Panel</a:t>
              </a:r>
            </a:p>
          </xdr:txBody>
        </xdr:sp>
      </xdr:grpSp>
      <xdr:sp macro="" textlink="">
        <xdr:nvSpPr>
          <xdr:cNvPr id="161" name="Textfeld 1"/>
          <xdr:cNvSpPr txBox="1"/>
        </xdr:nvSpPr>
        <xdr:spPr>
          <a:xfrm>
            <a:off x="250027" y="6244531"/>
            <a:ext cx="1881312" cy="203821"/>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1" cap="none">
                <a:latin typeface="Roboto"/>
                <a:ea typeface="Roboto"/>
                <a:cs typeface="Arial"/>
                <a:sym typeface="Roboto"/>
              </a:rPr>
              <a:t>Ventes </a:t>
            </a:r>
            <a:r>
              <a:rPr lang="fr-CH" sz="1150" b="0" cap="none">
                <a:latin typeface="Roboto"/>
                <a:ea typeface="Roboto"/>
                <a:cs typeface="Arial"/>
                <a:sym typeface="Roboto"/>
              </a:rPr>
              <a:t>en millions de litres</a:t>
            </a:r>
            <a:endParaRPr lang="de-CH" sz="1150" b="1">
              <a:latin typeface="Roboto" panose="02000000000000000000" pitchFamily="2" charset="0"/>
              <a:ea typeface="Roboto" panose="02000000000000000000" pitchFamily="2" charset="0"/>
              <a:cs typeface="Arial" panose="020B0604020202020204" pitchFamily="34" charset="0"/>
            </a:endParaRPr>
          </a:p>
        </xdr:txBody>
      </xdr:sp>
      <xdr:sp macro="" textlink="">
        <xdr:nvSpPr>
          <xdr:cNvPr id="162" name="Textfeld 1"/>
          <xdr:cNvSpPr txBox="1"/>
        </xdr:nvSpPr>
        <xdr:spPr>
          <a:xfrm>
            <a:off x="206048" y="8175113"/>
            <a:ext cx="1880568" cy="36446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1" cap="none">
                <a:latin typeface="Roboto"/>
                <a:ea typeface="Roboto"/>
                <a:cs typeface="Arial"/>
                <a:sym typeface="Roboto"/>
              </a:rPr>
              <a:t>Chiffre d’affaires </a:t>
            </a:r>
            <a:r>
              <a:rPr lang="fr-CH" sz="1150" b="0" cap="none">
                <a:latin typeface="Roboto"/>
                <a:ea typeface="Roboto"/>
                <a:cs typeface="Arial"/>
                <a:sym typeface="Roboto"/>
              </a:rPr>
              <a:t>en millions de francs</a:t>
            </a:r>
            <a:endParaRPr lang="de-CH" sz="1150" b="1">
              <a:latin typeface="Roboto" panose="02000000000000000000" pitchFamily="2" charset="0"/>
              <a:ea typeface="Roboto" panose="02000000000000000000" pitchFamily="2" charset="0"/>
              <a:cs typeface="Arial" panose="020B0604020202020204" pitchFamily="34" charset="0"/>
            </a:endParaRPr>
          </a:p>
        </xdr:txBody>
      </xdr:sp>
    </xdr:grpSp>
    <xdr:clientData/>
  </xdr:twoCellAnchor>
  <xdr:twoCellAnchor editAs="absolute">
    <xdr:from>
      <xdr:col>7</xdr:col>
      <xdr:colOff>132499</xdr:colOff>
      <xdr:row>33</xdr:row>
      <xdr:rowOff>1345</xdr:rowOff>
    </xdr:from>
    <xdr:to>
      <xdr:col>14</xdr:col>
      <xdr:colOff>618149</xdr:colOff>
      <xdr:row>63</xdr:row>
      <xdr:rowOff>152400</xdr:rowOff>
    </xdr:to>
    <xdr:grpSp>
      <xdr:nvGrpSpPr>
        <xdr:cNvPr id="9" name="Gruppieren 8"/>
        <xdr:cNvGrpSpPr/>
      </xdr:nvGrpSpPr>
      <xdr:grpSpPr>
        <a:xfrm>
          <a:off x="6958749" y="6395795"/>
          <a:ext cx="6130800" cy="5548555"/>
          <a:chOff x="6792618" y="8469070"/>
          <a:chExt cx="5928656" cy="7475779"/>
        </a:xfrm>
      </xdr:grpSpPr>
      <xdr:grpSp>
        <xdr:nvGrpSpPr>
          <xdr:cNvPr id="186" name="Gruppieren 185"/>
          <xdr:cNvGrpSpPr/>
        </xdr:nvGrpSpPr>
        <xdr:grpSpPr>
          <a:xfrm>
            <a:off x="6792618" y="8469070"/>
            <a:ext cx="5928656" cy="7475779"/>
            <a:chOff x="19570393" y="5113967"/>
            <a:chExt cx="4052846" cy="5019794"/>
          </a:xfrm>
        </xdr:grpSpPr>
        <xdr:sp macro="" textlink="">
          <xdr:nvSpPr>
            <xdr:cNvPr id="165" name="Textfeld 164"/>
            <xdr:cNvSpPr txBox="1"/>
          </xdr:nvSpPr>
          <xdr:spPr>
            <a:xfrm>
              <a:off x="19615481" y="7907627"/>
              <a:ext cx="711408" cy="1981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r>
                <a:rPr lang="fr-CH" sz="1150" b="1" cap="none">
                  <a:latin typeface="Roboto"/>
                  <a:ea typeface="Roboto"/>
                  <a:cs typeface="Arial"/>
                  <a:sym typeface="Roboto"/>
                </a:rPr>
                <a:t>Chiffre d'affaires</a:t>
              </a:r>
            </a:p>
          </xdr:txBody>
        </xdr:sp>
        <xdr:grpSp>
          <xdr:nvGrpSpPr>
            <xdr:cNvPr id="185" name="Gruppieren 184"/>
            <xdr:cNvGrpSpPr/>
          </xdr:nvGrpSpPr>
          <xdr:grpSpPr>
            <a:xfrm>
              <a:off x="19570393" y="5113967"/>
              <a:ext cx="4052846" cy="5019794"/>
              <a:chOff x="19589530" y="5115554"/>
              <a:chExt cx="4060685" cy="5019794"/>
            </a:xfrm>
          </xdr:grpSpPr>
          <xdr:sp macro="" textlink="">
            <xdr:nvSpPr>
              <xdr:cNvPr id="164" name="Textfeld 163"/>
              <xdr:cNvSpPr txBox="1"/>
            </xdr:nvSpPr>
            <xdr:spPr>
              <a:xfrm>
                <a:off x="19640987" y="6131365"/>
                <a:ext cx="908258" cy="179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r>
                  <a:rPr lang="fr-CH" sz="1150" b="1" cap="none">
                    <a:latin typeface="Roboto"/>
                    <a:ea typeface="Roboto"/>
                    <a:cs typeface="Arial"/>
                    <a:sym typeface="Roboto"/>
                  </a:rPr>
                  <a:t>Ventes</a:t>
                </a:r>
              </a:p>
            </xdr:txBody>
          </xdr:sp>
          <xdr:grpSp>
            <xdr:nvGrpSpPr>
              <xdr:cNvPr id="166" name="Gruppieren 165"/>
              <xdr:cNvGrpSpPr/>
            </xdr:nvGrpSpPr>
            <xdr:grpSpPr>
              <a:xfrm>
                <a:off x="19589530" y="5115554"/>
                <a:ext cx="4060685" cy="5019794"/>
                <a:chOff x="11976322" y="19131592"/>
                <a:chExt cx="10440441" cy="5019794"/>
              </a:xfrm>
            </xdr:grpSpPr>
            <xdr:grpSp>
              <xdr:nvGrpSpPr>
                <xdr:cNvPr id="169" name="Gruppieren 168"/>
                <xdr:cNvGrpSpPr/>
              </xdr:nvGrpSpPr>
              <xdr:grpSpPr>
                <a:xfrm>
                  <a:off x="11976322" y="19131592"/>
                  <a:ext cx="10440441" cy="4597772"/>
                  <a:chOff x="11976322" y="19131592"/>
                  <a:chExt cx="10440441" cy="4597772"/>
                </a:xfrm>
              </xdr:grpSpPr>
              <xdr:grpSp>
                <xdr:nvGrpSpPr>
                  <xdr:cNvPr id="171" name="Gruppieren 170">
                    <a:extLst>
                      <a:ext uri="{FF2B5EF4-FFF2-40B4-BE49-F238E27FC236}">
                        <a16:creationId xmlns:a16="http://schemas.microsoft.com/office/drawing/2014/main" id="{45F68EDA-BE97-456E-A6B3-0D5A16234B8D}"/>
                      </a:ext>
                    </a:extLst>
                  </xdr:cNvPr>
                  <xdr:cNvGrpSpPr/>
                </xdr:nvGrpSpPr>
                <xdr:grpSpPr>
                  <a:xfrm>
                    <a:off x="11976322" y="19131592"/>
                    <a:ext cx="10440441" cy="4597772"/>
                    <a:chOff x="2913245" y="1462072"/>
                    <a:chExt cx="5597211" cy="1126500"/>
                  </a:xfrm>
                </xdr:grpSpPr>
                <xdr:sp macro="" textlink="">
                  <xdr:nvSpPr>
                    <xdr:cNvPr id="173" name="Textfeld 1">
                      <a:extLst>
                        <a:ext uri="{FF2B5EF4-FFF2-40B4-BE49-F238E27FC236}">
                          <a16:creationId xmlns:a16="http://schemas.microsoft.com/office/drawing/2014/main" id="{9104B5AC-2AFE-40E0-AD93-822B212905E8}"/>
                        </a:ext>
                      </a:extLst>
                    </xdr:cNvPr>
                    <xdr:cNvSpPr txBox="1"/>
                  </xdr:nvSpPr>
                  <xdr:spPr>
                    <a:xfrm>
                      <a:off x="2913245" y="1465666"/>
                      <a:ext cx="5597211" cy="1122906"/>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all" spc="150" normalizeH="0" noProof="0">
                          <a:ln>
                            <a:noFill/>
                          </a:ln>
                          <a:solidFill>
                            <a:prstClr val="black"/>
                          </a:solidFill>
                          <a:effectLst/>
                          <a:uLnTx/>
                          <a:uFillTx/>
                          <a:latin typeface="Inter"/>
                          <a:ea typeface="Inter"/>
                          <a:cs typeface="Arial"/>
                          <a:sym typeface="Inter"/>
                        </a:rPr>
                        <a:t>L'huile comestible dans le commerce de détail en Suisse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Evolution du chiffre d'affaires et des ventes sur le marché pour les huiles comestibles 2018-2020</a:t>
                      </a:r>
                      <a:endParaRPr kumimoji="0" lang="de-CH" sz="6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Évolution en %</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2019..2021</a:t>
                      </a:r>
                    </a:p>
                  </xdr:txBody>
                </xdr:sp>
                <xdr:cxnSp macro="">
                  <xdr:nvCxnSpPr>
                    <xdr:cNvPr id="174" name="Gerader Verbinder 173">
                      <a:extLst>
                        <a:ext uri="{FF2B5EF4-FFF2-40B4-BE49-F238E27FC236}">
                          <a16:creationId xmlns:a16="http://schemas.microsoft.com/office/drawing/2014/main" id="{DE5C2689-F6F6-42D5-9F77-58D23BEFC6CD}"/>
                        </a:ext>
                      </a:extLst>
                    </xdr:cNvPr>
                    <xdr:cNvCxnSpPr/>
                  </xdr:nvCxnSpPr>
                  <xdr:spPr>
                    <a:xfrm>
                      <a:off x="2922488" y="1462072"/>
                      <a:ext cx="446988"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aphicFrame macro="">
                <xdr:nvGraphicFramePr>
                  <xdr:cNvPr id="172" name="Diagramm 171"/>
                  <xdr:cNvGraphicFramePr>
                    <a:graphicFrameLocks/>
                  </xdr:cNvGraphicFramePr>
                </xdr:nvGraphicFramePr>
                <xdr:xfrm>
                  <a:off x="12015478" y="19791035"/>
                  <a:ext cx="9984979" cy="1913039"/>
                </xdr:xfrm>
                <a:graphic>
                  <a:graphicData uri="http://schemas.openxmlformats.org/drawingml/2006/chart">
                    <c:chart xmlns:c="http://schemas.openxmlformats.org/drawingml/2006/chart" xmlns:r="http://schemas.openxmlformats.org/officeDocument/2006/relationships" r:id="rId4"/>
                  </a:graphicData>
                </a:graphic>
              </xdr:graphicFrame>
            </xdr:grpSp>
            <xdr:sp macro="" textlink="">
              <xdr:nvSpPr>
                <xdr:cNvPr id="168" name="Textfeld 1"/>
                <xdr:cNvSpPr txBox="1"/>
              </xdr:nvSpPr>
              <xdr:spPr>
                <a:xfrm>
                  <a:off x="11998485" y="23784450"/>
                  <a:ext cx="7072344" cy="366936"/>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solidFill>
                        <a:srgbClr val="3F3F3F"/>
                      </a:solidFill>
                      <a:latin typeface="Roboto"/>
                      <a:ea typeface="Roboto"/>
                      <a:cs typeface="Arial"/>
                      <a:sym typeface="Roboto"/>
                    </a:rPr>
                    <a:t>Source : OFAG, secteur Analyses du marché ; NielsenIQ Switzerland, Total Market Consumer/Retail Panel</a:t>
                  </a:r>
                </a:p>
              </xdr:txBody>
            </xdr:sp>
          </xdr:grpSp>
        </xdr:grpSp>
      </xdr:grpSp>
      <xdr:graphicFrame macro="">
        <xdr:nvGraphicFramePr>
          <xdr:cNvPr id="53" name="Diagramm 52"/>
          <xdr:cNvGraphicFramePr>
            <a:graphicFrameLocks/>
          </xdr:cNvGraphicFramePr>
        </xdr:nvGraphicFramePr>
        <xdr:xfrm>
          <a:off x="6811205" y="13011150"/>
          <a:ext cx="5622181" cy="22479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absolute">
    <xdr:from>
      <xdr:col>7</xdr:col>
      <xdr:colOff>91933</xdr:colOff>
      <xdr:row>69</xdr:row>
      <xdr:rowOff>128545</xdr:rowOff>
    </xdr:from>
    <xdr:to>
      <xdr:col>14</xdr:col>
      <xdr:colOff>674783</xdr:colOff>
      <xdr:row>96</xdr:row>
      <xdr:rowOff>12705</xdr:rowOff>
    </xdr:to>
    <xdr:grpSp>
      <xdr:nvGrpSpPr>
        <xdr:cNvPr id="27" name="Gruppieren 26"/>
        <xdr:cNvGrpSpPr/>
      </xdr:nvGrpSpPr>
      <xdr:grpSpPr>
        <a:xfrm>
          <a:off x="6918183" y="13063495"/>
          <a:ext cx="6228000" cy="4894310"/>
          <a:chOff x="2600826" y="15655932"/>
          <a:chExt cx="6724144" cy="4131454"/>
        </a:xfrm>
      </xdr:grpSpPr>
      <xdr:grpSp>
        <xdr:nvGrpSpPr>
          <xdr:cNvPr id="66" name="Gruppieren 65">
            <a:extLst>
              <a:ext uri="{FF2B5EF4-FFF2-40B4-BE49-F238E27FC236}">
                <a16:creationId xmlns:a16="http://schemas.microsoft.com/office/drawing/2014/main" id="{CACA3815-6888-400C-A6E5-70B060D6C732}"/>
              </a:ext>
            </a:extLst>
          </xdr:cNvPr>
          <xdr:cNvGrpSpPr/>
        </xdr:nvGrpSpPr>
        <xdr:grpSpPr>
          <a:xfrm>
            <a:off x="2600826" y="15655932"/>
            <a:ext cx="6113435" cy="4131454"/>
            <a:chOff x="7502231" y="3016257"/>
            <a:chExt cx="6113435" cy="4131454"/>
          </a:xfrm>
        </xdr:grpSpPr>
        <xdr:grpSp>
          <xdr:nvGrpSpPr>
            <xdr:cNvPr id="67" name="Gruppieren 66">
              <a:extLst>
                <a:ext uri="{FF2B5EF4-FFF2-40B4-BE49-F238E27FC236}">
                  <a16:creationId xmlns:a16="http://schemas.microsoft.com/office/drawing/2014/main" id="{00000000-0008-0000-0B00-000002000000}"/>
                </a:ext>
              </a:extLst>
            </xdr:cNvPr>
            <xdr:cNvGrpSpPr/>
          </xdr:nvGrpSpPr>
          <xdr:grpSpPr>
            <a:xfrm>
              <a:off x="7508388" y="3232539"/>
              <a:ext cx="6107278" cy="3915172"/>
              <a:chOff x="617223" y="496937"/>
              <a:chExt cx="5849586" cy="3879388"/>
            </a:xfrm>
          </xdr:grpSpPr>
          <xdr:graphicFrame macro="">
            <xdr:nvGraphicFramePr>
              <xdr:cNvPr id="71" name="Diagramm 70">
                <a:extLst>
                  <a:ext uri="{FF2B5EF4-FFF2-40B4-BE49-F238E27FC236}">
                    <a16:creationId xmlns:a16="http://schemas.microsoft.com/office/drawing/2014/main" id="{00000000-0008-0000-0B00-000003000000}"/>
                  </a:ext>
                </a:extLst>
              </xdr:cNvPr>
              <xdr:cNvGraphicFramePr>
                <a:graphicFrameLocks/>
              </xdr:cNvGraphicFramePr>
            </xdr:nvGraphicFramePr>
            <xdr:xfrm>
              <a:off x="701265" y="496937"/>
              <a:ext cx="5189386" cy="3879388"/>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2" name="Textfeld 2">
                <a:extLst>
                  <a:ext uri="{FF2B5EF4-FFF2-40B4-BE49-F238E27FC236}">
                    <a16:creationId xmlns:a16="http://schemas.microsoft.com/office/drawing/2014/main" id="{00000000-0008-0000-0B00-000005000000}"/>
                  </a:ext>
                </a:extLst>
              </xdr:cNvPr>
              <xdr:cNvSpPr txBox="1"/>
            </xdr:nvSpPr>
            <xdr:spPr>
              <a:xfrm>
                <a:off x="617223" y="3924488"/>
                <a:ext cx="5849586" cy="28317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fr-CH" sz="1100" b="0" cap="none">
                    <a:solidFill>
                      <a:srgbClr val="3F3F3F"/>
                    </a:solidFill>
                    <a:effectLst/>
                    <a:latin typeface="+mn-lt"/>
                    <a:ea typeface="+mn-ea"/>
                    <a:cs typeface="+mn-cs"/>
                    <a:sym typeface="Roboto"/>
                  </a:rPr>
                  <a:t>Source : OFAG, secteur Analyses du marché ; NielsenIQ Switzerland, Total Market Consumer/Retail Panel</a:t>
                </a:r>
                <a:endParaRPr lang="en-US" sz="1200">
                  <a:solidFill>
                    <a:srgbClr val="3F3F3F"/>
                  </a:solidFill>
                  <a:effectLst/>
                </a:endParaRPr>
              </a:p>
            </xdr:txBody>
          </xdr:sp>
        </xdr:grpSp>
        <xdr:grpSp>
          <xdr:nvGrpSpPr>
            <xdr:cNvPr id="68" name="Gruppieren 67">
              <a:extLst>
                <a:ext uri="{FF2B5EF4-FFF2-40B4-BE49-F238E27FC236}">
                  <a16:creationId xmlns:a16="http://schemas.microsoft.com/office/drawing/2014/main" id="{FCAFFA6C-F3E5-4CDC-ACC7-8AAC53240029}"/>
                </a:ext>
              </a:extLst>
            </xdr:cNvPr>
            <xdr:cNvGrpSpPr/>
          </xdr:nvGrpSpPr>
          <xdr:grpSpPr>
            <a:xfrm>
              <a:off x="7502231" y="3016257"/>
              <a:ext cx="5597211" cy="1102909"/>
              <a:chOff x="3221082" y="1506186"/>
              <a:chExt cx="5597211" cy="1102909"/>
            </a:xfrm>
          </xdr:grpSpPr>
          <xdr:sp macro="" textlink="">
            <xdr:nvSpPr>
              <xdr:cNvPr id="69" name="Textfeld 1">
                <a:extLst>
                  <a:ext uri="{FF2B5EF4-FFF2-40B4-BE49-F238E27FC236}">
                    <a16:creationId xmlns:a16="http://schemas.microsoft.com/office/drawing/2014/main" id="{AA8986F8-5892-440D-8544-FE4DB6B15B07}"/>
                  </a:ext>
                </a:extLst>
              </xdr:cNvPr>
              <xdr:cNvSpPr txBox="1"/>
            </xdr:nvSpPr>
            <xdr:spPr>
              <a:xfrm>
                <a:off x="3221082" y="1518778"/>
                <a:ext cx="5597211" cy="1090317"/>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Variétés d'huiles comestibles dans le commerce de détail</a:t>
                </a:r>
              </a:p>
              <a:p>
                <a:pPr marL="0" marR="0" lvl="0" indent="0" defTabSz="914400" eaLnBrk="1" fontAlgn="auto" latinLnBrk="0" hangingPunct="1">
                  <a:lnSpc>
                    <a:spcPct val="100000"/>
                  </a:lnSpc>
                  <a:spcBef>
                    <a:spcPts val="300"/>
                  </a:spcBef>
                  <a:spcAft>
                    <a:spcPts val="60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Parts de marché, chiffre d'affaires et ventes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en millions de francs, en 1000 litres</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MAT Juin 2021</a:t>
                </a:r>
              </a:p>
            </xdr:txBody>
          </xdr:sp>
          <xdr:cxnSp macro="">
            <xdr:nvCxnSpPr>
              <xdr:cNvPr id="70" name="Gerader Verbinder 69">
                <a:extLst>
                  <a:ext uri="{FF2B5EF4-FFF2-40B4-BE49-F238E27FC236}">
                    <a16:creationId xmlns:a16="http://schemas.microsoft.com/office/drawing/2014/main" id="{F4DD719A-46A0-4A87-9A52-D04F5B1F2D9E}"/>
                  </a:ext>
                </a:extLst>
              </xdr:cNvPr>
              <xdr:cNvCxnSpPr/>
            </xdr:nvCxnSpPr>
            <xdr:spPr>
              <a:xfrm>
                <a:off x="3227636" y="1506186"/>
                <a:ext cx="522556"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aphicFrame macro="">
        <xdr:nvGraphicFramePr>
          <xdr:cNvPr id="76" name="Diagramm 75">
            <a:extLst>
              <a:ext uri="{FF2B5EF4-FFF2-40B4-BE49-F238E27FC236}">
                <a16:creationId xmlns:a16="http://schemas.microsoft.com/office/drawing/2014/main" id="{00000000-0008-0000-0B00-000003000000}"/>
              </a:ext>
            </a:extLst>
          </xdr:cNvPr>
          <xdr:cNvGraphicFramePr>
            <a:graphicFrameLocks/>
          </xdr:cNvGraphicFramePr>
        </xdr:nvGraphicFramePr>
        <xdr:xfrm>
          <a:off x="5937672" y="17144779"/>
          <a:ext cx="3387298" cy="234778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editAs="absolute">
    <xdr:from>
      <xdr:col>0</xdr:col>
      <xdr:colOff>0</xdr:colOff>
      <xdr:row>6</xdr:row>
      <xdr:rowOff>19050</xdr:rowOff>
    </xdr:from>
    <xdr:to>
      <xdr:col>5</xdr:col>
      <xdr:colOff>212951</xdr:colOff>
      <xdr:row>9</xdr:row>
      <xdr:rowOff>574650</xdr:rowOff>
    </xdr:to>
    <xdr:grpSp>
      <xdr:nvGrpSpPr>
        <xdr:cNvPr id="43" name="Gruppieren 42">
          <a:extLst>
            <a:ext uri="{FF2B5EF4-FFF2-40B4-BE49-F238E27FC236}">
              <a16:creationId xmlns:a16="http://schemas.microsoft.com/office/drawing/2014/main" id="{00000000-0008-0000-0500-00002A000000}"/>
            </a:ext>
          </a:extLst>
        </xdr:cNvPr>
        <xdr:cNvGrpSpPr/>
      </xdr:nvGrpSpPr>
      <xdr:grpSpPr>
        <a:xfrm>
          <a:off x="0" y="1123950"/>
          <a:ext cx="5426301" cy="1108050"/>
          <a:chOff x="0" y="1111275"/>
          <a:chExt cx="6359034" cy="1103288"/>
        </a:xfrm>
      </xdr:grpSpPr>
      <xdr:sp macro="" textlink="">
        <xdr:nvSpPr>
          <xdr:cNvPr id="44" name="Textfeld 43">
            <a:extLst>
              <a:ext uri="{FF2B5EF4-FFF2-40B4-BE49-F238E27FC236}">
                <a16:creationId xmlns:a16="http://schemas.microsoft.com/office/drawing/2014/main" id="{00000000-0008-0000-0500-00002B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Consommation d'huiles comestibles végétales</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Huiles comestibles dans le commerce de détail suisse</a:t>
            </a:r>
          </a:p>
        </xdr:txBody>
      </xdr:sp>
      <xdr:cxnSp macro="">
        <xdr:nvCxnSpPr>
          <xdr:cNvPr id="45" name="Gerader Verbinder 44">
            <a:extLst>
              <a:ext uri="{FF2B5EF4-FFF2-40B4-BE49-F238E27FC236}">
                <a16:creationId xmlns:a16="http://schemas.microsoft.com/office/drawing/2014/main" id="{00000000-0008-0000-0500-00002C000000}"/>
              </a:ext>
            </a:extLst>
          </xdr:cNvPr>
          <xdr:cNvCxnSpPr/>
        </xdr:nvCxnSpPr>
        <xdr:spPr>
          <a:xfrm>
            <a:off x="113367" y="1254142"/>
            <a:ext cx="764246" cy="0"/>
          </a:xfrm>
          <a:prstGeom prst="line">
            <a:avLst/>
          </a:prstGeom>
          <a:noFill/>
          <a:ln w="36830" cap="flat" cmpd="sng" algn="ctr">
            <a:solidFill>
              <a:sysClr val="windowText" lastClr="000000"/>
            </a:solidFill>
            <a:prstDash val="solid"/>
            <a:miter lim="800000"/>
          </a:ln>
          <a:effectLst/>
        </xdr:spPr>
      </xdr:cxnSp>
    </xdr:grpSp>
    <xdr:clientData/>
  </xdr:twoCellAnchor>
  <xdr:twoCellAnchor>
    <xdr:from>
      <xdr:col>7</xdr:col>
      <xdr:colOff>520819</xdr:colOff>
      <xdr:row>78</xdr:row>
      <xdr:rowOff>33294</xdr:rowOff>
    </xdr:from>
    <xdr:to>
      <xdr:col>9</xdr:col>
      <xdr:colOff>256776</xdr:colOff>
      <xdr:row>79</xdr:row>
      <xdr:rowOff>61868</xdr:rowOff>
    </xdr:to>
    <xdr:sp macro="" textlink="">
      <xdr:nvSpPr>
        <xdr:cNvPr id="46" name="Textfeld 45"/>
        <xdr:cNvSpPr txBox="1"/>
      </xdr:nvSpPr>
      <xdr:spPr>
        <a:xfrm>
          <a:off x="7353419" y="14549394"/>
          <a:ext cx="1348857" cy="219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r>
            <a:rPr lang="fr-CH" sz="1150" b="1" cap="none">
              <a:latin typeface="Roboto"/>
              <a:ea typeface="Roboto"/>
              <a:cs typeface="Arial"/>
              <a:sym typeface="Roboto"/>
            </a:rPr>
            <a:t>Chiffre d'affaires</a:t>
          </a:r>
        </a:p>
      </xdr:txBody>
    </xdr:sp>
    <xdr:clientData/>
  </xdr:twoCellAnchor>
  <xdr:twoCellAnchor>
    <xdr:from>
      <xdr:col>11</xdr:col>
      <xdr:colOff>475399</xdr:colOff>
      <xdr:row>78</xdr:row>
      <xdr:rowOff>33095</xdr:rowOff>
    </xdr:from>
    <xdr:to>
      <xdr:col>13</xdr:col>
      <xdr:colOff>581266</xdr:colOff>
      <xdr:row>79</xdr:row>
      <xdr:rowOff>40525</xdr:rowOff>
    </xdr:to>
    <xdr:sp macro="" textlink="">
      <xdr:nvSpPr>
        <xdr:cNvPr id="47" name="Textfeld 46"/>
        <xdr:cNvSpPr txBox="1"/>
      </xdr:nvSpPr>
      <xdr:spPr>
        <a:xfrm>
          <a:off x="10533799" y="14549195"/>
          <a:ext cx="1718767" cy="1979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r>
            <a:rPr lang="fr-CH" sz="1150" b="1" cap="none">
              <a:latin typeface="Roboto"/>
              <a:ea typeface="Roboto"/>
              <a:cs typeface="Arial"/>
              <a:sym typeface="Roboto"/>
            </a:rPr>
            <a:t>Ventes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3</xdr:col>
      <xdr:colOff>296729</xdr:colOff>
      <xdr:row>9</xdr:row>
      <xdr:rowOff>571500</xdr:rowOff>
    </xdr:to>
    <xdr:grpSp>
      <xdr:nvGrpSpPr>
        <xdr:cNvPr id="33" name="Gruppieren 32">
          <a:extLst>
            <a:ext uri="{FF2B5EF4-FFF2-40B4-BE49-F238E27FC236}">
              <a16:creationId xmlns:a16="http://schemas.microsoft.com/office/drawing/2014/main" id="{00000000-0008-0000-0100-000021000000}"/>
            </a:ext>
          </a:extLst>
        </xdr:cNvPr>
        <xdr:cNvGrpSpPr/>
      </xdr:nvGrpSpPr>
      <xdr:grpSpPr>
        <a:xfrm>
          <a:off x="0" y="1133500"/>
          <a:ext cx="6138729" cy="1114400"/>
          <a:chOff x="0" y="1111275"/>
          <a:chExt cx="6359034" cy="1103288"/>
        </a:xfrm>
      </xdr:grpSpPr>
      <xdr:sp macro="" textlink="">
        <xdr:nvSpPr>
          <xdr:cNvPr id="34" name="Textfeld 33">
            <a:extLst>
              <a:ext uri="{FF2B5EF4-FFF2-40B4-BE49-F238E27FC236}">
                <a16:creationId xmlns:a16="http://schemas.microsoft.com/office/drawing/2014/main" id="{00000000-0008-0000-0100-000022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Surface cultivée d'oléagineux</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Surface des princupaux cantons producteurs</a:t>
            </a:r>
          </a:p>
        </xdr:txBody>
      </xdr:sp>
      <xdr:cxnSp macro="">
        <xdr:nvCxnSpPr>
          <xdr:cNvPr id="35" name="Gerader Verbinder 34">
            <a:extLst>
              <a:ext uri="{FF2B5EF4-FFF2-40B4-BE49-F238E27FC236}">
                <a16:creationId xmlns:a16="http://schemas.microsoft.com/office/drawing/2014/main" id="{00000000-0008-0000-0100-000023000000}"/>
              </a:ext>
            </a:extLst>
          </xdr:cNvPr>
          <xdr:cNvCxnSpPr/>
        </xdr:nvCxnSpPr>
        <xdr:spPr>
          <a:xfrm>
            <a:off x="100317" y="1232625"/>
            <a:ext cx="680121"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4</xdr:col>
      <xdr:colOff>589772</xdr:colOff>
      <xdr:row>6</xdr:row>
      <xdr:rowOff>47625</xdr:rowOff>
    </xdr:from>
    <xdr:to>
      <xdr:col>10</xdr:col>
      <xdr:colOff>767358</xdr:colOff>
      <xdr:row>9</xdr:row>
      <xdr:rowOff>512057</xdr:rowOff>
    </xdr:to>
    <xdr:grpSp>
      <xdr:nvGrpSpPr>
        <xdr:cNvPr id="36" name="Gruppieren 35">
          <a:extLst>
            <a:ext uri="{FF2B5EF4-FFF2-40B4-BE49-F238E27FC236}">
              <a16:creationId xmlns:a16="http://schemas.microsoft.com/office/drawing/2014/main" id="{00000000-0008-0000-0100-000024000000}"/>
            </a:ext>
          </a:extLst>
        </xdr:cNvPr>
        <xdr:cNvGrpSpPr/>
      </xdr:nvGrpSpPr>
      <xdr:grpSpPr>
        <a:xfrm>
          <a:off x="7236105" y="1165225"/>
          <a:ext cx="5122120" cy="1023232"/>
          <a:chOff x="7477128" y="1141905"/>
          <a:chExt cx="5354921" cy="1012120"/>
        </a:xfrm>
      </xdr:grpSpPr>
      <xdr:sp macro="" textlink="">
        <xdr:nvSpPr>
          <xdr:cNvPr id="37" name="Textfeld 36">
            <a:extLst>
              <a:ext uri="{FF2B5EF4-FFF2-40B4-BE49-F238E27FC236}">
                <a16:creationId xmlns:a16="http://schemas.microsoft.com/office/drawing/2014/main" id="{00000000-0008-0000-0100-000025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38" name="Textfeld 37">
            <a:extLst>
              <a:ext uri="{FF2B5EF4-FFF2-40B4-BE49-F238E27FC236}">
                <a16:creationId xmlns:a16="http://schemas.microsoft.com/office/drawing/2014/main" id="{00000000-0008-0000-0100-000026000000}"/>
              </a:ext>
            </a:extLst>
          </xdr:cNvPr>
          <xdr:cNvSpPr txBox="1"/>
        </xdr:nvSpPr>
        <xdr:spPr>
          <a:xfrm>
            <a:off x="7477128" y="1141905"/>
            <a:ext cx="5318126" cy="293779"/>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mn-lt"/>
                <a:ea typeface="Roboto"/>
                <a:cs typeface="Arial"/>
                <a:sym typeface="Roboto"/>
              </a:rPr>
              <a:t>Sources : Office fédéral de la statistique</a:t>
            </a:r>
          </a:p>
        </xdr:txBody>
      </xdr:sp>
    </xdr:grpSp>
    <xdr:clientData/>
  </xdr:twoCellAnchor>
  <xdr:twoCellAnchor editAs="absolute">
    <xdr:from>
      <xdr:col>0</xdr:col>
      <xdr:colOff>66675</xdr:colOff>
      <xdr:row>0</xdr:row>
      <xdr:rowOff>66675</xdr:rowOff>
    </xdr:from>
    <xdr:to>
      <xdr:col>3</xdr:col>
      <xdr:colOff>18297</xdr:colOff>
      <xdr:row>4</xdr:row>
      <xdr:rowOff>91746</xdr:rowOff>
    </xdr:to>
    <xdr:pic>
      <xdr:nvPicPr>
        <xdr:cNvPr id="39" name="Grafik 38">
          <a:extLst>
            <a:ext uri="{FF2B5EF4-FFF2-40B4-BE49-F238E27FC236}">
              <a16:creationId xmlns:a16="http://schemas.microsoft.com/office/drawing/2014/main" id="{00000000-0008-0000-0100-00002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797550" cy="7870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4</xdr:col>
      <xdr:colOff>425460</xdr:colOff>
      <xdr:row>71</xdr:row>
      <xdr:rowOff>49886</xdr:rowOff>
    </xdr:from>
    <xdr:to>
      <xdr:col>11</xdr:col>
      <xdr:colOff>746010</xdr:colOff>
      <xdr:row>94</xdr:row>
      <xdr:rowOff>101600</xdr:rowOff>
    </xdr:to>
    <xdr:grpSp>
      <xdr:nvGrpSpPr>
        <xdr:cNvPr id="27" name="Gruppieren 26"/>
        <xdr:cNvGrpSpPr/>
      </xdr:nvGrpSpPr>
      <xdr:grpSpPr>
        <a:xfrm>
          <a:off x="7071793" y="13791286"/>
          <a:ext cx="6128684" cy="4530581"/>
          <a:chOff x="7054860" y="7525954"/>
          <a:chExt cx="6120192" cy="5151822"/>
        </a:xfrm>
      </xdr:grpSpPr>
      <xdr:graphicFrame macro="">
        <xdr:nvGraphicFramePr>
          <xdr:cNvPr id="102" name="Diagramm 101">
            <a:extLst>
              <a:ext uri="{FF2B5EF4-FFF2-40B4-BE49-F238E27FC236}">
                <a16:creationId xmlns:a16="http://schemas.microsoft.com/office/drawing/2014/main" id="{00000000-0008-0000-0F00-000008000000}"/>
              </a:ext>
            </a:extLst>
          </xdr:cNvPr>
          <xdr:cNvGraphicFramePr>
            <a:graphicFrameLocks/>
          </xdr:cNvGraphicFramePr>
        </xdr:nvGraphicFramePr>
        <xdr:xfrm>
          <a:off x="7054860" y="8789754"/>
          <a:ext cx="5999274" cy="3888022"/>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7" name="Diagramm 96">
            <a:extLst>
              <a:ext uri="{FF2B5EF4-FFF2-40B4-BE49-F238E27FC236}">
                <a16:creationId xmlns:a16="http://schemas.microsoft.com/office/drawing/2014/main" id="{00000000-0008-0000-0F00-000003000000}"/>
              </a:ext>
            </a:extLst>
          </xdr:cNvPr>
          <xdr:cNvGraphicFramePr>
            <a:graphicFrameLocks/>
          </xdr:cNvGraphicFramePr>
        </xdr:nvGraphicFramePr>
        <xdr:xfrm>
          <a:off x="7082250" y="8372475"/>
          <a:ext cx="5730795" cy="1288241"/>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26" name="Gruppieren 25"/>
          <xdr:cNvGrpSpPr/>
        </xdr:nvGrpSpPr>
        <xdr:grpSpPr>
          <a:xfrm>
            <a:off x="7076421" y="7525954"/>
            <a:ext cx="6071228" cy="979871"/>
            <a:chOff x="7076421" y="7525954"/>
            <a:chExt cx="6071228" cy="979871"/>
          </a:xfrm>
        </xdr:grpSpPr>
        <xdr:cxnSp macro="">
          <xdr:nvCxnSpPr>
            <xdr:cNvPr id="94" name="Gerader Verbinder 93">
              <a:extLst>
                <a:ext uri="{FF2B5EF4-FFF2-40B4-BE49-F238E27FC236}">
                  <a16:creationId xmlns:a16="http://schemas.microsoft.com/office/drawing/2014/main" id="{52403707-8C03-4268-AD86-446D9E3907B7}"/>
                </a:ext>
              </a:extLst>
            </xdr:cNvPr>
            <xdr:cNvCxnSpPr/>
          </xdr:nvCxnSpPr>
          <xdr:spPr>
            <a:xfrm>
              <a:off x="7080973" y="7525954"/>
              <a:ext cx="490346"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3" name="Textfeld 1">
              <a:extLst>
                <a:ext uri="{FF2B5EF4-FFF2-40B4-BE49-F238E27FC236}">
                  <a16:creationId xmlns:a16="http://schemas.microsoft.com/office/drawing/2014/main" id="{BD71C5F6-4A55-450D-84EE-256DBDA9EE63}"/>
                </a:ext>
              </a:extLst>
            </xdr:cNvPr>
            <xdr:cNvSpPr txBox="1"/>
          </xdr:nvSpPr>
          <xdr:spPr>
            <a:xfrm>
              <a:off x="7076421" y="7575097"/>
              <a:ext cx="6071228" cy="930728"/>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all" spc="150" normalizeH="0" noProof="0">
                  <a:ln>
                    <a:noFill/>
                  </a:ln>
                  <a:solidFill>
                    <a:prstClr val="black"/>
                  </a:solidFill>
                  <a:effectLst/>
                  <a:uLnTx/>
                  <a:uFillTx/>
                  <a:latin typeface="Inter"/>
                  <a:ea typeface="Inter"/>
                  <a:cs typeface="Arial"/>
                  <a:sym typeface="Inter"/>
                </a:rPr>
                <a:t>Culture conventionnelle de colza en Suisse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mn-lt"/>
                  <a:ea typeface="Roboto"/>
                  <a:cs typeface="Arial"/>
                  <a:sym typeface="Roboto"/>
                </a:rPr>
                <a:t>Évolution de la surface et du nombre de producteurs</a:t>
              </a:r>
            </a:p>
            <a:p>
              <a:pPr marL="0" marR="0" lvl="0" indent="0" defTabSz="914400" eaLnBrk="1" fontAlgn="auto" latinLnBrk="0" hangingPunct="1">
                <a:lnSpc>
                  <a:spcPct val="12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Surface en ha, surface en %, nombre</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2011..2020</a:t>
              </a:r>
            </a:p>
          </xdr:txBody>
        </xdr:sp>
      </xdr:grpSp>
      <xdr:graphicFrame macro="">
        <xdr:nvGraphicFramePr>
          <xdr:cNvPr id="100" name="Diagramm 99">
            <a:extLst>
              <a:ext uri="{FF2B5EF4-FFF2-40B4-BE49-F238E27FC236}">
                <a16:creationId xmlns:a16="http://schemas.microsoft.com/office/drawing/2014/main" id="{00000000-0008-0000-0F00-000006000000}"/>
              </a:ext>
            </a:extLst>
          </xdr:cNvPr>
          <xdr:cNvGraphicFramePr>
            <a:graphicFrameLocks/>
          </xdr:cNvGraphicFramePr>
        </xdr:nvGraphicFramePr>
        <xdr:xfrm>
          <a:off x="9441378" y="8772526"/>
          <a:ext cx="2180730" cy="337502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Diagramm 100">
            <a:extLst>
              <a:ext uri="{FF2B5EF4-FFF2-40B4-BE49-F238E27FC236}">
                <a16:creationId xmlns:a16="http://schemas.microsoft.com/office/drawing/2014/main" id="{00000000-0008-0000-0F00-000007000000}"/>
              </a:ext>
            </a:extLst>
          </xdr:cNvPr>
          <xdr:cNvGraphicFramePr>
            <a:graphicFrameLocks/>
          </xdr:cNvGraphicFramePr>
        </xdr:nvGraphicFramePr>
        <xdr:xfrm>
          <a:off x="11142439" y="8800666"/>
          <a:ext cx="2032613" cy="3355338"/>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03" name="Textfeld 2">
            <a:extLst>
              <a:ext uri="{FF2B5EF4-FFF2-40B4-BE49-F238E27FC236}">
                <a16:creationId xmlns:a16="http://schemas.microsoft.com/office/drawing/2014/main" id="{00000000-0008-0000-0F00-00000A000000}"/>
              </a:ext>
            </a:extLst>
          </xdr:cNvPr>
          <xdr:cNvSpPr txBox="1"/>
        </xdr:nvSpPr>
        <xdr:spPr>
          <a:xfrm>
            <a:off x="7069254" y="12320548"/>
            <a:ext cx="6103602" cy="18352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fr-CH" sz="1100" b="0" cap="none">
                <a:solidFill>
                  <a:schemeClr val="tx1"/>
                </a:solidFill>
                <a:effectLst/>
                <a:latin typeface="+mn-lt"/>
                <a:ea typeface="+mn-ea"/>
                <a:cs typeface="+mn-cs"/>
                <a:sym typeface="Roboto"/>
              </a:rPr>
              <a:t>Source: </a:t>
            </a:r>
            <a:r>
              <a:rPr lang="de-CH" sz="1100" b="0" i="0">
                <a:solidFill>
                  <a:schemeClr val="tx1"/>
                </a:solidFill>
                <a:effectLst/>
                <a:latin typeface="+mn-lt"/>
                <a:ea typeface="+mn-ea"/>
                <a:cs typeface="+mn-cs"/>
              </a:rPr>
              <a:t>Office fédéral de la statistique</a:t>
            </a:r>
            <a:endParaRPr lang="en-US" sz="1200">
              <a:effectLst/>
            </a:endParaRPr>
          </a:p>
        </xdr:txBody>
      </xdr:sp>
    </xdr:grpSp>
    <xdr:clientData/>
  </xdr:twoCellAnchor>
  <xdr:twoCellAnchor editAs="absolute">
    <xdr:from>
      <xdr:col>0</xdr:col>
      <xdr:colOff>93897</xdr:colOff>
      <xdr:row>71</xdr:row>
      <xdr:rowOff>34660</xdr:rowOff>
    </xdr:from>
    <xdr:to>
      <xdr:col>3</xdr:col>
      <xdr:colOff>479897</xdr:colOff>
      <xdr:row>93</xdr:row>
      <xdr:rowOff>118534</xdr:rowOff>
    </xdr:to>
    <xdr:grpSp>
      <xdr:nvGrpSpPr>
        <xdr:cNvPr id="8" name="Gruppieren 7"/>
        <xdr:cNvGrpSpPr/>
      </xdr:nvGrpSpPr>
      <xdr:grpSpPr>
        <a:xfrm>
          <a:off x="93897" y="13776060"/>
          <a:ext cx="6228000" cy="4368007"/>
          <a:chOff x="163170" y="7910968"/>
          <a:chExt cx="5967629" cy="4986958"/>
        </a:xfrm>
      </xdr:grpSpPr>
      <xdr:grpSp>
        <xdr:nvGrpSpPr>
          <xdr:cNvPr id="5" name="Gruppieren 4"/>
          <xdr:cNvGrpSpPr/>
        </xdr:nvGrpSpPr>
        <xdr:grpSpPr>
          <a:xfrm>
            <a:off x="163170" y="7910968"/>
            <a:ext cx="5967629" cy="4909678"/>
            <a:chOff x="11004686" y="6240726"/>
            <a:chExt cx="6573939" cy="5298493"/>
          </a:xfrm>
        </xdr:grpSpPr>
        <xdr:grpSp>
          <xdr:nvGrpSpPr>
            <xdr:cNvPr id="4" name="Gruppieren 3"/>
            <xdr:cNvGrpSpPr/>
          </xdr:nvGrpSpPr>
          <xdr:grpSpPr>
            <a:xfrm>
              <a:off x="11004686" y="6294484"/>
              <a:ext cx="6573939" cy="5244735"/>
              <a:chOff x="11004683" y="5924172"/>
              <a:chExt cx="6573937" cy="4936190"/>
            </a:xfrm>
          </xdr:grpSpPr>
          <xdr:graphicFrame macro="">
            <xdr:nvGraphicFramePr>
              <xdr:cNvPr id="29" name="Diagramm 28"/>
              <xdr:cNvGraphicFramePr>
                <a:graphicFrameLocks/>
              </xdr:cNvGraphicFramePr>
            </xdr:nvGraphicFramePr>
            <xdr:xfrm>
              <a:off x="11025250" y="6536410"/>
              <a:ext cx="6553370" cy="4323952"/>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7" name="Textfeld 1">
                <a:extLst>
                  <a:ext uri="{FF2B5EF4-FFF2-40B4-BE49-F238E27FC236}">
                    <a16:creationId xmlns:a16="http://schemas.microsoft.com/office/drawing/2014/main" id="{9104B5AC-2AFE-40E0-AD93-822B212905E8}"/>
                  </a:ext>
                </a:extLst>
              </xdr:cNvPr>
              <xdr:cNvSpPr txBox="1"/>
            </xdr:nvSpPr>
            <xdr:spPr>
              <a:xfrm>
                <a:off x="11004683" y="5924172"/>
                <a:ext cx="6314941" cy="1585154"/>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all" spc="150" normalizeH="0" noProof="0">
                    <a:ln>
                      <a:noFill/>
                    </a:ln>
                    <a:solidFill>
                      <a:prstClr val="black"/>
                    </a:solidFill>
                    <a:effectLst/>
                    <a:uLnTx/>
                    <a:uFillTx/>
                    <a:latin typeface="Inter"/>
                    <a:ea typeface="Inter"/>
                    <a:cs typeface="Arial"/>
                    <a:sym typeface="Inter"/>
                  </a:rPr>
                  <a:t>Culture d'oléagineux en Suisse</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150" b="1" kern="0" cap="none" spc="0" normalizeH="0" noProof="0">
                    <a:ln>
                      <a:noFill/>
                    </a:ln>
                    <a:solidFill>
                      <a:srgbClr val="AA8F1F"/>
                    </a:solidFill>
                    <a:effectLst/>
                    <a:uLnTx/>
                    <a:uFillTx/>
                    <a:latin typeface="+mn-lt"/>
                    <a:ea typeface="Roboto"/>
                    <a:cs typeface="Arial"/>
                    <a:sym typeface="Roboto"/>
                  </a:rPr>
                  <a:t>Évolution de la production d'oléagineux pour la fabrication d'huile comestible, selon la culture</a:t>
                </a:r>
              </a:p>
              <a:p>
                <a:pPr marL="0" marR="0" lvl="0" indent="0" defTabSz="914400" eaLnBrk="1" fontAlgn="auto" latinLnBrk="0" hangingPunct="1">
                  <a:lnSpc>
                    <a:spcPct val="12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Surface en ha</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2011..2020</a:t>
                </a:r>
              </a:p>
            </xdr:txBody>
          </xdr:sp>
        </xdr:grpSp>
        <xdr:cxnSp macro="">
          <xdr:nvCxnSpPr>
            <xdr:cNvPr id="18" name="Gerader Verbinder 17">
              <a:extLst>
                <a:ext uri="{FF2B5EF4-FFF2-40B4-BE49-F238E27FC236}">
                  <a16:creationId xmlns:a16="http://schemas.microsoft.com/office/drawing/2014/main" id="{DE5C2689-F6F6-42D5-9F77-58D23BEFC6CD}"/>
                </a:ext>
              </a:extLst>
            </xdr:cNvPr>
            <xdr:cNvCxnSpPr/>
          </xdr:nvCxnSpPr>
          <xdr:spPr>
            <a:xfrm>
              <a:off x="11019518" y="6240726"/>
              <a:ext cx="524989"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2" name="Textfeld 2">
            <a:extLst>
              <a:ext uri="{FF2B5EF4-FFF2-40B4-BE49-F238E27FC236}">
                <a16:creationId xmlns:a16="http://schemas.microsoft.com/office/drawing/2014/main" id="{00000000-0008-0000-0F00-00000A000000}"/>
              </a:ext>
            </a:extLst>
          </xdr:cNvPr>
          <xdr:cNvSpPr txBox="1"/>
        </xdr:nvSpPr>
        <xdr:spPr>
          <a:xfrm>
            <a:off x="209550" y="12732406"/>
            <a:ext cx="5769863" cy="16552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fr-CH" sz="1100" b="0" cap="none">
                <a:solidFill>
                  <a:schemeClr val="tx1"/>
                </a:solidFill>
                <a:effectLst/>
                <a:latin typeface="+mn-lt"/>
                <a:ea typeface="+mn-ea"/>
                <a:cs typeface="+mn-cs"/>
                <a:sym typeface="Roboto"/>
              </a:rPr>
              <a:t>Source: </a:t>
            </a:r>
            <a:r>
              <a:rPr lang="de-CH" sz="1100" b="0" i="0">
                <a:solidFill>
                  <a:schemeClr val="tx1"/>
                </a:solidFill>
                <a:effectLst/>
                <a:latin typeface="+mn-lt"/>
                <a:ea typeface="+mn-ea"/>
                <a:cs typeface="+mn-cs"/>
              </a:rPr>
              <a:t>Office fédéral de la statistique</a:t>
            </a:r>
            <a:endParaRPr lang="en-US" sz="1200">
              <a:effectLst/>
            </a:endParaRPr>
          </a:p>
        </xdr:txBody>
      </xdr:sp>
    </xdr:grpSp>
    <xdr:clientData/>
  </xdr:twoCellAnchor>
  <xdr:twoCellAnchor>
    <xdr:from>
      <xdr:col>3</xdr:col>
      <xdr:colOff>765167</xdr:colOff>
      <xdr:row>11</xdr:row>
      <xdr:rowOff>95249</xdr:rowOff>
    </xdr:from>
    <xdr:to>
      <xdr:col>11</xdr:col>
      <xdr:colOff>380700</xdr:colOff>
      <xdr:row>36</xdr:row>
      <xdr:rowOff>113945</xdr:rowOff>
    </xdr:to>
    <xdr:grpSp>
      <xdr:nvGrpSpPr>
        <xdr:cNvPr id="3" name="Gruppieren 2"/>
        <xdr:cNvGrpSpPr/>
      </xdr:nvGrpSpPr>
      <xdr:grpSpPr>
        <a:xfrm>
          <a:off x="6607167" y="2652182"/>
          <a:ext cx="6228000" cy="4734630"/>
          <a:chOff x="6599220" y="2682874"/>
          <a:chExt cx="6133975" cy="4630940"/>
        </a:xfrm>
      </xdr:grpSpPr>
      <xdr:grpSp>
        <xdr:nvGrpSpPr>
          <xdr:cNvPr id="192" name="Gruppieren 191"/>
          <xdr:cNvGrpSpPr/>
        </xdr:nvGrpSpPr>
        <xdr:grpSpPr>
          <a:xfrm>
            <a:off x="6611937" y="3730625"/>
            <a:ext cx="4413547" cy="2826134"/>
            <a:chOff x="5617496" y="3605441"/>
            <a:chExt cx="4413547" cy="2826134"/>
          </a:xfrm>
        </xdr:grpSpPr>
        <xdr:grpSp>
          <xdr:nvGrpSpPr>
            <xdr:cNvPr id="193" name="Gruppieren 192"/>
            <xdr:cNvGrpSpPr/>
          </xdr:nvGrpSpPr>
          <xdr:grpSpPr>
            <a:xfrm>
              <a:off x="5617496" y="3637471"/>
              <a:ext cx="4413547" cy="2794104"/>
              <a:chOff x="5617496" y="3637471"/>
              <a:chExt cx="4413547" cy="2794104"/>
            </a:xfrm>
          </xdr:grpSpPr>
          <xdr:grpSp>
            <xdr:nvGrpSpPr>
              <xdr:cNvPr id="221" name="Gruppieren 220"/>
              <xdr:cNvGrpSpPr/>
            </xdr:nvGrpSpPr>
            <xdr:grpSpPr>
              <a:xfrm>
                <a:off x="5617496" y="3637471"/>
                <a:ext cx="4413547" cy="2794104"/>
                <a:chOff x="5610569" y="3637471"/>
                <a:chExt cx="4404888" cy="2794104"/>
              </a:xfrm>
            </xdr:grpSpPr>
            <xdr:sp macro="" textlink="">
              <xdr:nvSpPr>
                <xdr:cNvPr id="248" name="chmap10"/>
                <xdr:cNvSpPr>
                  <a:spLocks noEditPoints="1"/>
                </xdr:cNvSpPr>
              </xdr:nvSpPr>
              <xdr:spPr bwMode="auto">
                <a:xfrm>
                  <a:off x="6415958" y="4743012"/>
                  <a:ext cx="605810" cy="784958"/>
                </a:xfrm>
                <a:custGeom>
                  <a:avLst/>
                  <a:gdLst/>
                  <a:ahLst/>
                  <a:cxnLst>
                    <a:cxn ang="0">
                      <a:pos x="132" y="486"/>
                    </a:cxn>
                    <a:cxn ang="0">
                      <a:pos x="54" y="486"/>
                    </a:cxn>
                    <a:cxn ang="0">
                      <a:pos x="90" y="448"/>
                    </a:cxn>
                    <a:cxn ang="0">
                      <a:pos x="160" y="456"/>
                    </a:cxn>
                    <a:cxn ang="0">
                      <a:pos x="0" y="468"/>
                    </a:cxn>
                    <a:cxn ang="0">
                      <a:pos x="44" y="474"/>
                    </a:cxn>
                    <a:cxn ang="0">
                      <a:pos x="589" y="128"/>
                    </a:cxn>
                    <a:cxn ang="0">
                      <a:pos x="597" y="126"/>
                    </a:cxn>
                    <a:cxn ang="0">
                      <a:pos x="206" y="216"/>
                    </a:cxn>
                    <a:cxn ang="0">
                      <a:pos x="220" y="264"/>
                    </a:cxn>
                    <a:cxn ang="0">
                      <a:pos x="218" y="352"/>
                    </a:cxn>
                    <a:cxn ang="0">
                      <a:pos x="158" y="390"/>
                    </a:cxn>
                    <a:cxn ang="0">
                      <a:pos x="90" y="388"/>
                    </a:cxn>
                    <a:cxn ang="0">
                      <a:pos x="40" y="346"/>
                    </a:cxn>
                    <a:cxn ang="0">
                      <a:pos x="196" y="132"/>
                    </a:cxn>
                    <a:cxn ang="0">
                      <a:pos x="354" y="250"/>
                    </a:cxn>
                    <a:cxn ang="0">
                      <a:pos x="397" y="232"/>
                    </a:cxn>
                    <a:cxn ang="0">
                      <a:pos x="441" y="180"/>
                    </a:cxn>
                    <a:cxn ang="0">
                      <a:pos x="388" y="44"/>
                    </a:cxn>
                    <a:cxn ang="0">
                      <a:pos x="589" y="4"/>
                    </a:cxn>
                    <a:cxn ang="0">
                      <a:pos x="565" y="70"/>
                    </a:cxn>
                    <a:cxn ang="0">
                      <a:pos x="647" y="196"/>
                    </a:cxn>
                    <a:cxn ang="0">
                      <a:pos x="725" y="276"/>
                    </a:cxn>
                    <a:cxn ang="0">
                      <a:pos x="697" y="328"/>
                    </a:cxn>
                    <a:cxn ang="0">
                      <a:pos x="687" y="508"/>
                    </a:cxn>
                    <a:cxn ang="0">
                      <a:pos x="751" y="548"/>
                    </a:cxn>
                    <a:cxn ang="0">
                      <a:pos x="749" y="649"/>
                    </a:cxn>
                    <a:cxn ang="0">
                      <a:pos x="695" y="711"/>
                    </a:cxn>
                    <a:cxn ang="0">
                      <a:pos x="645" y="763"/>
                    </a:cxn>
                    <a:cxn ang="0">
                      <a:pos x="485" y="855"/>
                    </a:cxn>
                    <a:cxn ang="0">
                      <a:pos x="380" y="919"/>
                    </a:cxn>
                    <a:cxn ang="0">
                      <a:pos x="288" y="999"/>
                    </a:cxn>
                    <a:cxn ang="0">
                      <a:pos x="192" y="863"/>
                    </a:cxn>
                    <a:cxn ang="0">
                      <a:pos x="90" y="883"/>
                    </a:cxn>
                    <a:cxn ang="0">
                      <a:pos x="112" y="817"/>
                    </a:cxn>
                    <a:cxn ang="0">
                      <a:pos x="160" y="773"/>
                    </a:cxn>
                    <a:cxn ang="0">
                      <a:pos x="80" y="743"/>
                    </a:cxn>
                    <a:cxn ang="0">
                      <a:pos x="56" y="669"/>
                    </a:cxn>
                    <a:cxn ang="0">
                      <a:pos x="130" y="605"/>
                    </a:cxn>
                    <a:cxn ang="0">
                      <a:pos x="232" y="450"/>
                    </a:cxn>
                    <a:cxn ang="0">
                      <a:pos x="232" y="416"/>
                    </a:cxn>
                    <a:cxn ang="0">
                      <a:pos x="276" y="318"/>
                    </a:cxn>
                    <a:cxn ang="0">
                      <a:pos x="292" y="272"/>
                    </a:cxn>
                    <a:cxn ang="0">
                      <a:pos x="262" y="226"/>
                    </a:cxn>
                  </a:cxnLst>
                  <a:rect l="0" t="0" r="r" b="b"/>
                  <a:pathLst>
                    <a:path w="771" h="999">
                      <a:moveTo>
                        <a:pt x="160" y="456"/>
                      </a:moveTo>
                      <a:lnTo>
                        <a:pt x="150" y="474"/>
                      </a:lnTo>
                      <a:lnTo>
                        <a:pt x="132" y="486"/>
                      </a:lnTo>
                      <a:lnTo>
                        <a:pt x="96" y="470"/>
                      </a:lnTo>
                      <a:lnTo>
                        <a:pt x="72" y="484"/>
                      </a:lnTo>
                      <a:lnTo>
                        <a:pt x="54" y="486"/>
                      </a:lnTo>
                      <a:lnTo>
                        <a:pt x="62" y="468"/>
                      </a:lnTo>
                      <a:lnTo>
                        <a:pt x="84" y="458"/>
                      </a:lnTo>
                      <a:lnTo>
                        <a:pt x="90" y="448"/>
                      </a:lnTo>
                      <a:lnTo>
                        <a:pt x="130" y="404"/>
                      </a:lnTo>
                      <a:lnTo>
                        <a:pt x="158" y="430"/>
                      </a:lnTo>
                      <a:lnTo>
                        <a:pt x="160" y="456"/>
                      </a:lnTo>
                      <a:close/>
                      <a:moveTo>
                        <a:pt x="28" y="492"/>
                      </a:moveTo>
                      <a:lnTo>
                        <a:pt x="20" y="498"/>
                      </a:lnTo>
                      <a:lnTo>
                        <a:pt x="0" y="468"/>
                      </a:lnTo>
                      <a:lnTo>
                        <a:pt x="30" y="440"/>
                      </a:lnTo>
                      <a:lnTo>
                        <a:pt x="46" y="448"/>
                      </a:lnTo>
                      <a:lnTo>
                        <a:pt x="44" y="474"/>
                      </a:lnTo>
                      <a:lnTo>
                        <a:pt x="28" y="492"/>
                      </a:lnTo>
                      <a:close/>
                      <a:moveTo>
                        <a:pt x="597" y="126"/>
                      </a:moveTo>
                      <a:lnTo>
                        <a:pt x="589" y="128"/>
                      </a:lnTo>
                      <a:lnTo>
                        <a:pt x="585" y="120"/>
                      </a:lnTo>
                      <a:lnTo>
                        <a:pt x="603" y="114"/>
                      </a:lnTo>
                      <a:lnTo>
                        <a:pt x="597" y="126"/>
                      </a:lnTo>
                      <a:close/>
                      <a:moveTo>
                        <a:pt x="18" y="272"/>
                      </a:moveTo>
                      <a:lnTo>
                        <a:pt x="156" y="164"/>
                      </a:lnTo>
                      <a:lnTo>
                        <a:pt x="206" y="216"/>
                      </a:lnTo>
                      <a:lnTo>
                        <a:pt x="184" y="238"/>
                      </a:lnTo>
                      <a:lnTo>
                        <a:pt x="216" y="254"/>
                      </a:lnTo>
                      <a:lnTo>
                        <a:pt x="220" y="264"/>
                      </a:lnTo>
                      <a:lnTo>
                        <a:pt x="204" y="294"/>
                      </a:lnTo>
                      <a:lnTo>
                        <a:pt x="194" y="342"/>
                      </a:lnTo>
                      <a:lnTo>
                        <a:pt x="218" y="352"/>
                      </a:lnTo>
                      <a:lnTo>
                        <a:pt x="202" y="382"/>
                      </a:lnTo>
                      <a:lnTo>
                        <a:pt x="180" y="392"/>
                      </a:lnTo>
                      <a:lnTo>
                        <a:pt x="158" y="390"/>
                      </a:lnTo>
                      <a:lnTo>
                        <a:pt x="140" y="380"/>
                      </a:lnTo>
                      <a:lnTo>
                        <a:pt x="110" y="390"/>
                      </a:lnTo>
                      <a:lnTo>
                        <a:pt x="90" y="388"/>
                      </a:lnTo>
                      <a:lnTo>
                        <a:pt x="48" y="372"/>
                      </a:lnTo>
                      <a:lnTo>
                        <a:pt x="56" y="354"/>
                      </a:lnTo>
                      <a:lnTo>
                        <a:pt x="40" y="346"/>
                      </a:lnTo>
                      <a:lnTo>
                        <a:pt x="22" y="318"/>
                      </a:lnTo>
                      <a:lnTo>
                        <a:pt x="18" y="272"/>
                      </a:lnTo>
                      <a:close/>
                      <a:moveTo>
                        <a:pt x="196" y="132"/>
                      </a:moveTo>
                      <a:lnTo>
                        <a:pt x="244" y="96"/>
                      </a:lnTo>
                      <a:lnTo>
                        <a:pt x="318" y="204"/>
                      </a:lnTo>
                      <a:lnTo>
                        <a:pt x="354" y="250"/>
                      </a:lnTo>
                      <a:lnTo>
                        <a:pt x="356" y="268"/>
                      </a:lnTo>
                      <a:lnTo>
                        <a:pt x="378" y="256"/>
                      </a:lnTo>
                      <a:lnTo>
                        <a:pt x="397" y="232"/>
                      </a:lnTo>
                      <a:lnTo>
                        <a:pt x="413" y="192"/>
                      </a:lnTo>
                      <a:lnTo>
                        <a:pt x="425" y="200"/>
                      </a:lnTo>
                      <a:lnTo>
                        <a:pt x="441" y="180"/>
                      </a:lnTo>
                      <a:lnTo>
                        <a:pt x="425" y="170"/>
                      </a:lnTo>
                      <a:lnTo>
                        <a:pt x="397" y="104"/>
                      </a:lnTo>
                      <a:lnTo>
                        <a:pt x="388" y="44"/>
                      </a:lnTo>
                      <a:lnTo>
                        <a:pt x="489" y="36"/>
                      </a:lnTo>
                      <a:lnTo>
                        <a:pt x="579" y="0"/>
                      </a:lnTo>
                      <a:lnTo>
                        <a:pt x="589" y="4"/>
                      </a:lnTo>
                      <a:lnTo>
                        <a:pt x="603" y="34"/>
                      </a:lnTo>
                      <a:lnTo>
                        <a:pt x="587" y="56"/>
                      </a:lnTo>
                      <a:lnTo>
                        <a:pt x="565" y="70"/>
                      </a:lnTo>
                      <a:lnTo>
                        <a:pt x="575" y="134"/>
                      </a:lnTo>
                      <a:lnTo>
                        <a:pt x="561" y="172"/>
                      </a:lnTo>
                      <a:lnTo>
                        <a:pt x="647" y="196"/>
                      </a:lnTo>
                      <a:lnTo>
                        <a:pt x="745" y="208"/>
                      </a:lnTo>
                      <a:lnTo>
                        <a:pt x="751" y="248"/>
                      </a:lnTo>
                      <a:lnTo>
                        <a:pt x="725" y="276"/>
                      </a:lnTo>
                      <a:lnTo>
                        <a:pt x="703" y="262"/>
                      </a:lnTo>
                      <a:lnTo>
                        <a:pt x="695" y="270"/>
                      </a:lnTo>
                      <a:lnTo>
                        <a:pt x="697" y="328"/>
                      </a:lnTo>
                      <a:lnTo>
                        <a:pt x="683" y="388"/>
                      </a:lnTo>
                      <a:lnTo>
                        <a:pt x="677" y="462"/>
                      </a:lnTo>
                      <a:lnTo>
                        <a:pt x="687" y="508"/>
                      </a:lnTo>
                      <a:lnTo>
                        <a:pt x="711" y="520"/>
                      </a:lnTo>
                      <a:lnTo>
                        <a:pt x="733" y="542"/>
                      </a:lnTo>
                      <a:lnTo>
                        <a:pt x="751" y="548"/>
                      </a:lnTo>
                      <a:lnTo>
                        <a:pt x="771" y="569"/>
                      </a:lnTo>
                      <a:lnTo>
                        <a:pt x="763" y="625"/>
                      </a:lnTo>
                      <a:lnTo>
                        <a:pt x="749" y="649"/>
                      </a:lnTo>
                      <a:lnTo>
                        <a:pt x="711" y="639"/>
                      </a:lnTo>
                      <a:lnTo>
                        <a:pt x="693" y="657"/>
                      </a:lnTo>
                      <a:lnTo>
                        <a:pt x="695" y="711"/>
                      </a:lnTo>
                      <a:lnTo>
                        <a:pt x="689" y="751"/>
                      </a:lnTo>
                      <a:lnTo>
                        <a:pt x="677" y="761"/>
                      </a:lnTo>
                      <a:lnTo>
                        <a:pt x="645" y="763"/>
                      </a:lnTo>
                      <a:lnTo>
                        <a:pt x="593" y="805"/>
                      </a:lnTo>
                      <a:lnTo>
                        <a:pt x="555" y="835"/>
                      </a:lnTo>
                      <a:lnTo>
                        <a:pt x="485" y="855"/>
                      </a:lnTo>
                      <a:lnTo>
                        <a:pt x="441" y="899"/>
                      </a:lnTo>
                      <a:lnTo>
                        <a:pt x="417" y="917"/>
                      </a:lnTo>
                      <a:lnTo>
                        <a:pt x="380" y="919"/>
                      </a:lnTo>
                      <a:lnTo>
                        <a:pt x="342" y="945"/>
                      </a:lnTo>
                      <a:lnTo>
                        <a:pt x="316" y="985"/>
                      </a:lnTo>
                      <a:lnTo>
                        <a:pt x="288" y="999"/>
                      </a:lnTo>
                      <a:lnTo>
                        <a:pt x="272" y="971"/>
                      </a:lnTo>
                      <a:lnTo>
                        <a:pt x="258" y="915"/>
                      </a:lnTo>
                      <a:lnTo>
                        <a:pt x="192" y="863"/>
                      </a:lnTo>
                      <a:lnTo>
                        <a:pt x="160" y="855"/>
                      </a:lnTo>
                      <a:lnTo>
                        <a:pt x="122" y="885"/>
                      </a:lnTo>
                      <a:lnTo>
                        <a:pt x="90" y="883"/>
                      </a:lnTo>
                      <a:lnTo>
                        <a:pt x="68" y="837"/>
                      </a:lnTo>
                      <a:lnTo>
                        <a:pt x="80" y="817"/>
                      </a:lnTo>
                      <a:lnTo>
                        <a:pt x="112" y="817"/>
                      </a:lnTo>
                      <a:lnTo>
                        <a:pt x="126" y="829"/>
                      </a:lnTo>
                      <a:lnTo>
                        <a:pt x="176" y="773"/>
                      </a:lnTo>
                      <a:lnTo>
                        <a:pt x="160" y="773"/>
                      </a:lnTo>
                      <a:lnTo>
                        <a:pt x="120" y="745"/>
                      </a:lnTo>
                      <a:lnTo>
                        <a:pt x="88" y="749"/>
                      </a:lnTo>
                      <a:lnTo>
                        <a:pt x="80" y="743"/>
                      </a:lnTo>
                      <a:lnTo>
                        <a:pt x="56" y="749"/>
                      </a:lnTo>
                      <a:lnTo>
                        <a:pt x="60" y="709"/>
                      </a:lnTo>
                      <a:lnTo>
                        <a:pt x="56" y="669"/>
                      </a:lnTo>
                      <a:lnTo>
                        <a:pt x="62" y="621"/>
                      </a:lnTo>
                      <a:lnTo>
                        <a:pt x="96" y="607"/>
                      </a:lnTo>
                      <a:lnTo>
                        <a:pt x="130" y="605"/>
                      </a:lnTo>
                      <a:lnTo>
                        <a:pt x="146" y="575"/>
                      </a:lnTo>
                      <a:lnTo>
                        <a:pt x="228" y="464"/>
                      </a:lnTo>
                      <a:lnTo>
                        <a:pt x="232" y="450"/>
                      </a:lnTo>
                      <a:lnTo>
                        <a:pt x="206" y="438"/>
                      </a:lnTo>
                      <a:lnTo>
                        <a:pt x="204" y="428"/>
                      </a:lnTo>
                      <a:lnTo>
                        <a:pt x="232" y="416"/>
                      </a:lnTo>
                      <a:lnTo>
                        <a:pt x="266" y="368"/>
                      </a:lnTo>
                      <a:lnTo>
                        <a:pt x="264" y="344"/>
                      </a:lnTo>
                      <a:lnTo>
                        <a:pt x="276" y="318"/>
                      </a:lnTo>
                      <a:lnTo>
                        <a:pt x="302" y="294"/>
                      </a:lnTo>
                      <a:lnTo>
                        <a:pt x="308" y="280"/>
                      </a:lnTo>
                      <a:lnTo>
                        <a:pt x="292" y="272"/>
                      </a:lnTo>
                      <a:lnTo>
                        <a:pt x="294" y="232"/>
                      </a:lnTo>
                      <a:lnTo>
                        <a:pt x="286" y="212"/>
                      </a:lnTo>
                      <a:lnTo>
                        <a:pt x="262" y="226"/>
                      </a:lnTo>
                      <a:lnTo>
                        <a:pt x="232" y="188"/>
                      </a:lnTo>
                      <a:lnTo>
                        <a:pt x="196" y="132"/>
                      </a:lnTo>
                      <a:close/>
                    </a:path>
                  </a:pathLst>
                </a:custGeom>
                <a:solidFill>
                  <a:srgbClr val="EDD15A"/>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49" name="chmap24"/>
                <xdr:cNvSpPr>
                  <a:spLocks/>
                </xdr:cNvSpPr>
              </xdr:nvSpPr>
              <xdr:spPr bwMode="auto">
                <a:xfrm>
                  <a:off x="6106375" y="4503361"/>
                  <a:ext cx="649812" cy="453374"/>
                </a:xfrm>
                <a:custGeom>
                  <a:avLst/>
                  <a:gdLst/>
                  <a:ahLst/>
                  <a:cxnLst>
                    <a:cxn ang="0">
                      <a:pos x="16" y="553"/>
                    </a:cxn>
                    <a:cxn ang="0">
                      <a:pos x="22" y="517"/>
                    </a:cxn>
                    <a:cxn ang="0">
                      <a:pos x="20" y="497"/>
                    </a:cxn>
                    <a:cxn ang="0">
                      <a:pos x="0" y="449"/>
                    </a:cxn>
                    <a:cxn ang="0">
                      <a:pos x="20" y="387"/>
                    </a:cxn>
                    <a:cxn ang="0">
                      <a:pos x="80" y="355"/>
                    </a:cxn>
                    <a:cxn ang="0">
                      <a:pos x="214" y="317"/>
                    </a:cxn>
                    <a:cxn ang="0">
                      <a:pos x="298" y="256"/>
                    </a:cxn>
                    <a:cxn ang="0">
                      <a:pos x="326" y="216"/>
                    </a:cxn>
                    <a:cxn ang="0">
                      <a:pos x="314" y="184"/>
                    </a:cxn>
                    <a:cxn ang="0">
                      <a:pos x="342" y="144"/>
                    </a:cxn>
                    <a:cxn ang="0">
                      <a:pos x="374" y="134"/>
                    </a:cxn>
                    <a:cxn ang="0">
                      <a:pos x="400" y="112"/>
                    </a:cxn>
                    <a:cxn ang="0">
                      <a:pos x="400" y="80"/>
                    </a:cxn>
                    <a:cxn ang="0">
                      <a:pos x="438" y="68"/>
                    </a:cxn>
                    <a:cxn ang="0">
                      <a:pos x="516" y="0"/>
                    </a:cxn>
                    <a:cxn ang="0">
                      <a:pos x="530" y="6"/>
                    </a:cxn>
                    <a:cxn ang="0">
                      <a:pos x="556" y="20"/>
                    </a:cxn>
                    <a:cxn ang="0">
                      <a:pos x="570" y="38"/>
                    </a:cxn>
                    <a:cxn ang="0">
                      <a:pos x="580" y="72"/>
                    </a:cxn>
                    <a:cxn ang="0">
                      <a:pos x="572" y="106"/>
                    </a:cxn>
                    <a:cxn ang="0">
                      <a:pos x="560" y="130"/>
                    </a:cxn>
                    <a:cxn ang="0">
                      <a:pos x="564" y="142"/>
                    </a:cxn>
                    <a:cxn ang="0">
                      <a:pos x="760" y="86"/>
                    </a:cxn>
                    <a:cxn ang="0">
                      <a:pos x="760" y="112"/>
                    </a:cxn>
                    <a:cxn ang="0">
                      <a:pos x="813" y="136"/>
                    </a:cxn>
                    <a:cxn ang="0">
                      <a:pos x="827" y="156"/>
                    </a:cxn>
                    <a:cxn ang="0">
                      <a:pos x="819" y="160"/>
                    </a:cxn>
                    <a:cxn ang="0">
                      <a:pos x="819" y="212"/>
                    </a:cxn>
                    <a:cxn ang="0">
                      <a:pos x="766" y="238"/>
                    </a:cxn>
                    <a:cxn ang="0">
                      <a:pos x="732" y="327"/>
                    </a:cxn>
                    <a:cxn ang="0">
                      <a:pos x="638" y="401"/>
                    </a:cxn>
                    <a:cxn ang="0">
                      <a:pos x="590" y="437"/>
                    </a:cxn>
                    <a:cxn ang="0">
                      <a:pos x="550" y="469"/>
                    </a:cxn>
                    <a:cxn ang="0">
                      <a:pos x="412" y="577"/>
                    </a:cxn>
                    <a:cxn ang="0">
                      <a:pos x="394" y="531"/>
                    </a:cxn>
                    <a:cxn ang="0">
                      <a:pos x="390" y="485"/>
                    </a:cxn>
                    <a:cxn ang="0">
                      <a:pos x="370" y="457"/>
                    </a:cxn>
                    <a:cxn ang="0">
                      <a:pos x="366" y="407"/>
                    </a:cxn>
                    <a:cxn ang="0">
                      <a:pos x="294" y="449"/>
                    </a:cxn>
                    <a:cxn ang="0">
                      <a:pos x="240" y="487"/>
                    </a:cxn>
                    <a:cxn ang="0">
                      <a:pos x="202" y="499"/>
                    </a:cxn>
                    <a:cxn ang="0">
                      <a:pos x="102" y="549"/>
                    </a:cxn>
                    <a:cxn ang="0">
                      <a:pos x="16" y="553"/>
                    </a:cxn>
                  </a:cxnLst>
                  <a:rect l="0" t="0" r="r" b="b"/>
                  <a:pathLst>
                    <a:path w="827" h="577">
                      <a:moveTo>
                        <a:pt x="16" y="553"/>
                      </a:moveTo>
                      <a:lnTo>
                        <a:pt x="22" y="517"/>
                      </a:lnTo>
                      <a:lnTo>
                        <a:pt x="20" y="497"/>
                      </a:lnTo>
                      <a:lnTo>
                        <a:pt x="0" y="449"/>
                      </a:lnTo>
                      <a:lnTo>
                        <a:pt x="20" y="387"/>
                      </a:lnTo>
                      <a:lnTo>
                        <a:pt x="80" y="355"/>
                      </a:lnTo>
                      <a:lnTo>
                        <a:pt x="214" y="317"/>
                      </a:lnTo>
                      <a:lnTo>
                        <a:pt x="298" y="256"/>
                      </a:lnTo>
                      <a:lnTo>
                        <a:pt x="326" y="216"/>
                      </a:lnTo>
                      <a:lnTo>
                        <a:pt x="314" y="184"/>
                      </a:lnTo>
                      <a:lnTo>
                        <a:pt x="342" y="144"/>
                      </a:lnTo>
                      <a:lnTo>
                        <a:pt x="374" y="134"/>
                      </a:lnTo>
                      <a:lnTo>
                        <a:pt x="400" y="112"/>
                      </a:lnTo>
                      <a:lnTo>
                        <a:pt x="400" y="80"/>
                      </a:lnTo>
                      <a:lnTo>
                        <a:pt x="438" y="68"/>
                      </a:lnTo>
                      <a:lnTo>
                        <a:pt x="516" y="0"/>
                      </a:lnTo>
                      <a:lnTo>
                        <a:pt x="530" y="6"/>
                      </a:lnTo>
                      <a:lnTo>
                        <a:pt x="556" y="20"/>
                      </a:lnTo>
                      <a:lnTo>
                        <a:pt x="570" y="38"/>
                      </a:lnTo>
                      <a:lnTo>
                        <a:pt x="580" y="72"/>
                      </a:lnTo>
                      <a:lnTo>
                        <a:pt x="572" y="106"/>
                      </a:lnTo>
                      <a:lnTo>
                        <a:pt x="560" y="130"/>
                      </a:lnTo>
                      <a:lnTo>
                        <a:pt x="564" y="142"/>
                      </a:lnTo>
                      <a:lnTo>
                        <a:pt x="760" y="86"/>
                      </a:lnTo>
                      <a:lnTo>
                        <a:pt x="760" y="112"/>
                      </a:lnTo>
                      <a:lnTo>
                        <a:pt x="813" y="136"/>
                      </a:lnTo>
                      <a:lnTo>
                        <a:pt x="827" y="156"/>
                      </a:lnTo>
                      <a:lnTo>
                        <a:pt x="819" y="160"/>
                      </a:lnTo>
                      <a:lnTo>
                        <a:pt x="819" y="212"/>
                      </a:lnTo>
                      <a:lnTo>
                        <a:pt x="766" y="238"/>
                      </a:lnTo>
                      <a:lnTo>
                        <a:pt x="732" y="327"/>
                      </a:lnTo>
                      <a:lnTo>
                        <a:pt x="638" y="401"/>
                      </a:lnTo>
                      <a:lnTo>
                        <a:pt x="590" y="437"/>
                      </a:lnTo>
                      <a:lnTo>
                        <a:pt x="550" y="469"/>
                      </a:lnTo>
                      <a:lnTo>
                        <a:pt x="412" y="577"/>
                      </a:lnTo>
                      <a:lnTo>
                        <a:pt x="394" y="531"/>
                      </a:lnTo>
                      <a:lnTo>
                        <a:pt x="390" y="485"/>
                      </a:lnTo>
                      <a:lnTo>
                        <a:pt x="370" y="457"/>
                      </a:lnTo>
                      <a:lnTo>
                        <a:pt x="366" y="407"/>
                      </a:lnTo>
                      <a:lnTo>
                        <a:pt x="294" y="449"/>
                      </a:lnTo>
                      <a:lnTo>
                        <a:pt x="240" y="487"/>
                      </a:lnTo>
                      <a:lnTo>
                        <a:pt x="202" y="499"/>
                      </a:lnTo>
                      <a:lnTo>
                        <a:pt x="102" y="549"/>
                      </a:lnTo>
                      <a:lnTo>
                        <a:pt x="16" y="553"/>
                      </a:lnTo>
                      <a:close/>
                    </a:path>
                  </a:pathLst>
                </a:custGeom>
                <a:solidFill>
                  <a:srgbClr val="F7EBB6"/>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0" name="chmap19"/>
                <xdr:cNvSpPr>
                  <a:spLocks/>
                </xdr:cNvSpPr>
              </xdr:nvSpPr>
              <xdr:spPr bwMode="auto">
                <a:xfrm>
                  <a:off x="7375353" y="3888123"/>
                  <a:ext cx="684385" cy="678097"/>
                </a:xfrm>
                <a:custGeom>
                  <a:avLst/>
                  <a:gdLst/>
                  <a:ahLst/>
                  <a:cxnLst>
                    <a:cxn ang="0">
                      <a:pos x="48" y="110"/>
                    </a:cxn>
                    <a:cxn ang="0">
                      <a:pos x="114" y="42"/>
                    </a:cxn>
                    <a:cxn ang="0">
                      <a:pos x="209" y="56"/>
                    </a:cxn>
                    <a:cxn ang="0">
                      <a:pos x="225" y="106"/>
                    </a:cxn>
                    <a:cxn ang="0">
                      <a:pos x="439" y="96"/>
                    </a:cxn>
                    <a:cxn ang="0">
                      <a:pos x="529" y="32"/>
                    </a:cxn>
                    <a:cxn ang="0">
                      <a:pos x="617" y="0"/>
                    </a:cxn>
                    <a:cxn ang="0">
                      <a:pos x="683" y="12"/>
                    </a:cxn>
                    <a:cxn ang="0">
                      <a:pos x="717" y="62"/>
                    </a:cxn>
                    <a:cxn ang="0">
                      <a:pos x="843" y="76"/>
                    </a:cxn>
                    <a:cxn ang="0">
                      <a:pos x="813" y="130"/>
                    </a:cxn>
                    <a:cxn ang="0">
                      <a:pos x="767" y="190"/>
                    </a:cxn>
                    <a:cxn ang="0">
                      <a:pos x="765" y="266"/>
                    </a:cxn>
                    <a:cxn ang="0">
                      <a:pos x="801" y="352"/>
                    </a:cxn>
                    <a:cxn ang="0">
                      <a:pos x="815" y="396"/>
                    </a:cxn>
                    <a:cxn ang="0">
                      <a:pos x="779" y="438"/>
                    </a:cxn>
                    <a:cxn ang="0">
                      <a:pos x="817" y="505"/>
                    </a:cxn>
                    <a:cxn ang="0">
                      <a:pos x="871" y="521"/>
                    </a:cxn>
                    <a:cxn ang="0">
                      <a:pos x="833" y="587"/>
                    </a:cxn>
                    <a:cxn ang="0">
                      <a:pos x="795" y="619"/>
                    </a:cxn>
                    <a:cxn ang="0">
                      <a:pos x="807" y="707"/>
                    </a:cxn>
                    <a:cxn ang="0">
                      <a:pos x="811" y="799"/>
                    </a:cxn>
                    <a:cxn ang="0">
                      <a:pos x="783" y="861"/>
                    </a:cxn>
                    <a:cxn ang="0">
                      <a:pos x="735" y="807"/>
                    </a:cxn>
                    <a:cxn ang="0">
                      <a:pos x="665" y="619"/>
                    </a:cxn>
                    <a:cxn ang="0">
                      <a:pos x="623" y="611"/>
                    </a:cxn>
                    <a:cxn ang="0">
                      <a:pos x="569" y="699"/>
                    </a:cxn>
                    <a:cxn ang="0">
                      <a:pos x="517" y="699"/>
                    </a:cxn>
                    <a:cxn ang="0">
                      <a:pos x="477" y="673"/>
                    </a:cxn>
                    <a:cxn ang="0">
                      <a:pos x="435" y="645"/>
                    </a:cxn>
                    <a:cxn ang="0">
                      <a:pos x="323" y="623"/>
                    </a:cxn>
                    <a:cxn ang="0">
                      <a:pos x="273" y="615"/>
                    </a:cxn>
                    <a:cxn ang="0">
                      <a:pos x="263" y="671"/>
                    </a:cxn>
                    <a:cxn ang="0">
                      <a:pos x="203" y="681"/>
                    </a:cxn>
                    <a:cxn ang="0">
                      <a:pos x="112" y="667"/>
                    </a:cxn>
                    <a:cxn ang="0">
                      <a:pos x="153" y="553"/>
                    </a:cxn>
                    <a:cxn ang="0">
                      <a:pos x="227" y="511"/>
                    </a:cxn>
                    <a:cxn ang="0">
                      <a:pos x="323" y="513"/>
                    </a:cxn>
                    <a:cxn ang="0">
                      <a:pos x="363" y="398"/>
                    </a:cxn>
                    <a:cxn ang="0">
                      <a:pos x="321" y="368"/>
                    </a:cxn>
                    <a:cxn ang="0">
                      <a:pos x="305" y="306"/>
                    </a:cxn>
                    <a:cxn ang="0">
                      <a:pos x="275" y="290"/>
                    </a:cxn>
                    <a:cxn ang="0">
                      <a:pos x="257" y="244"/>
                    </a:cxn>
                    <a:cxn ang="0">
                      <a:pos x="149" y="132"/>
                    </a:cxn>
                    <a:cxn ang="0">
                      <a:pos x="114" y="160"/>
                    </a:cxn>
                    <a:cxn ang="0">
                      <a:pos x="66" y="188"/>
                    </a:cxn>
                    <a:cxn ang="0">
                      <a:pos x="0" y="120"/>
                    </a:cxn>
                  </a:cxnLst>
                  <a:rect l="0" t="0" r="r" b="b"/>
                  <a:pathLst>
                    <a:path w="871" h="863">
                      <a:moveTo>
                        <a:pt x="0" y="120"/>
                      </a:moveTo>
                      <a:lnTo>
                        <a:pt x="48" y="110"/>
                      </a:lnTo>
                      <a:lnTo>
                        <a:pt x="72" y="98"/>
                      </a:lnTo>
                      <a:lnTo>
                        <a:pt x="114" y="42"/>
                      </a:lnTo>
                      <a:lnTo>
                        <a:pt x="131" y="50"/>
                      </a:lnTo>
                      <a:lnTo>
                        <a:pt x="209" y="56"/>
                      </a:lnTo>
                      <a:lnTo>
                        <a:pt x="217" y="64"/>
                      </a:lnTo>
                      <a:lnTo>
                        <a:pt x="225" y="106"/>
                      </a:lnTo>
                      <a:lnTo>
                        <a:pt x="385" y="108"/>
                      </a:lnTo>
                      <a:lnTo>
                        <a:pt x="439" y="96"/>
                      </a:lnTo>
                      <a:lnTo>
                        <a:pt x="481" y="52"/>
                      </a:lnTo>
                      <a:lnTo>
                        <a:pt x="529" y="32"/>
                      </a:lnTo>
                      <a:lnTo>
                        <a:pt x="551" y="10"/>
                      </a:lnTo>
                      <a:lnTo>
                        <a:pt x="617" y="0"/>
                      </a:lnTo>
                      <a:lnTo>
                        <a:pt x="637" y="0"/>
                      </a:lnTo>
                      <a:lnTo>
                        <a:pt x="683" y="12"/>
                      </a:lnTo>
                      <a:lnTo>
                        <a:pt x="705" y="54"/>
                      </a:lnTo>
                      <a:lnTo>
                        <a:pt x="717" y="62"/>
                      </a:lnTo>
                      <a:lnTo>
                        <a:pt x="763" y="74"/>
                      </a:lnTo>
                      <a:lnTo>
                        <a:pt x="843" y="76"/>
                      </a:lnTo>
                      <a:lnTo>
                        <a:pt x="841" y="86"/>
                      </a:lnTo>
                      <a:lnTo>
                        <a:pt x="813" y="130"/>
                      </a:lnTo>
                      <a:lnTo>
                        <a:pt x="787" y="158"/>
                      </a:lnTo>
                      <a:lnTo>
                        <a:pt x="767" y="190"/>
                      </a:lnTo>
                      <a:lnTo>
                        <a:pt x="759" y="242"/>
                      </a:lnTo>
                      <a:lnTo>
                        <a:pt x="765" y="266"/>
                      </a:lnTo>
                      <a:lnTo>
                        <a:pt x="793" y="324"/>
                      </a:lnTo>
                      <a:lnTo>
                        <a:pt x="801" y="352"/>
                      </a:lnTo>
                      <a:lnTo>
                        <a:pt x="821" y="382"/>
                      </a:lnTo>
                      <a:lnTo>
                        <a:pt x="815" y="396"/>
                      </a:lnTo>
                      <a:lnTo>
                        <a:pt x="783" y="428"/>
                      </a:lnTo>
                      <a:lnTo>
                        <a:pt x="779" y="438"/>
                      </a:lnTo>
                      <a:lnTo>
                        <a:pt x="819" y="466"/>
                      </a:lnTo>
                      <a:lnTo>
                        <a:pt x="817" y="505"/>
                      </a:lnTo>
                      <a:lnTo>
                        <a:pt x="833" y="533"/>
                      </a:lnTo>
                      <a:lnTo>
                        <a:pt x="871" y="521"/>
                      </a:lnTo>
                      <a:lnTo>
                        <a:pt x="867" y="539"/>
                      </a:lnTo>
                      <a:lnTo>
                        <a:pt x="833" y="587"/>
                      </a:lnTo>
                      <a:lnTo>
                        <a:pt x="793" y="605"/>
                      </a:lnTo>
                      <a:lnTo>
                        <a:pt x="795" y="619"/>
                      </a:lnTo>
                      <a:lnTo>
                        <a:pt x="823" y="677"/>
                      </a:lnTo>
                      <a:lnTo>
                        <a:pt x="807" y="707"/>
                      </a:lnTo>
                      <a:lnTo>
                        <a:pt x="805" y="723"/>
                      </a:lnTo>
                      <a:lnTo>
                        <a:pt x="811" y="799"/>
                      </a:lnTo>
                      <a:lnTo>
                        <a:pt x="819" y="863"/>
                      </a:lnTo>
                      <a:lnTo>
                        <a:pt x="783" y="861"/>
                      </a:lnTo>
                      <a:lnTo>
                        <a:pt x="753" y="835"/>
                      </a:lnTo>
                      <a:lnTo>
                        <a:pt x="735" y="807"/>
                      </a:lnTo>
                      <a:lnTo>
                        <a:pt x="677" y="635"/>
                      </a:lnTo>
                      <a:lnTo>
                        <a:pt x="665" y="619"/>
                      </a:lnTo>
                      <a:lnTo>
                        <a:pt x="645" y="611"/>
                      </a:lnTo>
                      <a:lnTo>
                        <a:pt x="623" y="611"/>
                      </a:lnTo>
                      <a:lnTo>
                        <a:pt x="603" y="635"/>
                      </a:lnTo>
                      <a:lnTo>
                        <a:pt x="569" y="699"/>
                      </a:lnTo>
                      <a:lnTo>
                        <a:pt x="537" y="715"/>
                      </a:lnTo>
                      <a:lnTo>
                        <a:pt x="517" y="699"/>
                      </a:lnTo>
                      <a:lnTo>
                        <a:pt x="509" y="675"/>
                      </a:lnTo>
                      <a:lnTo>
                        <a:pt x="477" y="673"/>
                      </a:lnTo>
                      <a:lnTo>
                        <a:pt x="453" y="665"/>
                      </a:lnTo>
                      <a:lnTo>
                        <a:pt x="435" y="645"/>
                      </a:lnTo>
                      <a:lnTo>
                        <a:pt x="349" y="677"/>
                      </a:lnTo>
                      <a:lnTo>
                        <a:pt x="323" y="623"/>
                      </a:lnTo>
                      <a:lnTo>
                        <a:pt x="305" y="615"/>
                      </a:lnTo>
                      <a:lnTo>
                        <a:pt x="273" y="615"/>
                      </a:lnTo>
                      <a:lnTo>
                        <a:pt x="273" y="653"/>
                      </a:lnTo>
                      <a:lnTo>
                        <a:pt x="263" y="671"/>
                      </a:lnTo>
                      <a:lnTo>
                        <a:pt x="231" y="681"/>
                      </a:lnTo>
                      <a:lnTo>
                        <a:pt x="203" y="681"/>
                      </a:lnTo>
                      <a:lnTo>
                        <a:pt x="129" y="695"/>
                      </a:lnTo>
                      <a:lnTo>
                        <a:pt x="112" y="667"/>
                      </a:lnTo>
                      <a:lnTo>
                        <a:pt x="108" y="627"/>
                      </a:lnTo>
                      <a:lnTo>
                        <a:pt x="153" y="553"/>
                      </a:lnTo>
                      <a:lnTo>
                        <a:pt x="209" y="505"/>
                      </a:lnTo>
                      <a:lnTo>
                        <a:pt x="227" y="511"/>
                      </a:lnTo>
                      <a:lnTo>
                        <a:pt x="305" y="523"/>
                      </a:lnTo>
                      <a:lnTo>
                        <a:pt x="323" y="513"/>
                      </a:lnTo>
                      <a:lnTo>
                        <a:pt x="365" y="432"/>
                      </a:lnTo>
                      <a:lnTo>
                        <a:pt x="363" y="398"/>
                      </a:lnTo>
                      <a:lnTo>
                        <a:pt x="337" y="386"/>
                      </a:lnTo>
                      <a:lnTo>
                        <a:pt x="321" y="368"/>
                      </a:lnTo>
                      <a:lnTo>
                        <a:pt x="307" y="338"/>
                      </a:lnTo>
                      <a:lnTo>
                        <a:pt x="305" y="306"/>
                      </a:lnTo>
                      <a:lnTo>
                        <a:pt x="295" y="294"/>
                      </a:lnTo>
                      <a:lnTo>
                        <a:pt x="275" y="290"/>
                      </a:lnTo>
                      <a:lnTo>
                        <a:pt x="261" y="280"/>
                      </a:lnTo>
                      <a:lnTo>
                        <a:pt x="257" y="244"/>
                      </a:lnTo>
                      <a:lnTo>
                        <a:pt x="221" y="240"/>
                      </a:lnTo>
                      <a:lnTo>
                        <a:pt x="149" y="132"/>
                      </a:lnTo>
                      <a:lnTo>
                        <a:pt x="121" y="130"/>
                      </a:lnTo>
                      <a:lnTo>
                        <a:pt x="114" y="160"/>
                      </a:lnTo>
                      <a:lnTo>
                        <a:pt x="84" y="186"/>
                      </a:lnTo>
                      <a:lnTo>
                        <a:pt x="66" y="188"/>
                      </a:lnTo>
                      <a:lnTo>
                        <a:pt x="60" y="154"/>
                      </a:lnTo>
                      <a:lnTo>
                        <a:pt x="0" y="120"/>
                      </a:lnTo>
                      <a:close/>
                    </a:path>
                  </a:pathLst>
                </a:custGeom>
                <a:solidFill>
                  <a:srgbClr val="EDD15A"/>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1" name="chmap3"/>
                <xdr:cNvSpPr>
                  <a:spLocks/>
                </xdr:cNvSpPr>
              </xdr:nvSpPr>
              <xdr:spPr bwMode="auto">
                <a:xfrm>
                  <a:off x="7476714" y="4368212"/>
                  <a:ext cx="636453" cy="706384"/>
                </a:xfrm>
                <a:custGeom>
                  <a:avLst/>
                  <a:gdLst/>
                  <a:ahLst/>
                  <a:cxnLst>
                    <a:cxn ang="0">
                      <a:pos x="74" y="70"/>
                    </a:cxn>
                    <a:cxn ang="0">
                      <a:pos x="134" y="60"/>
                    </a:cxn>
                    <a:cxn ang="0">
                      <a:pos x="144" y="4"/>
                    </a:cxn>
                    <a:cxn ang="0">
                      <a:pos x="194" y="12"/>
                    </a:cxn>
                    <a:cxn ang="0">
                      <a:pos x="306" y="34"/>
                    </a:cxn>
                    <a:cxn ang="0">
                      <a:pos x="348" y="62"/>
                    </a:cxn>
                    <a:cxn ang="0">
                      <a:pos x="388" y="88"/>
                    </a:cxn>
                    <a:cxn ang="0">
                      <a:pos x="440" y="88"/>
                    </a:cxn>
                    <a:cxn ang="0">
                      <a:pos x="494" y="0"/>
                    </a:cxn>
                    <a:cxn ang="0">
                      <a:pos x="536" y="8"/>
                    </a:cxn>
                    <a:cxn ang="0">
                      <a:pos x="606" y="196"/>
                    </a:cxn>
                    <a:cxn ang="0">
                      <a:pos x="654" y="250"/>
                    </a:cxn>
                    <a:cxn ang="0">
                      <a:pos x="704" y="276"/>
                    </a:cxn>
                    <a:cxn ang="0">
                      <a:pos x="734" y="304"/>
                    </a:cxn>
                    <a:cxn ang="0">
                      <a:pos x="684" y="356"/>
                    </a:cxn>
                    <a:cxn ang="0">
                      <a:pos x="668" y="396"/>
                    </a:cxn>
                    <a:cxn ang="0">
                      <a:pos x="706" y="404"/>
                    </a:cxn>
                    <a:cxn ang="0">
                      <a:pos x="802" y="461"/>
                    </a:cxn>
                    <a:cxn ang="0">
                      <a:pos x="802" y="499"/>
                    </a:cxn>
                    <a:cxn ang="0">
                      <a:pos x="738" y="491"/>
                    </a:cxn>
                    <a:cxn ang="0">
                      <a:pos x="708" y="507"/>
                    </a:cxn>
                    <a:cxn ang="0">
                      <a:pos x="640" y="493"/>
                    </a:cxn>
                    <a:cxn ang="0">
                      <a:pos x="564" y="509"/>
                    </a:cxn>
                    <a:cxn ang="0">
                      <a:pos x="468" y="527"/>
                    </a:cxn>
                    <a:cxn ang="0">
                      <a:pos x="400" y="563"/>
                    </a:cxn>
                    <a:cxn ang="0">
                      <a:pos x="380" y="613"/>
                    </a:cxn>
                    <a:cxn ang="0">
                      <a:pos x="326" y="673"/>
                    </a:cxn>
                    <a:cxn ang="0">
                      <a:pos x="282" y="685"/>
                    </a:cxn>
                    <a:cxn ang="0">
                      <a:pos x="244" y="791"/>
                    </a:cxn>
                    <a:cxn ang="0">
                      <a:pos x="240" y="883"/>
                    </a:cxn>
                    <a:cxn ang="0">
                      <a:pos x="174" y="899"/>
                    </a:cxn>
                    <a:cxn ang="0">
                      <a:pos x="128" y="857"/>
                    </a:cxn>
                    <a:cxn ang="0">
                      <a:pos x="28" y="769"/>
                    </a:cxn>
                    <a:cxn ang="0">
                      <a:pos x="30" y="699"/>
                    </a:cxn>
                    <a:cxn ang="0">
                      <a:pos x="36" y="637"/>
                    </a:cxn>
                    <a:cxn ang="0">
                      <a:pos x="86" y="619"/>
                    </a:cxn>
                    <a:cxn ang="0">
                      <a:pos x="124" y="539"/>
                    </a:cxn>
                    <a:cxn ang="0">
                      <a:pos x="98" y="483"/>
                    </a:cxn>
                    <a:cxn ang="0">
                      <a:pos x="62" y="450"/>
                    </a:cxn>
                    <a:cxn ang="0">
                      <a:pos x="34" y="390"/>
                    </a:cxn>
                    <a:cxn ang="0">
                      <a:pos x="56" y="270"/>
                    </a:cxn>
                    <a:cxn ang="0">
                      <a:pos x="0" y="84"/>
                    </a:cxn>
                  </a:cxnLst>
                  <a:rect l="0" t="0" r="r" b="b"/>
                  <a:pathLst>
                    <a:path w="810" h="899">
                      <a:moveTo>
                        <a:pt x="0" y="84"/>
                      </a:moveTo>
                      <a:lnTo>
                        <a:pt x="74" y="70"/>
                      </a:lnTo>
                      <a:lnTo>
                        <a:pt x="102" y="70"/>
                      </a:lnTo>
                      <a:lnTo>
                        <a:pt x="134" y="60"/>
                      </a:lnTo>
                      <a:lnTo>
                        <a:pt x="144" y="42"/>
                      </a:lnTo>
                      <a:lnTo>
                        <a:pt x="144" y="4"/>
                      </a:lnTo>
                      <a:lnTo>
                        <a:pt x="176" y="4"/>
                      </a:lnTo>
                      <a:lnTo>
                        <a:pt x="194" y="12"/>
                      </a:lnTo>
                      <a:lnTo>
                        <a:pt x="220" y="66"/>
                      </a:lnTo>
                      <a:lnTo>
                        <a:pt x="306" y="34"/>
                      </a:lnTo>
                      <a:lnTo>
                        <a:pt x="324" y="54"/>
                      </a:lnTo>
                      <a:lnTo>
                        <a:pt x="348" y="62"/>
                      </a:lnTo>
                      <a:lnTo>
                        <a:pt x="380" y="64"/>
                      </a:lnTo>
                      <a:lnTo>
                        <a:pt x="388" y="88"/>
                      </a:lnTo>
                      <a:lnTo>
                        <a:pt x="408" y="104"/>
                      </a:lnTo>
                      <a:lnTo>
                        <a:pt x="440" y="88"/>
                      </a:lnTo>
                      <a:lnTo>
                        <a:pt x="474" y="24"/>
                      </a:lnTo>
                      <a:lnTo>
                        <a:pt x="494" y="0"/>
                      </a:lnTo>
                      <a:lnTo>
                        <a:pt x="516" y="0"/>
                      </a:lnTo>
                      <a:lnTo>
                        <a:pt x="536" y="8"/>
                      </a:lnTo>
                      <a:lnTo>
                        <a:pt x="548" y="24"/>
                      </a:lnTo>
                      <a:lnTo>
                        <a:pt x="606" y="196"/>
                      </a:lnTo>
                      <a:lnTo>
                        <a:pt x="624" y="224"/>
                      </a:lnTo>
                      <a:lnTo>
                        <a:pt x="654" y="250"/>
                      </a:lnTo>
                      <a:lnTo>
                        <a:pt x="690" y="252"/>
                      </a:lnTo>
                      <a:lnTo>
                        <a:pt x="704" y="276"/>
                      </a:lnTo>
                      <a:lnTo>
                        <a:pt x="728" y="284"/>
                      </a:lnTo>
                      <a:lnTo>
                        <a:pt x="734" y="304"/>
                      </a:lnTo>
                      <a:lnTo>
                        <a:pt x="696" y="326"/>
                      </a:lnTo>
                      <a:lnTo>
                        <a:pt x="684" y="356"/>
                      </a:lnTo>
                      <a:lnTo>
                        <a:pt x="668" y="380"/>
                      </a:lnTo>
                      <a:lnTo>
                        <a:pt x="668" y="396"/>
                      </a:lnTo>
                      <a:lnTo>
                        <a:pt x="688" y="412"/>
                      </a:lnTo>
                      <a:lnTo>
                        <a:pt x="706" y="404"/>
                      </a:lnTo>
                      <a:lnTo>
                        <a:pt x="756" y="416"/>
                      </a:lnTo>
                      <a:lnTo>
                        <a:pt x="802" y="461"/>
                      </a:lnTo>
                      <a:lnTo>
                        <a:pt x="810" y="477"/>
                      </a:lnTo>
                      <a:lnTo>
                        <a:pt x="802" y="499"/>
                      </a:lnTo>
                      <a:lnTo>
                        <a:pt x="760" y="521"/>
                      </a:lnTo>
                      <a:lnTo>
                        <a:pt x="738" y="491"/>
                      </a:lnTo>
                      <a:lnTo>
                        <a:pt x="720" y="487"/>
                      </a:lnTo>
                      <a:lnTo>
                        <a:pt x="708" y="507"/>
                      </a:lnTo>
                      <a:lnTo>
                        <a:pt x="656" y="509"/>
                      </a:lnTo>
                      <a:lnTo>
                        <a:pt x="640" y="493"/>
                      </a:lnTo>
                      <a:lnTo>
                        <a:pt x="594" y="511"/>
                      </a:lnTo>
                      <a:lnTo>
                        <a:pt x="564" y="509"/>
                      </a:lnTo>
                      <a:lnTo>
                        <a:pt x="520" y="509"/>
                      </a:lnTo>
                      <a:lnTo>
                        <a:pt x="468" y="527"/>
                      </a:lnTo>
                      <a:lnTo>
                        <a:pt x="468" y="557"/>
                      </a:lnTo>
                      <a:lnTo>
                        <a:pt x="400" y="563"/>
                      </a:lnTo>
                      <a:lnTo>
                        <a:pt x="376" y="581"/>
                      </a:lnTo>
                      <a:lnTo>
                        <a:pt x="380" y="613"/>
                      </a:lnTo>
                      <a:lnTo>
                        <a:pt x="356" y="637"/>
                      </a:lnTo>
                      <a:lnTo>
                        <a:pt x="326" y="673"/>
                      </a:lnTo>
                      <a:lnTo>
                        <a:pt x="304" y="667"/>
                      </a:lnTo>
                      <a:lnTo>
                        <a:pt x="282" y="685"/>
                      </a:lnTo>
                      <a:lnTo>
                        <a:pt x="268" y="733"/>
                      </a:lnTo>
                      <a:lnTo>
                        <a:pt x="244" y="791"/>
                      </a:lnTo>
                      <a:lnTo>
                        <a:pt x="260" y="851"/>
                      </a:lnTo>
                      <a:lnTo>
                        <a:pt x="240" y="883"/>
                      </a:lnTo>
                      <a:lnTo>
                        <a:pt x="214" y="881"/>
                      </a:lnTo>
                      <a:lnTo>
                        <a:pt x="174" y="899"/>
                      </a:lnTo>
                      <a:lnTo>
                        <a:pt x="158" y="899"/>
                      </a:lnTo>
                      <a:lnTo>
                        <a:pt x="128" y="857"/>
                      </a:lnTo>
                      <a:lnTo>
                        <a:pt x="48" y="789"/>
                      </a:lnTo>
                      <a:lnTo>
                        <a:pt x="28" y="769"/>
                      </a:lnTo>
                      <a:lnTo>
                        <a:pt x="16" y="719"/>
                      </a:lnTo>
                      <a:lnTo>
                        <a:pt x="30" y="699"/>
                      </a:lnTo>
                      <a:lnTo>
                        <a:pt x="36" y="677"/>
                      </a:lnTo>
                      <a:lnTo>
                        <a:pt x="36" y="637"/>
                      </a:lnTo>
                      <a:lnTo>
                        <a:pt x="64" y="623"/>
                      </a:lnTo>
                      <a:lnTo>
                        <a:pt x="86" y="619"/>
                      </a:lnTo>
                      <a:lnTo>
                        <a:pt x="104" y="593"/>
                      </a:lnTo>
                      <a:lnTo>
                        <a:pt x="124" y="539"/>
                      </a:lnTo>
                      <a:lnTo>
                        <a:pt x="132" y="497"/>
                      </a:lnTo>
                      <a:lnTo>
                        <a:pt x="98" y="483"/>
                      </a:lnTo>
                      <a:lnTo>
                        <a:pt x="66" y="481"/>
                      </a:lnTo>
                      <a:lnTo>
                        <a:pt x="62" y="450"/>
                      </a:lnTo>
                      <a:lnTo>
                        <a:pt x="36" y="412"/>
                      </a:lnTo>
                      <a:lnTo>
                        <a:pt x="34" y="390"/>
                      </a:lnTo>
                      <a:lnTo>
                        <a:pt x="40" y="318"/>
                      </a:lnTo>
                      <a:lnTo>
                        <a:pt x="56" y="270"/>
                      </a:lnTo>
                      <a:lnTo>
                        <a:pt x="42" y="182"/>
                      </a:lnTo>
                      <a:lnTo>
                        <a:pt x="0" y="84"/>
                      </a:lnTo>
                      <a:close/>
                    </a:path>
                  </a:pathLst>
                </a:custGeom>
                <a:solidFill>
                  <a:srgbClr val="F7EBB6"/>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2" name="chmap7"/>
                <xdr:cNvSpPr>
                  <a:spLocks/>
                </xdr:cNvSpPr>
              </xdr:nvSpPr>
              <xdr:spPr bwMode="auto">
                <a:xfrm>
                  <a:off x="7844443" y="4750870"/>
                  <a:ext cx="323727" cy="333156"/>
                </a:xfrm>
                <a:custGeom>
                  <a:avLst/>
                  <a:gdLst/>
                  <a:ahLst/>
                  <a:cxnLst>
                    <a:cxn ang="0">
                      <a:pos x="0" y="70"/>
                    </a:cxn>
                    <a:cxn ang="0">
                      <a:pos x="0" y="40"/>
                    </a:cxn>
                    <a:cxn ang="0">
                      <a:pos x="52" y="22"/>
                    </a:cxn>
                    <a:cxn ang="0">
                      <a:pos x="96" y="22"/>
                    </a:cxn>
                    <a:cxn ang="0">
                      <a:pos x="126" y="24"/>
                    </a:cxn>
                    <a:cxn ang="0">
                      <a:pos x="172" y="6"/>
                    </a:cxn>
                    <a:cxn ang="0">
                      <a:pos x="188" y="22"/>
                    </a:cxn>
                    <a:cxn ang="0">
                      <a:pos x="240" y="20"/>
                    </a:cxn>
                    <a:cxn ang="0">
                      <a:pos x="252" y="0"/>
                    </a:cxn>
                    <a:cxn ang="0">
                      <a:pos x="270" y="4"/>
                    </a:cxn>
                    <a:cxn ang="0">
                      <a:pos x="292" y="34"/>
                    </a:cxn>
                    <a:cxn ang="0">
                      <a:pos x="322" y="54"/>
                    </a:cxn>
                    <a:cxn ang="0">
                      <a:pos x="412" y="42"/>
                    </a:cxn>
                    <a:cxn ang="0">
                      <a:pos x="412" y="64"/>
                    </a:cxn>
                    <a:cxn ang="0">
                      <a:pos x="394" y="116"/>
                    </a:cxn>
                    <a:cxn ang="0">
                      <a:pos x="372" y="142"/>
                    </a:cxn>
                    <a:cxn ang="0">
                      <a:pos x="308" y="174"/>
                    </a:cxn>
                    <a:cxn ang="0">
                      <a:pos x="284" y="198"/>
                    </a:cxn>
                    <a:cxn ang="0">
                      <a:pos x="298" y="230"/>
                    </a:cxn>
                    <a:cxn ang="0">
                      <a:pos x="300" y="280"/>
                    </a:cxn>
                    <a:cxn ang="0">
                      <a:pos x="240" y="282"/>
                    </a:cxn>
                    <a:cxn ang="0">
                      <a:pos x="224" y="260"/>
                    </a:cxn>
                    <a:cxn ang="0">
                      <a:pos x="212" y="258"/>
                    </a:cxn>
                    <a:cxn ang="0">
                      <a:pos x="182" y="274"/>
                    </a:cxn>
                    <a:cxn ang="0">
                      <a:pos x="176" y="246"/>
                    </a:cxn>
                    <a:cxn ang="0">
                      <a:pos x="162" y="258"/>
                    </a:cxn>
                    <a:cxn ang="0">
                      <a:pos x="178" y="326"/>
                    </a:cxn>
                    <a:cxn ang="0">
                      <a:pos x="176" y="342"/>
                    </a:cxn>
                    <a:cxn ang="0">
                      <a:pos x="212" y="392"/>
                    </a:cxn>
                    <a:cxn ang="0">
                      <a:pos x="232" y="400"/>
                    </a:cxn>
                    <a:cxn ang="0">
                      <a:pos x="236" y="412"/>
                    </a:cxn>
                    <a:cxn ang="0">
                      <a:pos x="200" y="424"/>
                    </a:cxn>
                    <a:cxn ang="0">
                      <a:pos x="172" y="398"/>
                    </a:cxn>
                    <a:cxn ang="0">
                      <a:pos x="146" y="382"/>
                    </a:cxn>
                    <a:cxn ang="0">
                      <a:pos x="120" y="346"/>
                    </a:cxn>
                    <a:cxn ang="0">
                      <a:pos x="118" y="304"/>
                    </a:cxn>
                    <a:cxn ang="0">
                      <a:pos x="122" y="252"/>
                    </a:cxn>
                    <a:cxn ang="0">
                      <a:pos x="130" y="222"/>
                    </a:cxn>
                    <a:cxn ang="0">
                      <a:pos x="130" y="174"/>
                    </a:cxn>
                    <a:cxn ang="0">
                      <a:pos x="122" y="162"/>
                    </a:cxn>
                    <a:cxn ang="0">
                      <a:pos x="92" y="148"/>
                    </a:cxn>
                    <a:cxn ang="0">
                      <a:pos x="80" y="134"/>
                    </a:cxn>
                    <a:cxn ang="0">
                      <a:pos x="100" y="78"/>
                    </a:cxn>
                    <a:cxn ang="0">
                      <a:pos x="92" y="70"/>
                    </a:cxn>
                    <a:cxn ang="0">
                      <a:pos x="46" y="56"/>
                    </a:cxn>
                    <a:cxn ang="0">
                      <a:pos x="0" y="70"/>
                    </a:cxn>
                  </a:cxnLst>
                  <a:rect l="0" t="0" r="r" b="b"/>
                  <a:pathLst>
                    <a:path w="412" h="424">
                      <a:moveTo>
                        <a:pt x="0" y="70"/>
                      </a:moveTo>
                      <a:lnTo>
                        <a:pt x="0" y="40"/>
                      </a:lnTo>
                      <a:lnTo>
                        <a:pt x="52" y="22"/>
                      </a:lnTo>
                      <a:lnTo>
                        <a:pt x="96" y="22"/>
                      </a:lnTo>
                      <a:lnTo>
                        <a:pt x="126" y="24"/>
                      </a:lnTo>
                      <a:lnTo>
                        <a:pt x="172" y="6"/>
                      </a:lnTo>
                      <a:lnTo>
                        <a:pt x="188" y="22"/>
                      </a:lnTo>
                      <a:lnTo>
                        <a:pt x="240" y="20"/>
                      </a:lnTo>
                      <a:lnTo>
                        <a:pt x="252" y="0"/>
                      </a:lnTo>
                      <a:lnTo>
                        <a:pt x="270" y="4"/>
                      </a:lnTo>
                      <a:lnTo>
                        <a:pt x="292" y="34"/>
                      </a:lnTo>
                      <a:lnTo>
                        <a:pt x="322" y="54"/>
                      </a:lnTo>
                      <a:lnTo>
                        <a:pt x="412" y="42"/>
                      </a:lnTo>
                      <a:lnTo>
                        <a:pt x="412" y="64"/>
                      </a:lnTo>
                      <a:lnTo>
                        <a:pt x="394" y="116"/>
                      </a:lnTo>
                      <a:lnTo>
                        <a:pt x="372" y="142"/>
                      </a:lnTo>
                      <a:lnTo>
                        <a:pt x="308" y="174"/>
                      </a:lnTo>
                      <a:lnTo>
                        <a:pt x="284" y="198"/>
                      </a:lnTo>
                      <a:lnTo>
                        <a:pt x="298" y="230"/>
                      </a:lnTo>
                      <a:lnTo>
                        <a:pt x="300" y="280"/>
                      </a:lnTo>
                      <a:lnTo>
                        <a:pt x="240" y="282"/>
                      </a:lnTo>
                      <a:lnTo>
                        <a:pt x="224" y="260"/>
                      </a:lnTo>
                      <a:lnTo>
                        <a:pt x="212" y="258"/>
                      </a:lnTo>
                      <a:lnTo>
                        <a:pt x="182" y="274"/>
                      </a:lnTo>
                      <a:lnTo>
                        <a:pt x="176" y="246"/>
                      </a:lnTo>
                      <a:lnTo>
                        <a:pt x="162" y="258"/>
                      </a:lnTo>
                      <a:lnTo>
                        <a:pt x="178" y="326"/>
                      </a:lnTo>
                      <a:lnTo>
                        <a:pt x="176" y="342"/>
                      </a:lnTo>
                      <a:lnTo>
                        <a:pt x="212" y="392"/>
                      </a:lnTo>
                      <a:lnTo>
                        <a:pt x="232" y="400"/>
                      </a:lnTo>
                      <a:lnTo>
                        <a:pt x="236" y="412"/>
                      </a:lnTo>
                      <a:lnTo>
                        <a:pt x="200" y="424"/>
                      </a:lnTo>
                      <a:lnTo>
                        <a:pt x="172" y="398"/>
                      </a:lnTo>
                      <a:lnTo>
                        <a:pt x="146" y="382"/>
                      </a:lnTo>
                      <a:lnTo>
                        <a:pt x="120" y="346"/>
                      </a:lnTo>
                      <a:lnTo>
                        <a:pt x="118" y="304"/>
                      </a:lnTo>
                      <a:lnTo>
                        <a:pt x="122" y="252"/>
                      </a:lnTo>
                      <a:lnTo>
                        <a:pt x="130" y="222"/>
                      </a:lnTo>
                      <a:lnTo>
                        <a:pt x="130" y="174"/>
                      </a:lnTo>
                      <a:lnTo>
                        <a:pt x="122" y="162"/>
                      </a:lnTo>
                      <a:lnTo>
                        <a:pt x="92" y="148"/>
                      </a:lnTo>
                      <a:lnTo>
                        <a:pt x="80" y="134"/>
                      </a:lnTo>
                      <a:lnTo>
                        <a:pt x="100" y="78"/>
                      </a:lnTo>
                      <a:lnTo>
                        <a:pt x="92" y="70"/>
                      </a:lnTo>
                      <a:lnTo>
                        <a:pt x="46" y="56"/>
                      </a:lnTo>
                      <a:lnTo>
                        <a:pt x="0" y="70"/>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3" name="chmap23"/>
                <xdr:cNvSpPr>
                  <a:spLocks/>
                </xdr:cNvSpPr>
              </xdr:nvSpPr>
              <xdr:spPr bwMode="auto">
                <a:xfrm>
                  <a:off x="6393957" y="5252960"/>
                  <a:ext cx="1687781" cy="1079612"/>
                </a:xfrm>
                <a:custGeom>
                  <a:avLst/>
                  <a:gdLst/>
                  <a:ahLst/>
                  <a:cxnLst>
                    <a:cxn ang="0">
                      <a:pos x="182" y="472"/>
                    </a:cxn>
                    <a:cxn ang="0">
                      <a:pos x="236" y="593"/>
                    </a:cxn>
                    <a:cxn ang="0">
                      <a:pos x="451" y="757"/>
                    </a:cxn>
                    <a:cxn ang="0">
                      <a:pos x="537" y="667"/>
                    </a:cxn>
                    <a:cxn ang="0">
                      <a:pos x="593" y="559"/>
                    </a:cxn>
                    <a:cxn ang="0">
                      <a:pos x="695" y="488"/>
                    </a:cxn>
                    <a:cxn ang="0">
                      <a:pos x="721" y="533"/>
                    </a:cxn>
                    <a:cxn ang="0">
                      <a:pos x="887" y="476"/>
                    </a:cxn>
                    <a:cxn ang="0">
                      <a:pos x="1009" y="452"/>
                    </a:cxn>
                    <a:cxn ang="0">
                      <a:pos x="1057" y="404"/>
                    </a:cxn>
                    <a:cxn ang="0">
                      <a:pos x="1197" y="412"/>
                    </a:cxn>
                    <a:cxn ang="0">
                      <a:pos x="1410" y="308"/>
                    </a:cxn>
                    <a:cxn ang="0">
                      <a:pos x="1524" y="230"/>
                    </a:cxn>
                    <a:cxn ang="0">
                      <a:pos x="1594" y="170"/>
                    </a:cxn>
                    <a:cxn ang="0">
                      <a:pos x="1772" y="216"/>
                    </a:cxn>
                    <a:cxn ang="0">
                      <a:pos x="1858" y="224"/>
                    </a:cxn>
                    <a:cxn ang="0">
                      <a:pos x="1978" y="160"/>
                    </a:cxn>
                    <a:cxn ang="0">
                      <a:pos x="2030" y="32"/>
                    </a:cxn>
                    <a:cxn ang="0">
                      <a:pos x="2082" y="18"/>
                    </a:cxn>
                    <a:cxn ang="0">
                      <a:pos x="2080" y="166"/>
                    </a:cxn>
                    <a:cxn ang="0">
                      <a:pos x="2112" y="270"/>
                    </a:cxn>
                    <a:cxn ang="0">
                      <a:pos x="2048" y="310"/>
                    </a:cxn>
                    <a:cxn ang="0">
                      <a:pos x="1982" y="378"/>
                    </a:cxn>
                    <a:cxn ang="0">
                      <a:pos x="1910" y="448"/>
                    </a:cxn>
                    <a:cxn ang="0">
                      <a:pos x="1890" y="521"/>
                    </a:cxn>
                    <a:cxn ang="0">
                      <a:pos x="1766" y="637"/>
                    </a:cxn>
                    <a:cxn ang="0">
                      <a:pos x="1660" y="685"/>
                    </a:cxn>
                    <a:cxn ang="0">
                      <a:pos x="1712" y="821"/>
                    </a:cxn>
                    <a:cxn ang="0">
                      <a:pos x="1632" y="991"/>
                    </a:cxn>
                    <a:cxn ang="0">
                      <a:pos x="1560" y="1118"/>
                    </a:cxn>
                    <a:cxn ang="0">
                      <a:pos x="1418" y="1202"/>
                    </a:cxn>
                    <a:cxn ang="0">
                      <a:pos x="1382" y="1276"/>
                    </a:cxn>
                    <a:cxn ang="0">
                      <a:pos x="1333" y="1322"/>
                    </a:cxn>
                    <a:cxn ang="0">
                      <a:pos x="1209" y="1292"/>
                    </a:cxn>
                    <a:cxn ang="0">
                      <a:pos x="1137" y="1254"/>
                    </a:cxn>
                    <a:cxn ang="0">
                      <a:pos x="951" y="1202"/>
                    </a:cxn>
                    <a:cxn ang="0">
                      <a:pos x="861" y="1258"/>
                    </a:cxn>
                    <a:cxn ang="0">
                      <a:pos x="651" y="1312"/>
                    </a:cxn>
                    <a:cxn ang="0">
                      <a:pos x="483" y="1374"/>
                    </a:cxn>
                    <a:cxn ang="0">
                      <a:pos x="374" y="1346"/>
                    </a:cxn>
                    <a:cxn ang="0">
                      <a:pos x="192" y="1057"/>
                    </a:cxn>
                    <a:cxn ang="0">
                      <a:pos x="112" y="1053"/>
                    </a:cxn>
                    <a:cxn ang="0">
                      <a:pos x="138" y="941"/>
                    </a:cxn>
                    <a:cxn ang="0">
                      <a:pos x="10" y="867"/>
                    </a:cxn>
                    <a:cxn ang="0">
                      <a:pos x="94" y="659"/>
                    </a:cxn>
                    <a:cxn ang="0">
                      <a:pos x="0" y="519"/>
                    </a:cxn>
                    <a:cxn ang="0">
                      <a:pos x="52" y="414"/>
                    </a:cxn>
                  </a:cxnLst>
                  <a:rect l="0" t="0" r="r" b="b"/>
                  <a:pathLst>
                    <a:path w="2148" h="1374">
                      <a:moveTo>
                        <a:pt x="148" y="420"/>
                      </a:moveTo>
                      <a:lnTo>
                        <a:pt x="148" y="420"/>
                      </a:lnTo>
                      <a:lnTo>
                        <a:pt x="182" y="472"/>
                      </a:lnTo>
                      <a:lnTo>
                        <a:pt x="180" y="521"/>
                      </a:lnTo>
                      <a:lnTo>
                        <a:pt x="224" y="545"/>
                      </a:lnTo>
                      <a:lnTo>
                        <a:pt x="236" y="593"/>
                      </a:lnTo>
                      <a:lnTo>
                        <a:pt x="310" y="733"/>
                      </a:lnTo>
                      <a:lnTo>
                        <a:pt x="360" y="809"/>
                      </a:lnTo>
                      <a:lnTo>
                        <a:pt x="451" y="757"/>
                      </a:lnTo>
                      <a:lnTo>
                        <a:pt x="481" y="721"/>
                      </a:lnTo>
                      <a:lnTo>
                        <a:pt x="495" y="715"/>
                      </a:lnTo>
                      <a:lnTo>
                        <a:pt x="537" y="667"/>
                      </a:lnTo>
                      <a:lnTo>
                        <a:pt x="557" y="629"/>
                      </a:lnTo>
                      <a:lnTo>
                        <a:pt x="557" y="599"/>
                      </a:lnTo>
                      <a:lnTo>
                        <a:pt x="593" y="559"/>
                      </a:lnTo>
                      <a:lnTo>
                        <a:pt x="637" y="535"/>
                      </a:lnTo>
                      <a:lnTo>
                        <a:pt x="655" y="502"/>
                      </a:lnTo>
                      <a:lnTo>
                        <a:pt x="695" y="488"/>
                      </a:lnTo>
                      <a:lnTo>
                        <a:pt x="707" y="494"/>
                      </a:lnTo>
                      <a:lnTo>
                        <a:pt x="707" y="525"/>
                      </a:lnTo>
                      <a:lnTo>
                        <a:pt x="721" y="533"/>
                      </a:lnTo>
                      <a:lnTo>
                        <a:pt x="769" y="517"/>
                      </a:lnTo>
                      <a:lnTo>
                        <a:pt x="815" y="480"/>
                      </a:lnTo>
                      <a:lnTo>
                        <a:pt x="887" y="476"/>
                      </a:lnTo>
                      <a:lnTo>
                        <a:pt x="927" y="490"/>
                      </a:lnTo>
                      <a:lnTo>
                        <a:pt x="989" y="468"/>
                      </a:lnTo>
                      <a:lnTo>
                        <a:pt x="1009" y="452"/>
                      </a:lnTo>
                      <a:lnTo>
                        <a:pt x="985" y="434"/>
                      </a:lnTo>
                      <a:lnTo>
                        <a:pt x="1013" y="416"/>
                      </a:lnTo>
                      <a:lnTo>
                        <a:pt x="1057" y="404"/>
                      </a:lnTo>
                      <a:lnTo>
                        <a:pt x="1089" y="368"/>
                      </a:lnTo>
                      <a:lnTo>
                        <a:pt x="1115" y="372"/>
                      </a:lnTo>
                      <a:lnTo>
                        <a:pt x="1197" y="412"/>
                      </a:lnTo>
                      <a:lnTo>
                        <a:pt x="1211" y="412"/>
                      </a:lnTo>
                      <a:lnTo>
                        <a:pt x="1365" y="304"/>
                      </a:lnTo>
                      <a:lnTo>
                        <a:pt x="1410" y="308"/>
                      </a:lnTo>
                      <a:lnTo>
                        <a:pt x="1436" y="298"/>
                      </a:lnTo>
                      <a:lnTo>
                        <a:pt x="1516" y="244"/>
                      </a:lnTo>
                      <a:lnTo>
                        <a:pt x="1524" y="230"/>
                      </a:lnTo>
                      <a:lnTo>
                        <a:pt x="1514" y="204"/>
                      </a:lnTo>
                      <a:lnTo>
                        <a:pt x="1562" y="170"/>
                      </a:lnTo>
                      <a:lnTo>
                        <a:pt x="1594" y="170"/>
                      </a:lnTo>
                      <a:lnTo>
                        <a:pt x="1700" y="190"/>
                      </a:lnTo>
                      <a:lnTo>
                        <a:pt x="1740" y="214"/>
                      </a:lnTo>
                      <a:lnTo>
                        <a:pt x="1772" y="216"/>
                      </a:lnTo>
                      <a:lnTo>
                        <a:pt x="1776" y="232"/>
                      </a:lnTo>
                      <a:lnTo>
                        <a:pt x="1794" y="236"/>
                      </a:lnTo>
                      <a:lnTo>
                        <a:pt x="1858" y="224"/>
                      </a:lnTo>
                      <a:lnTo>
                        <a:pt x="1888" y="214"/>
                      </a:lnTo>
                      <a:lnTo>
                        <a:pt x="1944" y="182"/>
                      </a:lnTo>
                      <a:lnTo>
                        <a:pt x="1978" y="160"/>
                      </a:lnTo>
                      <a:lnTo>
                        <a:pt x="2002" y="128"/>
                      </a:lnTo>
                      <a:lnTo>
                        <a:pt x="2016" y="60"/>
                      </a:lnTo>
                      <a:lnTo>
                        <a:pt x="2030" y="32"/>
                      </a:lnTo>
                      <a:lnTo>
                        <a:pt x="2052" y="2"/>
                      </a:lnTo>
                      <a:lnTo>
                        <a:pt x="2066" y="0"/>
                      </a:lnTo>
                      <a:lnTo>
                        <a:pt x="2082" y="18"/>
                      </a:lnTo>
                      <a:lnTo>
                        <a:pt x="2078" y="54"/>
                      </a:lnTo>
                      <a:lnTo>
                        <a:pt x="2062" y="112"/>
                      </a:lnTo>
                      <a:lnTo>
                        <a:pt x="2080" y="166"/>
                      </a:lnTo>
                      <a:lnTo>
                        <a:pt x="2098" y="196"/>
                      </a:lnTo>
                      <a:lnTo>
                        <a:pt x="2148" y="222"/>
                      </a:lnTo>
                      <a:lnTo>
                        <a:pt x="2112" y="270"/>
                      </a:lnTo>
                      <a:lnTo>
                        <a:pt x="2090" y="284"/>
                      </a:lnTo>
                      <a:lnTo>
                        <a:pt x="2046" y="296"/>
                      </a:lnTo>
                      <a:lnTo>
                        <a:pt x="2048" y="310"/>
                      </a:lnTo>
                      <a:lnTo>
                        <a:pt x="2032" y="346"/>
                      </a:lnTo>
                      <a:lnTo>
                        <a:pt x="2034" y="368"/>
                      </a:lnTo>
                      <a:lnTo>
                        <a:pt x="1982" y="378"/>
                      </a:lnTo>
                      <a:lnTo>
                        <a:pt x="1948" y="396"/>
                      </a:lnTo>
                      <a:lnTo>
                        <a:pt x="1922" y="424"/>
                      </a:lnTo>
                      <a:lnTo>
                        <a:pt x="1910" y="448"/>
                      </a:lnTo>
                      <a:lnTo>
                        <a:pt x="1924" y="460"/>
                      </a:lnTo>
                      <a:lnTo>
                        <a:pt x="1916" y="496"/>
                      </a:lnTo>
                      <a:lnTo>
                        <a:pt x="1890" y="521"/>
                      </a:lnTo>
                      <a:lnTo>
                        <a:pt x="1854" y="539"/>
                      </a:lnTo>
                      <a:lnTo>
                        <a:pt x="1792" y="619"/>
                      </a:lnTo>
                      <a:lnTo>
                        <a:pt x="1766" y="637"/>
                      </a:lnTo>
                      <a:lnTo>
                        <a:pt x="1712" y="649"/>
                      </a:lnTo>
                      <a:lnTo>
                        <a:pt x="1686" y="661"/>
                      </a:lnTo>
                      <a:lnTo>
                        <a:pt x="1660" y="685"/>
                      </a:lnTo>
                      <a:lnTo>
                        <a:pt x="1642" y="717"/>
                      </a:lnTo>
                      <a:lnTo>
                        <a:pt x="1676" y="749"/>
                      </a:lnTo>
                      <a:lnTo>
                        <a:pt x="1712" y="821"/>
                      </a:lnTo>
                      <a:lnTo>
                        <a:pt x="1714" y="887"/>
                      </a:lnTo>
                      <a:lnTo>
                        <a:pt x="1686" y="945"/>
                      </a:lnTo>
                      <a:lnTo>
                        <a:pt x="1632" y="991"/>
                      </a:lnTo>
                      <a:lnTo>
                        <a:pt x="1592" y="997"/>
                      </a:lnTo>
                      <a:lnTo>
                        <a:pt x="1570" y="1025"/>
                      </a:lnTo>
                      <a:lnTo>
                        <a:pt x="1560" y="1118"/>
                      </a:lnTo>
                      <a:lnTo>
                        <a:pt x="1528" y="1172"/>
                      </a:lnTo>
                      <a:lnTo>
                        <a:pt x="1508" y="1184"/>
                      </a:lnTo>
                      <a:lnTo>
                        <a:pt x="1418" y="1202"/>
                      </a:lnTo>
                      <a:lnTo>
                        <a:pt x="1400" y="1216"/>
                      </a:lnTo>
                      <a:lnTo>
                        <a:pt x="1386" y="1242"/>
                      </a:lnTo>
                      <a:lnTo>
                        <a:pt x="1382" y="1276"/>
                      </a:lnTo>
                      <a:lnTo>
                        <a:pt x="1355" y="1278"/>
                      </a:lnTo>
                      <a:lnTo>
                        <a:pt x="1347" y="1314"/>
                      </a:lnTo>
                      <a:lnTo>
                        <a:pt x="1333" y="1322"/>
                      </a:lnTo>
                      <a:lnTo>
                        <a:pt x="1303" y="1314"/>
                      </a:lnTo>
                      <a:lnTo>
                        <a:pt x="1269" y="1314"/>
                      </a:lnTo>
                      <a:lnTo>
                        <a:pt x="1209" y="1292"/>
                      </a:lnTo>
                      <a:lnTo>
                        <a:pt x="1177" y="1298"/>
                      </a:lnTo>
                      <a:lnTo>
                        <a:pt x="1161" y="1294"/>
                      </a:lnTo>
                      <a:lnTo>
                        <a:pt x="1137" y="1254"/>
                      </a:lnTo>
                      <a:lnTo>
                        <a:pt x="1099" y="1226"/>
                      </a:lnTo>
                      <a:lnTo>
                        <a:pt x="971" y="1190"/>
                      </a:lnTo>
                      <a:lnTo>
                        <a:pt x="951" y="1202"/>
                      </a:lnTo>
                      <a:lnTo>
                        <a:pt x="925" y="1240"/>
                      </a:lnTo>
                      <a:lnTo>
                        <a:pt x="897" y="1242"/>
                      </a:lnTo>
                      <a:lnTo>
                        <a:pt x="861" y="1258"/>
                      </a:lnTo>
                      <a:lnTo>
                        <a:pt x="785" y="1310"/>
                      </a:lnTo>
                      <a:lnTo>
                        <a:pt x="745" y="1324"/>
                      </a:lnTo>
                      <a:lnTo>
                        <a:pt x="651" y="1312"/>
                      </a:lnTo>
                      <a:lnTo>
                        <a:pt x="599" y="1338"/>
                      </a:lnTo>
                      <a:lnTo>
                        <a:pt x="521" y="1368"/>
                      </a:lnTo>
                      <a:lnTo>
                        <a:pt x="483" y="1374"/>
                      </a:lnTo>
                      <a:lnTo>
                        <a:pt x="441" y="1374"/>
                      </a:lnTo>
                      <a:lnTo>
                        <a:pt x="404" y="1364"/>
                      </a:lnTo>
                      <a:lnTo>
                        <a:pt x="374" y="1346"/>
                      </a:lnTo>
                      <a:lnTo>
                        <a:pt x="320" y="1282"/>
                      </a:lnTo>
                      <a:lnTo>
                        <a:pt x="274" y="1156"/>
                      </a:lnTo>
                      <a:lnTo>
                        <a:pt x="192" y="1057"/>
                      </a:lnTo>
                      <a:lnTo>
                        <a:pt x="164" y="1045"/>
                      </a:lnTo>
                      <a:lnTo>
                        <a:pt x="134" y="1063"/>
                      </a:lnTo>
                      <a:lnTo>
                        <a:pt x="112" y="1053"/>
                      </a:lnTo>
                      <a:lnTo>
                        <a:pt x="114" y="989"/>
                      </a:lnTo>
                      <a:lnTo>
                        <a:pt x="136" y="955"/>
                      </a:lnTo>
                      <a:lnTo>
                        <a:pt x="138" y="941"/>
                      </a:lnTo>
                      <a:lnTo>
                        <a:pt x="120" y="923"/>
                      </a:lnTo>
                      <a:lnTo>
                        <a:pt x="20" y="897"/>
                      </a:lnTo>
                      <a:lnTo>
                        <a:pt x="10" y="867"/>
                      </a:lnTo>
                      <a:lnTo>
                        <a:pt x="24" y="807"/>
                      </a:lnTo>
                      <a:lnTo>
                        <a:pt x="48" y="743"/>
                      </a:lnTo>
                      <a:lnTo>
                        <a:pt x="94" y="659"/>
                      </a:lnTo>
                      <a:lnTo>
                        <a:pt x="66" y="609"/>
                      </a:lnTo>
                      <a:lnTo>
                        <a:pt x="24" y="561"/>
                      </a:lnTo>
                      <a:lnTo>
                        <a:pt x="0" y="519"/>
                      </a:lnTo>
                      <a:lnTo>
                        <a:pt x="8" y="498"/>
                      </a:lnTo>
                      <a:lnTo>
                        <a:pt x="42" y="460"/>
                      </a:lnTo>
                      <a:lnTo>
                        <a:pt x="52" y="414"/>
                      </a:lnTo>
                      <a:lnTo>
                        <a:pt x="132" y="428"/>
                      </a:lnTo>
                      <a:lnTo>
                        <a:pt x="148" y="420"/>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4" name="chmap17"/>
                <xdr:cNvSpPr>
                  <a:spLocks noEditPoints="1"/>
                </xdr:cNvSpPr>
              </xdr:nvSpPr>
              <xdr:spPr bwMode="auto">
                <a:xfrm>
                  <a:off x="8374821" y="4012271"/>
                  <a:ext cx="838391" cy="920891"/>
                </a:xfrm>
                <a:custGeom>
                  <a:avLst/>
                  <a:gdLst/>
                  <a:ahLst/>
                  <a:cxnLst>
                    <a:cxn ang="0">
                      <a:pos x="905" y="76"/>
                    </a:cxn>
                    <a:cxn ang="0">
                      <a:pos x="1031" y="118"/>
                    </a:cxn>
                    <a:cxn ang="0">
                      <a:pos x="1055" y="252"/>
                    </a:cxn>
                    <a:cxn ang="0">
                      <a:pos x="951" y="423"/>
                    </a:cxn>
                    <a:cxn ang="0">
                      <a:pos x="869" y="645"/>
                    </a:cxn>
                    <a:cxn ang="0">
                      <a:pos x="891" y="791"/>
                    </a:cxn>
                    <a:cxn ang="0">
                      <a:pos x="869" y="883"/>
                    </a:cxn>
                    <a:cxn ang="0">
                      <a:pos x="907" y="1004"/>
                    </a:cxn>
                    <a:cxn ang="0">
                      <a:pos x="867" y="1074"/>
                    </a:cxn>
                    <a:cxn ang="0">
                      <a:pos x="811" y="1172"/>
                    </a:cxn>
                    <a:cxn ang="0">
                      <a:pos x="590" y="1128"/>
                    </a:cxn>
                    <a:cxn ang="0">
                      <a:pos x="558" y="1038"/>
                    </a:cxn>
                    <a:cxn ang="0">
                      <a:pos x="542" y="914"/>
                    </a:cxn>
                    <a:cxn ang="0">
                      <a:pos x="438" y="891"/>
                    </a:cxn>
                    <a:cxn ang="0">
                      <a:pos x="490" y="829"/>
                    </a:cxn>
                    <a:cxn ang="0">
                      <a:pos x="348" y="707"/>
                    </a:cxn>
                    <a:cxn ang="0">
                      <a:pos x="224" y="627"/>
                    </a:cxn>
                    <a:cxn ang="0">
                      <a:pos x="182" y="567"/>
                    </a:cxn>
                    <a:cxn ang="0">
                      <a:pos x="18" y="525"/>
                    </a:cxn>
                    <a:cxn ang="0">
                      <a:pos x="178" y="481"/>
                    </a:cxn>
                    <a:cxn ang="0">
                      <a:pos x="238" y="393"/>
                    </a:cxn>
                    <a:cxn ang="0">
                      <a:pos x="204" y="280"/>
                    </a:cxn>
                    <a:cxn ang="0">
                      <a:pos x="312" y="172"/>
                    </a:cxn>
                    <a:cxn ang="0">
                      <a:pos x="278" y="90"/>
                    </a:cxn>
                    <a:cxn ang="0">
                      <a:pos x="362" y="84"/>
                    </a:cxn>
                    <a:cxn ang="0">
                      <a:pos x="458" y="52"/>
                    </a:cxn>
                    <a:cxn ang="0">
                      <a:pos x="586" y="106"/>
                    </a:cxn>
                    <a:cxn ang="0">
                      <a:pos x="646" y="64"/>
                    </a:cxn>
                    <a:cxn ang="0">
                      <a:pos x="598" y="30"/>
                    </a:cxn>
                    <a:cxn ang="0">
                      <a:pos x="692" y="20"/>
                    </a:cxn>
                    <a:cxn ang="0">
                      <a:pos x="738" y="98"/>
                    </a:cxn>
                    <a:cxn ang="0">
                      <a:pos x="821" y="42"/>
                    </a:cxn>
                    <a:cxn ang="0">
                      <a:pos x="853" y="64"/>
                    </a:cxn>
                    <a:cxn ang="0">
                      <a:pos x="867" y="254"/>
                    </a:cxn>
                    <a:cxn ang="0">
                      <a:pos x="985" y="214"/>
                    </a:cxn>
                    <a:cxn ang="0">
                      <a:pos x="1015" y="152"/>
                    </a:cxn>
                    <a:cxn ang="0">
                      <a:pos x="879" y="148"/>
                    </a:cxn>
                    <a:cxn ang="0">
                      <a:pos x="781" y="214"/>
                    </a:cxn>
                    <a:cxn ang="0">
                      <a:pos x="632" y="246"/>
                    </a:cxn>
                    <a:cxn ang="0">
                      <a:pos x="518" y="302"/>
                    </a:cxn>
                    <a:cxn ang="0">
                      <a:pos x="540" y="359"/>
                    </a:cxn>
                    <a:cxn ang="0">
                      <a:pos x="528" y="441"/>
                    </a:cxn>
                    <a:cxn ang="0">
                      <a:pos x="600" y="483"/>
                    </a:cxn>
                    <a:cxn ang="0">
                      <a:pos x="714" y="529"/>
                    </a:cxn>
                    <a:cxn ang="0">
                      <a:pos x="809" y="493"/>
                    </a:cxn>
                    <a:cxn ang="0">
                      <a:pos x="871" y="327"/>
                    </a:cxn>
                  </a:cxnLst>
                  <a:rect l="0" t="0" r="r" b="b"/>
                  <a:pathLst>
                    <a:path w="1067" h="1172">
                      <a:moveTo>
                        <a:pt x="853" y="64"/>
                      </a:moveTo>
                      <a:lnTo>
                        <a:pt x="877" y="84"/>
                      </a:lnTo>
                      <a:lnTo>
                        <a:pt x="905" y="76"/>
                      </a:lnTo>
                      <a:lnTo>
                        <a:pt x="947" y="40"/>
                      </a:lnTo>
                      <a:lnTo>
                        <a:pt x="987" y="96"/>
                      </a:lnTo>
                      <a:lnTo>
                        <a:pt x="1031" y="118"/>
                      </a:lnTo>
                      <a:lnTo>
                        <a:pt x="1067" y="148"/>
                      </a:lnTo>
                      <a:lnTo>
                        <a:pt x="1067" y="224"/>
                      </a:lnTo>
                      <a:lnTo>
                        <a:pt x="1055" y="252"/>
                      </a:lnTo>
                      <a:lnTo>
                        <a:pt x="1007" y="313"/>
                      </a:lnTo>
                      <a:lnTo>
                        <a:pt x="991" y="373"/>
                      </a:lnTo>
                      <a:lnTo>
                        <a:pt x="951" y="423"/>
                      </a:lnTo>
                      <a:lnTo>
                        <a:pt x="891" y="523"/>
                      </a:lnTo>
                      <a:lnTo>
                        <a:pt x="871" y="585"/>
                      </a:lnTo>
                      <a:lnTo>
                        <a:pt x="869" y="645"/>
                      </a:lnTo>
                      <a:lnTo>
                        <a:pt x="901" y="729"/>
                      </a:lnTo>
                      <a:lnTo>
                        <a:pt x="903" y="767"/>
                      </a:lnTo>
                      <a:lnTo>
                        <a:pt x="891" y="791"/>
                      </a:lnTo>
                      <a:lnTo>
                        <a:pt x="859" y="829"/>
                      </a:lnTo>
                      <a:lnTo>
                        <a:pt x="859" y="845"/>
                      </a:lnTo>
                      <a:lnTo>
                        <a:pt x="869" y="883"/>
                      </a:lnTo>
                      <a:lnTo>
                        <a:pt x="883" y="914"/>
                      </a:lnTo>
                      <a:lnTo>
                        <a:pt x="927" y="990"/>
                      </a:lnTo>
                      <a:lnTo>
                        <a:pt x="907" y="1004"/>
                      </a:lnTo>
                      <a:lnTo>
                        <a:pt x="899" y="1028"/>
                      </a:lnTo>
                      <a:lnTo>
                        <a:pt x="881" y="1046"/>
                      </a:lnTo>
                      <a:lnTo>
                        <a:pt x="867" y="1074"/>
                      </a:lnTo>
                      <a:lnTo>
                        <a:pt x="861" y="1114"/>
                      </a:lnTo>
                      <a:lnTo>
                        <a:pt x="843" y="1152"/>
                      </a:lnTo>
                      <a:lnTo>
                        <a:pt x="811" y="1172"/>
                      </a:lnTo>
                      <a:lnTo>
                        <a:pt x="771" y="1150"/>
                      </a:lnTo>
                      <a:lnTo>
                        <a:pt x="606" y="1126"/>
                      </a:lnTo>
                      <a:lnTo>
                        <a:pt x="590" y="1128"/>
                      </a:lnTo>
                      <a:lnTo>
                        <a:pt x="570" y="1106"/>
                      </a:lnTo>
                      <a:lnTo>
                        <a:pt x="574" y="1090"/>
                      </a:lnTo>
                      <a:lnTo>
                        <a:pt x="558" y="1038"/>
                      </a:lnTo>
                      <a:lnTo>
                        <a:pt x="566" y="976"/>
                      </a:lnTo>
                      <a:lnTo>
                        <a:pt x="558" y="948"/>
                      </a:lnTo>
                      <a:lnTo>
                        <a:pt x="542" y="914"/>
                      </a:lnTo>
                      <a:lnTo>
                        <a:pt x="522" y="893"/>
                      </a:lnTo>
                      <a:lnTo>
                        <a:pt x="468" y="906"/>
                      </a:lnTo>
                      <a:lnTo>
                        <a:pt x="438" y="891"/>
                      </a:lnTo>
                      <a:lnTo>
                        <a:pt x="440" y="883"/>
                      </a:lnTo>
                      <a:lnTo>
                        <a:pt x="482" y="853"/>
                      </a:lnTo>
                      <a:lnTo>
                        <a:pt x="490" y="829"/>
                      </a:lnTo>
                      <a:lnTo>
                        <a:pt x="494" y="743"/>
                      </a:lnTo>
                      <a:lnTo>
                        <a:pt x="366" y="717"/>
                      </a:lnTo>
                      <a:lnTo>
                        <a:pt x="348" y="707"/>
                      </a:lnTo>
                      <a:lnTo>
                        <a:pt x="284" y="649"/>
                      </a:lnTo>
                      <a:lnTo>
                        <a:pt x="256" y="659"/>
                      </a:lnTo>
                      <a:lnTo>
                        <a:pt x="224" y="627"/>
                      </a:lnTo>
                      <a:lnTo>
                        <a:pt x="216" y="611"/>
                      </a:lnTo>
                      <a:lnTo>
                        <a:pt x="220" y="579"/>
                      </a:lnTo>
                      <a:lnTo>
                        <a:pt x="182" y="567"/>
                      </a:lnTo>
                      <a:lnTo>
                        <a:pt x="66" y="579"/>
                      </a:lnTo>
                      <a:lnTo>
                        <a:pt x="0" y="567"/>
                      </a:lnTo>
                      <a:lnTo>
                        <a:pt x="18" y="525"/>
                      </a:lnTo>
                      <a:lnTo>
                        <a:pt x="40" y="507"/>
                      </a:lnTo>
                      <a:lnTo>
                        <a:pt x="106" y="513"/>
                      </a:lnTo>
                      <a:lnTo>
                        <a:pt x="178" y="481"/>
                      </a:lnTo>
                      <a:lnTo>
                        <a:pt x="194" y="461"/>
                      </a:lnTo>
                      <a:lnTo>
                        <a:pt x="194" y="447"/>
                      </a:lnTo>
                      <a:lnTo>
                        <a:pt x="238" y="393"/>
                      </a:lnTo>
                      <a:lnTo>
                        <a:pt x="226" y="341"/>
                      </a:lnTo>
                      <a:lnTo>
                        <a:pt x="192" y="280"/>
                      </a:lnTo>
                      <a:lnTo>
                        <a:pt x="204" y="280"/>
                      </a:lnTo>
                      <a:lnTo>
                        <a:pt x="244" y="222"/>
                      </a:lnTo>
                      <a:lnTo>
                        <a:pt x="262" y="184"/>
                      </a:lnTo>
                      <a:lnTo>
                        <a:pt x="312" y="172"/>
                      </a:lnTo>
                      <a:lnTo>
                        <a:pt x="312" y="136"/>
                      </a:lnTo>
                      <a:lnTo>
                        <a:pt x="278" y="112"/>
                      </a:lnTo>
                      <a:lnTo>
                        <a:pt x="278" y="90"/>
                      </a:lnTo>
                      <a:lnTo>
                        <a:pt x="312" y="72"/>
                      </a:lnTo>
                      <a:lnTo>
                        <a:pt x="354" y="72"/>
                      </a:lnTo>
                      <a:lnTo>
                        <a:pt x="362" y="84"/>
                      </a:lnTo>
                      <a:lnTo>
                        <a:pt x="398" y="88"/>
                      </a:lnTo>
                      <a:lnTo>
                        <a:pt x="432" y="84"/>
                      </a:lnTo>
                      <a:lnTo>
                        <a:pt x="458" y="52"/>
                      </a:lnTo>
                      <a:lnTo>
                        <a:pt x="478" y="72"/>
                      </a:lnTo>
                      <a:lnTo>
                        <a:pt x="516" y="92"/>
                      </a:lnTo>
                      <a:lnTo>
                        <a:pt x="586" y="106"/>
                      </a:lnTo>
                      <a:lnTo>
                        <a:pt x="602" y="96"/>
                      </a:lnTo>
                      <a:lnTo>
                        <a:pt x="634" y="90"/>
                      </a:lnTo>
                      <a:lnTo>
                        <a:pt x="646" y="64"/>
                      </a:lnTo>
                      <a:lnTo>
                        <a:pt x="638" y="36"/>
                      </a:lnTo>
                      <a:lnTo>
                        <a:pt x="602" y="38"/>
                      </a:lnTo>
                      <a:lnTo>
                        <a:pt x="598" y="30"/>
                      </a:lnTo>
                      <a:lnTo>
                        <a:pt x="618" y="18"/>
                      </a:lnTo>
                      <a:lnTo>
                        <a:pt x="682" y="0"/>
                      </a:lnTo>
                      <a:lnTo>
                        <a:pt x="692" y="20"/>
                      </a:lnTo>
                      <a:lnTo>
                        <a:pt x="690" y="52"/>
                      </a:lnTo>
                      <a:lnTo>
                        <a:pt x="718" y="86"/>
                      </a:lnTo>
                      <a:lnTo>
                        <a:pt x="738" y="98"/>
                      </a:lnTo>
                      <a:lnTo>
                        <a:pt x="746" y="80"/>
                      </a:lnTo>
                      <a:lnTo>
                        <a:pt x="807" y="34"/>
                      </a:lnTo>
                      <a:lnTo>
                        <a:pt x="821" y="42"/>
                      </a:lnTo>
                      <a:lnTo>
                        <a:pt x="815" y="58"/>
                      </a:lnTo>
                      <a:lnTo>
                        <a:pt x="829" y="70"/>
                      </a:lnTo>
                      <a:lnTo>
                        <a:pt x="853" y="64"/>
                      </a:lnTo>
                      <a:close/>
                      <a:moveTo>
                        <a:pt x="871" y="327"/>
                      </a:moveTo>
                      <a:lnTo>
                        <a:pt x="861" y="300"/>
                      </a:lnTo>
                      <a:lnTo>
                        <a:pt x="867" y="254"/>
                      </a:lnTo>
                      <a:lnTo>
                        <a:pt x="915" y="238"/>
                      </a:lnTo>
                      <a:lnTo>
                        <a:pt x="933" y="248"/>
                      </a:lnTo>
                      <a:lnTo>
                        <a:pt x="985" y="214"/>
                      </a:lnTo>
                      <a:lnTo>
                        <a:pt x="983" y="198"/>
                      </a:lnTo>
                      <a:lnTo>
                        <a:pt x="987" y="180"/>
                      </a:lnTo>
                      <a:lnTo>
                        <a:pt x="1015" y="152"/>
                      </a:lnTo>
                      <a:lnTo>
                        <a:pt x="965" y="144"/>
                      </a:lnTo>
                      <a:lnTo>
                        <a:pt x="915" y="120"/>
                      </a:lnTo>
                      <a:lnTo>
                        <a:pt x="879" y="148"/>
                      </a:lnTo>
                      <a:lnTo>
                        <a:pt x="819" y="176"/>
                      </a:lnTo>
                      <a:lnTo>
                        <a:pt x="793" y="182"/>
                      </a:lnTo>
                      <a:lnTo>
                        <a:pt x="781" y="214"/>
                      </a:lnTo>
                      <a:lnTo>
                        <a:pt x="759" y="226"/>
                      </a:lnTo>
                      <a:lnTo>
                        <a:pt x="732" y="226"/>
                      </a:lnTo>
                      <a:lnTo>
                        <a:pt x="632" y="246"/>
                      </a:lnTo>
                      <a:lnTo>
                        <a:pt x="604" y="238"/>
                      </a:lnTo>
                      <a:lnTo>
                        <a:pt x="550" y="244"/>
                      </a:lnTo>
                      <a:lnTo>
                        <a:pt x="518" y="302"/>
                      </a:lnTo>
                      <a:lnTo>
                        <a:pt x="502" y="321"/>
                      </a:lnTo>
                      <a:lnTo>
                        <a:pt x="518" y="353"/>
                      </a:lnTo>
                      <a:lnTo>
                        <a:pt x="540" y="359"/>
                      </a:lnTo>
                      <a:lnTo>
                        <a:pt x="522" y="383"/>
                      </a:lnTo>
                      <a:lnTo>
                        <a:pt x="520" y="401"/>
                      </a:lnTo>
                      <a:lnTo>
                        <a:pt x="528" y="441"/>
                      </a:lnTo>
                      <a:lnTo>
                        <a:pt x="514" y="459"/>
                      </a:lnTo>
                      <a:lnTo>
                        <a:pt x="540" y="475"/>
                      </a:lnTo>
                      <a:lnTo>
                        <a:pt x="600" y="483"/>
                      </a:lnTo>
                      <a:lnTo>
                        <a:pt x="650" y="513"/>
                      </a:lnTo>
                      <a:lnTo>
                        <a:pt x="678" y="509"/>
                      </a:lnTo>
                      <a:lnTo>
                        <a:pt x="714" y="529"/>
                      </a:lnTo>
                      <a:lnTo>
                        <a:pt x="734" y="531"/>
                      </a:lnTo>
                      <a:lnTo>
                        <a:pt x="769" y="519"/>
                      </a:lnTo>
                      <a:lnTo>
                        <a:pt x="809" y="493"/>
                      </a:lnTo>
                      <a:lnTo>
                        <a:pt x="827" y="473"/>
                      </a:lnTo>
                      <a:lnTo>
                        <a:pt x="851" y="429"/>
                      </a:lnTo>
                      <a:lnTo>
                        <a:pt x="871" y="327"/>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5" name="chmap15"/>
                <xdr:cNvSpPr>
                  <a:spLocks/>
                </xdr:cNvSpPr>
              </xdr:nvSpPr>
              <xdr:spPr bwMode="auto">
                <a:xfrm>
                  <a:off x="8769265" y="4106560"/>
                  <a:ext cx="403088" cy="308798"/>
                </a:xfrm>
                <a:custGeom>
                  <a:avLst/>
                  <a:gdLst/>
                  <a:ahLst/>
                  <a:cxnLst>
                    <a:cxn ang="0">
                      <a:pos x="365" y="134"/>
                    </a:cxn>
                    <a:cxn ang="0">
                      <a:pos x="359" y="180"/>
                    </a:cxn>
                    <a:cxn ang="0">
                      <a:pos x="369" y="207"/>
                    </a:cxn>
                    <a:cxn ang="0">
                      <a:pos x="329" y="207"/>
                    </a:cxn>
                    <a:cxn ang="0">
                      <a:pos x="198" y="144"/>
                    </a:cxn>
                    <a:cxn ang="0">
                      <a:pos x="190" y="152"/>
                    </a:cxn>
                    <a:cxn ang="0">
                      <a:pos x="190" y="188"/>
                    </a:cxn>
                    <a:cxn ang="0">
                      <a:pos x="176" y="219"/>
                    </a:cxn>
                    <a:cxn ang="0">
                      <a:pos x="148" y="245"/>
                    </a:cxn>
                    <a:cxn ang="0">
                      <a:pos x="142" y="297"/>
                    </a:cxn>
                    <a:cxn ang="0">
                      <a:pos x="148" y="325"/>
                    </a:cxn>
                    <a:cxn ang="0">
                      <a:pos x="164" y="347"/>
                    </a:cxn>
                    <a:cxn ang="0">
                      <a:pos x="176" y="389"/>
                    </a:cxn>
                    <a:cxn ang="0">
                      <a:pos x="148" y="393"/>
                    </a:cxn>
                    <a:cxn ang="0">
                      <a:pos x="98" y="363"/>
                    </a:cxn>
                    <a:cxn ang="0">
                      <a:pos x="38" y="355"/>
                    </a:cxn>
                    <a:cxn ang="0">
                      <a:pos x="12" y="339"/>
                    </a:cxn>
                    <a:cxn ang="0">
                      <a:pos x="26" y="321"/>
                    </a:cxn>
                    <a:cxn ang="0">
                      <a:pos x="18" y="281"/>
                    </a:cxn>
                    <a:cxn ang="0">
                      <a:pos x="20" y="263"/>
                    </a:cxn>
                    <a:cxn ang="0">
                      <a:pos x="38" y="239"/>
                    </a:cxn>
                    <a:cxn ang="0">
                      <a:pos x="16" y="233"/>
                    </a:cxn>
                    <a:cxn ang="0">
                      <a:pos x="0" y="201"/>
                    </a:cxn>
                    <a:cxn ang="0">
                      <a:pos x="16" y="182"/>
                    </a:cxn>
                    <a:cxn ang="0">
                      <a:pos x="48" y="124"/>
                    </a:cxn>
                    <a:cxn ang="0">
                      <a:pos x="102" y="118"/>
                    </a:cxn>
                    <a:cxn ang="0">
                      <a:pos x="130" y="126"/>
                    </a:cxn>
                    <a:cxn ang="0">
                      <a:pos x="230" y="106"/>
                    </a:cxn>
                    <a:cxn ang="0">
                      <a:pos x="257" y="106"/>
                    </a:cxn>
                    <a:cxn ang="0">
                      <a:pos x="279" y="94"/>
                    </a:cxn>
                    <a:cxn ang="0">
                      <a:pos x="291" y="62"/>
                    </a:cxn>
                    <a:cxn ang="0">
                      <a:pos x="317" y="56"/>
                    </a:cxn>
                    <a:cxn ang="0">
                      <a:pos x="377" y="28"/>
                    </a:cxn>
                    <a:cxn ang="0">
                      <a:pos x="413" y="0"/>
                    </a:cxn>
                    <a:cxn ang="0">
                      <a:pos x="463" y="24"/>
                    </a:cxn>
                    <a:cxn ang="0">
                      <a:pos x="513" y="32"/>
                    </a:cxn>
                    <a:cxn ang="0">
                      <a:pos x="481" y="46"/>
                    </a:cxn>
                    <a:cxn ang="0">
                      <a:pos x="441" y="48"/>
                    </a:cxn>
                    <a:cxn ang="0">
                      <a:pos x="443" y="60"/>
                    </a:cxn>
                    <a:cxn ang="0">
                      <a:pos x="481" y="78"/>
                    </a:cxn>
                    <a:cxn ang="0">
                      <a:pos x="483" y="94"/>
                    </a:cxn>
                    <a:cxn ang="0">
                      <a:pos x="431" y="128"/>
                    </a:cxn>
                    <a:cxn ang="0">
                      <a:pos x="433" y="80"/>
                    </a:cxn>
                    <a:cxn ang="0">
                      <a:pos x="415" y="62"/>
                    </a:cxn>
                    <a:cxn ang="0">
                      <a:pos x="395" y="76"/>
                    </a:cxn>
                    <a:cxn ang="0">
                      <a:pos x="397" y="100"/>
                    </a:cxn>
                    <a:cxn ang="0">
                      <a:pos x="369" y="114"/>
                    </a:cxn>
                    <a:cxn ang="0">
                      <a:pos x="365" y="134"/>
                    </a:cxn>
                  </a:cxnLst>
                  <a:rect l="0" t="0" r="r" b="b"/>
                  <a:pathLst>
                    <a:path w="513" h="393">
                      <a:moveTo>
                        <a:pt x="365" y="134"/>
                      </a:moveTo>
                      <a:lnTo>
                        <a:pt x="359" y="180"/>
                      </a:lnTo>
                      <a:lnTo>
                        <a:pt x="369" y="207"/>
                      </a:lnTo>
                      <a:lnTo>
                        <a:pt x="329" y="207"/>
                      </a:lnTo>
                      <a:lnTo>
                        <a:pt x="198" y="144"/>
                      </a:lnTo>
                      <a:lnTo>
                        <a:pt x="190" y="152"/>
                      </a:lnTo>
                      <a:lnTo>
                        <a:pt x="190" y="188"/>
                      </a:lnTo>
                      <a:lnTo>
                        <a:pt x="176" y="219"/>
                      </a:lnTo>
                      <a:lnTo>
                        <a:pt x="148" y="245"/>
                      </a:lnTo>
                      <a:lnTo>
                        <a:pt x="142" y="297"/>
                      </a:lnTo>
                      <a:lnTo>
                        <a:pt x="148" y="325"/>
                      </a:lnTo>
                      <a:lnTo>
                        <a:pt x="164" y="347"/>
                      </a:lnTo>
                      <a:lnTo>
                        <a:pt x="176" y="389"/>
                      </a:lnTo>
                      <a:lnTo>
                        <a:pt x="148" y="393"/>
                      </a:lnTo>
                      <a:lnTo>
                        <a:pt x="98" y="363"/>
                      </a:lnTo>
                      <a:lnTo>
                        <a:pt x="38" y="355"/>
                      </a:lnTo>
                      <a:lnTo>
                        <a:pt x="12" y="339"/>
                      </a:lnTo>
                      <a:lnTo>
                        <a:pt x="26" y="321"/>
                      </a:lnTo>
                      <a:lnTo>
                        <a:pt x="18" y="281"/>
                      </a:lnTo>
                      <a:lnTo>
                        <a:pt x="20" y="263"/>
                      </a:lnTo>
                      <a:lnTo>
                        <a:pt x="38" y="239"/>
                      </a:lnTo>
                      <a:lnTo>
                        <a:pt x="16" y="233"/>
                      </a:lnTo>
                      <a:lnTo>
                        <a:pt x="0" y="201"/>
                      </a:lnTo>
                      <a:lnTo>
                        <a:pt x="16" y="182"/>
                      </a:lnTo>
                      <a:lnTo>
                        <a:pt x="48" y="124"/>
                      </a:lnTo>
                      <a:lnTo>
                        <a:pt x="102" y="118"/>
                      </a:lnTo>
                      <a:lnTo>
                        <a:pt x="130" y="126"/>
                      </a:lnTo>
                      <a:lnTo>
                        <a:pt x="230" y="106"/>
                      </a:lnTo>
                      <a:lnTo>
                        <a:pt x="257" y="106"/>
                      </a:lnTo>
                      <a:lnTo>
                        <a:pt x="279" y="94"/>
                      </a:lnTo>
                      <a:lnTo>
                        <a:pt x="291" y="62"/>
                      </a:lnTo>
                      <a:lnTo>
                        <a:pt x="317" y="56"/>
                      </a:lnTo>
                      <a:lnTo>
                        <a:pt x="377" y="28"/>
                      </a:lnTo>
                      <a:lnTo>
                        <a:pt x="413" y="0"/>
                      </a:lnTo>
                      <a:lnTo>
                        <a:pt x="463" y="24"/>
                      </a:lnTo>
                      <a:lnTo>
                        <a:pt x="513" y="32"/>
                      </a:lnTo>
                      <a:lnTo>
                        <a:pt x="481" y="46"/>
                      </a:lnTo>
                      <a:lnTo>
                        <a:pt x="441" y="48"/>
                      </a:lnTo>
                      <a:lnTo>
                        <a:pt x="443" y="60"/>
                      </a:lnTo>
                      <a:lnTo>
                        <a:pt x="481" y="78"/>
                      </a:lnTo>
                      <a:lnTo>
                        <a:pt x="483" y="94"/>
                      </a:lnTo>
                      <a:lnTo>
                        <a:pt x="431" y="128"/>
                      </a:lnTo>
                      <a:lnTo>
                        <a:pt x="433" y="80"/>
                      </a:lnTo>
                      <a:lnTo>
                        <a:pt x="415" y="62"/>
                      </a:lnTo>
                      <a:lnTo>
                        <a:pt x="395" y="76"/>
                      </a:lnTo>
                      <a:lnTo>
                        <a:pt x="397" y="100"/>
                      </a:lnTo>
                      <a:lnTo>
                        <a:pt x="369" y="114"/>
                      </a:lnTo>
                      <a:lnTo>
                        <a:pt x="365" y="134"/>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6" name="chmap21"/>
                <xdr:cNvSpPr>
                  <a:spLocks/>
                </xdr:cNvSpPr>
              </xdr:nvSpPr>
              <xdr:spPr bwMode="auto">
                <a:xfrm>
                  <a:off x="7990592" y="5290675"/>
                  <a:ext cx="759816" cy="1140900"/>
                </a:xfrm>
                <a:custGeom>
                  <a:avLst/>
                  <a:gdLst/>
                  <a:ahLst/>
                  <a:cxnLst>
                    <a:cxn ang="0">
                      <a:pos x="877" y="883"/>
                    </a:cxn>
                    <a:cxn ang="0">
                      <a:pos x="849" y="941"/>
                    </a:cxn>
                    <a:cxn ang="0">
                      <a:pos x="837" y="1019"/>
                    </a:cxn>
                    <a:cxn ang="0">
                      <a:pos x="767" y="1060"/>
                    </a:cxn>
                    <a:cxn ang="0">
                      <a:pos x="783" y="1144"/>
                    </a:cxn>
                    <a:cxn ang="0">
                      <a:pos x="743" y="1200"/>
                    </a:cxn>
                    <a:cxn ang="0">
                      <a:pos x="777" y="1262"/>
                    </a:cxn>
                    <a:cxn ang="0">
                      <a:pos x="843" y="1312"/>
                    </a:cxn>
                    <a:cxn ang="0">
                      <a:pos x="807" y="1404"/>
                    </a:cxn>
                    <a:cxn ang="0">
                      <a:pos x="729" y="1446"/>
                    </a:cxn>
                    <a:cxn ang="0">
                      <a:pos x="639" y="1442"/>
                    </a:cxn>
                    <a:cxn ang="0">
                      <a:pos x="653" y="1340"/>
                    </a:cxn>
                    <a:cxn ang="0">
                      <a:pos x="603" y="1226"/>
                    </a:cxn>
                    <a:cxn ang="0">
                      <a:pos x="515" y="1170"/>
                    </a:cxn>
                    <a:cxn ang="0">
                      <a:pos x="503" y="1098"/>
                    </a:cxn>
                    <a:cxn ang="0">
                      <a:pos x="557" y="1011"/>
                    </a:cxn>
                    <a:cxn ang="0">
                      <a:pos x="507" y="963"/>
                    </a:cxn>
                    <a:cxn ang="0">
                      <a:pos x="431" y="937"/>
                    </a:cxn>
                    <a:cxn ang="0">
                      <a:pos x="383" y="959"/>
                    </a:cxn>
                    <a:cxn ang="0">
                      <a:pos x="303" y="923"/>
                    </a:cxn>
                    <a:cxn ang="0">
                      <a:pos x="188" y="793"/>
                    </a:cxn>
                    <a:cxn ang="0">
                      <a:pos x="86" y="725"/>
                    </a:cxn>
                    <a:cxn ang="0">
                      <a:pos x="50" y="677"/>
                    </a:cxn>
                    <a:cxn ang="0">
                      <a:pos x="50" y="587"/>
                    </a:cxn>
                    <a:cxn ang="0">
                      <a:pos x="76" y="442"/>
                    </a:cxn>
                    <a:cxn ang="0">
                      <a:pos x="70" y="348"/>
                    </a:cxn>
                    <a:cxn ang="0">
                      <a:pos x="18" y="316"/>
                    </a:cxn>
                    <a:cxn ang="0">
                      <a:pos x="0" y="298"/>
                    </a:cxn>
                    <a:cxn ang="0">
                      <a:pos x="14" y="248"/>
                    </a:cxn>
                    <a:cxn ang="0">
                      <a:pos x="80" y="222"/>
                    </a:cxn>
                    <a:cxn ang="0">
                      <a:pos x="156" y="140"/>
                    </a:cxn>
                    <a:cxn ang="0">
                      <a:pos x="206" y="80"/>
                    </a:cxn>
                    <a:cxn ang="0">
                      <a:pos x="365" y="82"/>
                    </a:cxn>
                    <a:cxn ang="0">
                      <a:pos x="503" y="112"/>
                    </a:cxn>
                    <a:cxn ang="0">
                      <a:pos x="639" y="74"/>
                    </a:cxn>
                    <a:cxn ang="0">
                      <a:pos x="647" y="40"/>
                    </a:cxn>
                    <a:cxn ang="0">
                      <a:pos x="709" y="0"/>
                    </a:cxn>
                    <a:cxn ang="0">
                      <a:pos x="763" y="32"/>
                    </a:cxn>
                    <a:cxn ang="0">
                      <a:pos x="811" y="70"/>
                    </a:cxn>
                    <a:cxn ang="0">
                      <a:pos x="783" y="174"/>
                    </a:cxn>
                    <a:cxn ang="0">
                      <a:pos x="823" y="268"/>
                    </a:cxn>
                    <a:cxn ang="0">
                      <a:pos x="873" y="292"/>
                    </a:cxn>
                    <a:cxn ang="0">
                      <a:pos x="885" y="384"/>
                    </a:cxn>
                    <a:cxn ang="0">
                      <a:pos x="875" y="479"/>
                    </a:cxn>
                    <a:cxn ang="0">
                      <a:pos x="851" y="561"/>
                    </a:cxn>
                    <a:cxn ang="0">
                      <a:pos x="835" y="611"/>
                    </a:cxn>
                    <a:cxn ang="0">
                      <a:pos x="857" y="701"/>
                    </a:cxn>
                    <a:cxn ang="0">
                      <a:pos x="901" y="757"/>
                    </a:cxn>
                    <a:cxn ang="0">
                      <a:pos x="967" y="821"/>
                    </a:cxn>
                  </a:cxnLst>
                  <a:rect l="0" t="0" r="r" b="b"/>
                  <a:pathLst>
                    <a:path w="967" h="1452">
                      <a:moveTo>
                        <a:pt x="967" y="821"/>
                      </a:moveTo>
                      <a:lnTo>
                        <a:pt x="877" y="883"/>
                      </a:lnTo>
                      <a:lnTo>
                        <a:pt x="853" y="917"/>
                      </a:lnTo>
                      <a:lnTo>
                        <a:pt x="849" y="941"/>
                      </a:lnTo>
                      <a:lnTo>
                        <a:pt x="851" y="981"/>
                      </a:lnTo>
                      <a:lnTo>
                        <a:pt x="837" y="1019"/>
                      </a:lnTo>
                      <a:lnTo>
                        <a:pt x="799" y="1035"/>
                      </a:lnTo>
                      <a:lnTo>
                        <a:pt x="767" y="1060"/>
                      </a:lnTo>
                      <a:lnTo>
                        <a:pt x="761" y="1082"/>
                      </a:lnTo>
                      <a:lnTo>
                        <a:pt x="783" y="1144"/>
                      </a:lnTo>
                      <a:lnTo>
                        <a:pt x="743" y="1182"/>
                      </a:lnTo>
                      <a:lnTo>
                        <a:pt x="743" y="1200"/>
                      </a:lnTo>
                      <a:lnTo>
                        <a:pt x="755" y="1214"/>
                      </a:lnTo>
                      <a:lnTo>
                        <a:pt x="777" y="1262"/>
                      </a:lnTo>
                      <a:lnTo>
                        <a:pt x="829" y="1282"/>
                      </a:lnTo>
                      <a:lnTo>
                        <a:pt x="843" y="1312"/>
                      </a:lnTo>
                      <a:lnTo>
                        <a:pt x="839" y="1342"/>
                      </a:lnTo>
                      <a:lnTo>
                        <a:pt x="807" y="1404"/>
                      </a:lnTo>
                      <a:lnTo>
                        <a:pt x="767" y="1452"/>
                      </a:lnTo>
                      <a:lnTo>
                        <a:pt x="729" y="1446"/>
                      </a:lnTo>
                      <a:lnTo>
                        <a:pt x="687" y="1426"/>
                      </a:lnTo>
                      <a:lnTo>
                        <a:pt x="639" y="1442"/>
                      </a:lnTo>
                      <a:lnTo>
                        <a:pt x="655" y="1370"/>
                      </a:lnTo>
                      <a:lnTo>
                        <a:pt x="653" y="1340"/>
                      </a:lnTo>
                      <a:lnTo>
                        <a:pt x="637" y="1294"/>
                      </a:lnTo>
                      <a:lnTo>
                        <a:pt x="603" y="1226"/>
                      </a:lnTo>
                      <a:lnTo>
                        <a:pt x="587" y="1208"/>
                      </a:lnTo>
                      <a:lnTo>
                        <a:pt x="515" y="1170"/>
                      </a:lnTo>
                      <a:lnTo>
                        <a:pt x="475" y="1162"/>
                      </a:lnTo>
                      <a:lnTo>
                        <a:pt x="503" y="1098"/>
                      </a:lnTo>
                      <a:lnTo>
                        <a:pt x="539" y="1053"/>
                      </a:lnTo>
                      <a:lnTo>
                        <a:pt x="557" y="1011"/>
                      </a:lnTo>
                      <a:lnTo>
                        <a:pt x="525" y="969"/>
                      </a:lnTo>
                      <a:lnTo>
                        <a:pt x="507" y="963"/>
                      </a:lnTo>
                      <a:lnTo>
                        <a:pt x="449" y="961"/>
                      </a:lnTo>
                      <a:lnTo>
                        <a:pt x="431" y="937"/>
                      </a:lnTo>
                      <a:lnTo>
                        <a:pt x="411" y="937"/>
                      </a:lnTo>
                      <a:lnTo>
                        <a:pt x="383" y="959"/>
                      </a:lnTo>
                      <a:lnTo>
                        <a:pt x="361" y="957"/>
                      </a:lnTo>
                      <a:lnTo>
                        <a:pt x="303" y="923"/>
                      </a:lnTo>
                      <a:lnTo>
                        <a:pt x="266" y="909"/>
                      </a:lnTo>
                      <a:lnTo>
                        <a:pt x="188" y="793"/>
                      </a:lnTo>
                      <a:lnTo>
                        <a:pt x="154" y="757"/>
                      </a:lnTo>
                      <a:lnTo>
                        <a:pt x="86" y="725"/>
                      </a:lnTo>
                      <a:lnTo>
                        <a:pt x="64" y="705"/>
                      </a:lnTo>
                      <a:lnTo>
                        <a:pt x="50" y="677"/>
                      </a:lnTo>
                      <a:lnTo>
                        <a:pt x="46" y="633"/>
                      </a:lnTo>
                      <a:lnTo>
                        <a:pt x="50" y="587"/>
                      </a:lnTo>
                      <a:lnTo>
                        <a:pt x="72" y="495"/>
                      </a:lnTo>
                      <a:lnTo>
                        <a:pt x="76" y="442"/>
                      </a:lnTo>
                      <a:lnTo>
                        <a:pt x="76" y="388"/>
                      </a:lnTo>
                      <a:lnTo>
                        <a:pt x="70" y="348"/>
                      </a:lnTo>
                      <a:lnTo>
                        <a:pt x="54" y="322"/>
                      </a:lnTo>
                      <a:lnTo>
                        <a:pt x="18" y="316"/>
                      </a:lnTo>
                      <a:lnTo>
                        <a:pt x="2" y="320"/>
                      </a:lnTo>
                      <a:lnTo>
                        <a:pt x="0" y="298"/>
                      </a:lnTo>
                      <a:lnTo>
                        <a:pt x="16" y="262"/>
                      </a:lnTo>
                      <a:lnTo>
                        <a:pt x="14" y="248"/>
                      </a:lnTo>
                      <a:lnTo>
                        <a:pt x="58" y="236"/>
                      </a:lnTo>
                      <a:lnTo>
                        <a:pt x="80" y="222"/>
                      </a:lnTo>
                      <a:lnTo>
                        <a:pt x="116" y="174"/>
                      </a:lnTo>
                      <a:lnTo>
                        <a:pt x="156" y="140"/>
                      </a:lnTo>
                      <a:lnTo>
                        <a:pt x="174" y="92"/>
                      </a:lnTo>
                      <a:lnTo>
                        <a:pt x="206" y="80"/>
                      </a:lnTo>
                      <a:lnTo>
                        <a:pt x="315" y="104"/>
                      </a:lnTo>
                      <a:lnTo>
                        <a:pt x="365" y="82"/>
                      </a:lnTo>
                      <a:lnTo>
                        <a:pt x="407" y="102"/>
                      </a:lnTo>
                      <a:lnTo>
                        <a:pt x="503" y="112"/>
                      </a:lnTo>
                      <a:lnTo>
                        <a:pt x="575" y="98"/>
                      </a:lnTo>
                      <a:lnTo>
                        <a:pt x="639" y="74"/>
                      </a:lnTo>
                      <a:lnTo>
                        <a:pt x="653" y="58"/>
                      </a:lnTo>
                      <a:lnTo>
                        <a:pt x="647" y="40"/>
                      </a:lnTo>
                      <a:lnTo>
                        <a:pt x="659" y="18"/>
                      </a:lnTo>
                      <a:lnTo>
                        <a:pt x="709" y="0"/>
                      </a:lnTo>
                      <a:lnTo>
                        <a:pt x="721" y="28"/>
                      </a:lnTo>
                      <a:lnTo>
                        <a:pt x="763" y="32"/>
                      </a:lnTo>
                      <a:lnTo>
                        <a:pt x="791" y="46"/>
                      </a:lnTo>
                      <a:lnTo>
                        <a:pt x="811" y="70"/>
                      </a:lnTo>
                      <a:lnTo>
                        <a:pt x="795" y="106"/>
                      </a:lnTo>
                      <a:lnTo>
                        <a:pt x="783" y="174"/>
                      </a:lnTo>
                      <a:lnTo>
                        <a:pt x="797" y="226"/>
                      </a:lnTo>
                      <a:lnTo>
                        <a:pt x="823" y="268"/>
                      </a:lnTo>
                      <a:lnTo>
                        <a:pt x="859" y="264"/>
                      </a:lnTo>
                      <a:lnTo>
                        <a:pt x="873" y="292"/>
                      </a:lnTo>
                      <a:lnTo>
                        <a:pt x="871" y="336"/>
                      </a:lnTo>
                      <a:lnTo>
                        <a:pt x="885" y="384"/>
                      </a:lnTo>
                      <a:lnTo>
                        <a:pt x="873" y="424"/>
                      </a:lnTo>
                      <a:lnTo>
                        <a:pt x="875" y="479"/>
                      </a:lnTo>
                      <a:lnTo>
                        <a:pt x="851" y="527"/>
                      </a:lnTo>
                      <a:lnTo>
                        <a:pt x="851" y="561"/>
                      </a:lnTo>
                      <a:lnTo>
                        <a:pt x="835" y="595"/>
                      </a:lnTo>
                      <a:lnTo>
                        <a:pt x="835" y="611"/>
                      </a:lnTo>
                      <a:lnTo>
                        <a:pt x="859" y="661"/>
                      </a:lnTo>
                      <a:lnTo>
                        <a:pt x="857" y="701"/>
                      </a:lnTo>
                      <a:lnTo>
                        <a:pt x="873" y="735"/>
                      </a:lnTo>
                      <a:lnTo>
                        <a:pt x="901" y="757"/>
                      </a:lnTo>
                      <a:lnTo>
                        <a:pt x="939" y="799"/>
                      </a:lnTo>
                      <a:lnTo>
                        <a:pt x="967" y="821"/>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7" name="chmap8"/>
                <xdr:cNvSpPr>
                  <a:spLocks/>
                </xdr:cNvSpPr>
              </xdr:nvSpPr>
              <xdr:spPr bwMode="auto">
                <a:xfrm>
                  <a:off x="8467539" y="4522218"/>
                  <a:ext cx="358300" cy="527235"/>
                </a:xfrm>
                <a:custGeom>
                  <a:avLst/>
                  <a:gdLst/>
                  <a:ahLst/>
                  <a:cxnLst>
                    <a:cxn ang="0">
                      <a:pos x="138" y="10"/>
                    </a:cxn>
                    <a:cxn ang="0">
                      <a:pos x="166" y="0"/>
                    </a:cxn>
                    <a:cxn ang="0">
                      <a:pos x="230" y="58"/>
                    </a:cxn>
                    <a:cxn ang="0">
                      <a:pos x="248" y="68"/>
                    </a:cxn>
                    <a:cxn ang="0">
                      <a:pos x="376" y="94"/>
                    </a:cxn>
                    <a:cxn ang="0">
                      <a:pos x="372" y="180"/>
                    </a:cxn>
                    <a:cxn ang="0">
                      <a:pos x="364" y="204"/>
                    </a:cxn>
                    <a:cxn ang="0">
                      <a:pos x="322" y="234"/>
                    </a:cxn>
                    <a:cxn ang="0">
                      <a:pos x="320" y="242"/>
                    </a:cxn>
                    <a:cxn ang="0">
                      <a:pos x="350" y="257"/>
                    </a:cxn>
                    <a:cxn ang="0">
                      <a:pos x="404" y="244"/>
                    </a:cxn>
                    <a:cxn ang="0">
                      <a:pos x="424" y="265"/>
                    </a:cxn>
                    <a:cxn ang="0">
                      <a:pos x="440" y="299"/>
                    </a:cxn>
                    <a:cxn ang="0">
                      <a:pos x="448" y="327"/>
                    </a:cxn>
                    <a:cxn ang="0">
                      <a:pos x="440" y="389"/>
                    </a:cxn>
                    <a:cxn ang="0">
                      <a:pos x="456" y="441"/>
                    </a:cxn>
                    <a:cxn ang="0">
                      <a:pos x="452" y="457"/>
                    </a:cxn>
                    <a:cxn ang="0">
                      <a:pos x="418" y="487"/>
                    </a:cxn>
                    <a:cxn ang="0">
                      <a:pos x="398" y="517"/>
                    </a:cxn>
                    <a:cxn ang="0">
                      <a:pos x="380" y="525"/>
                    </a:cxn>
                    <a:cxn ang="0">
                      <a:pos x="340" y="529"/>
                    </a:cxn>
                    <a:cxn ang="0">
                      <a:pos x="298" y="557"/>
                    </a:cxn>
                    <a:cxn ang="0">
                      <a:pos x="276" y="557"/>
                    </a:cxn>
                    <a:cxn ang="0">
                      <a:pos x="262" y="543"/>
                    </a:cxn>
                    <a:cxn ang="0">
                      <a:pos x="228" y="537"/>
                    </a:cxn>
                    <a:cxn ang="0">
                      <a:pos x="206" y="549"/>
                    </a:cxn>
                    <a:cxn ang="0">
                      <a:pos x="204" y="569"/>
                    </a:cxn>
                    <a:cxn ang="0">
                      <a:pos x="188" y="609"/>
                    </a:cxn>
                    <a:cxn ang="0">
                      <a:pos x="160" y="637"/>
                    </a:cxn>
                    <a:cxn ang="0">
                      <a:pos x="132" y="651"/>
                    </a:cxn>
                    <a:cxn ang="0">
                      <a:pos x="64" y="671"/>
                    </a:cxn>
                    <a:cxn ang="0">
                      <a:pos x="48" y="669"/>
                    </a:cxn>
                    <a:cxn ang="0">
                      <a:pos x="44" y="653"/>
                    </a:cxn>
                    <a:cxn ang="0">
                      <a:pos x="0" y="645"/>
                    </a:cxn>
                    <a:cxn ang="0">
                      <a:pos x="0" y="591"/>
                    </a:cxn>
                    <a:cxn ang="0">
                      <a:pos x="40" y="557"/>
                    </a:cxn>
                    <a:cxn ang="0">
                      <a:pos x="80" y="545"/>
                    </a:cxn>
                    <a:cxn ang="0">
                      <a:pos x="92" y="529"/>
                    </a:cxn>
                    <a:cxn ang="0">
                      <a:pos x="92" y="501"/>
                    </a:cxn>
                    <a:cxn ang="0">
                      <a:pos x="72" y="453"/>
                    </a:cxn>
                    <a:cxn ang="0">
                      <a:pos x="98" y="441"/>
                    </a:cxn>
                    <a:cxn ang="0">
                      <a:pos x="108" y="395"/>
                    </a:cxn>
                    <a:cxn ang="0">
                      <a:pos x="100" y="375"/>
                    </a:cxn>
                    <a:cxn ang="0">
                      <a:pos x="70" y="347"/>
                    </a:cxn>
                    <a:cxn ang="0">
                      <a:pos x="72" y="333"/>
                    </a:cxn>
                    <a:cxn ang="0">
                      <a:pos x="40" y="283"/>
                    </a:cxn>
                    <a:cxn ang="0">
                      <a:pos x="22" y="267"/>
                    </a:cxn>
                    <a:cxn ang="0">
                      <a:pos x="28" y="246"/>
                    </a:cxn>
                    <a:cxn ang="0">
                      <a:pos x="72" y="222"/>
                    </a:cxn>
                    <a:cxn ang="0">
                      <a:pos x="104" y="170"/>
                    </a:cxn>
                    <a:cxn ang="0">
                      <a:pos x="104" y="132"/>
                    </a:cxn>
                    <a:cxn ang="0">
                      <a:pos x="138" y="10"/>
                    </a:cxn>
                  </a:cxnLst>
                  <a:rect l="0" t="0" r="r" b="b"/>
                  <a:pathLst>
                    <a:path w="456" h="671">
                      <a:moveTo>
                        <a:pt x="138" y="10"/>
                      </a:moveTo>
                      <a:lnTo>
                        <a:pt x="166" y="0"/>
                      </a:lnTo>
                      <a:lnTo>
                        <a:pt x="230" y="58"/>
                      </a:lnTo>
                      <a:lnTo>
                        <a:pt x="248" y="68"/>
                      </a:lnTo>
                      <a:lnTo>
                        <a:pt x="376" y="94"/>
                      </a:lnTo>
                      <a:lnTo>
                        <a:pt x="372" y="180"/>
                      </a:lnTo>
                      <a:lnTo>
                        <a:pt x="364" y="204"/>
                      </a:lnTo>
                      <a:lnTo>
                        <a:pt x="322" y="234"/>
                      </a:lnTo>
                      <a:lnTo>
                        <a:pt x="320" y="242"/>
                      </a:lnTo>
                      <a:lnTo>
                        <a:pt x="350" y="257"/>
                      </a:lnTo>
                      <a:lnTo>
                        <a:pt x="404" y="244"/>
                      </a:lnTo>
                      <a:lnTo>
                        <a:pt x="424" y="265"/>
                      </a:lnTo>
                      <a:lnTo>
                        <a:pt x="440" y="299"/>
                      </a:lnTo>
                      <a:lnTo>
                        <a:pt x="448" y="327"/>
                      </a:lnTo>
                      <a:lnTo>
                        <a:pt x="440" y="389"/>
                      </a:lnTo>
                      <a:lnTo>
                        <a:pt x="456" y="441"/>
                      </a:lnTo>
                      <a:lnTo>
                        <a:pt x="452" y="457"/>
                      </a:lnTo>
                      <a:lnTo>
                        <a:pt x="418" y="487"/>
                      </a:lnTo>
                      <a:lnTo>
                        <a:pt x="398" y="517"/>
                      </a:lnTo>
                      <a:lnTo>
                        <a:pt x="380" y="525"/>
                      </a:lnTo>
                      <a:lnTo>
                        <a:pt x="340" y="529"/>
                      </a:lnTo>
                      <a:lnTo>
                        <a:pt x="298" y="557"/>
                      </a:lnTo>
                      <a:lnTo>
                        <a:pt x="276" y="557"/>
                      </a:lnTo>
                      <a:lnTo>
                        <a:pt x="262" y="543"/>
                      </a:lnTo>
                      <a:lnTo>
                        <a:pt x="228" y="537"/>
                      </a:lnTo>
                      <a:lnTo>
                        <a:pt x="206" y="549"/>
                      </a:lnTo>
                      <a:lnTo>
                        <a:pt x="204" y="569"/>
                      </a:lnTo>
                      <a:lnTo>
                        <a:pt x="188" y="609"/>
                      </a:lnTo>
                      <a:lnTo>
                        <a:pt x="160" y="637"/>
                      </a:lnTo>
                      <a:lnTo>
                        <a:pt x="132" y="651"/>
                      </a:lnTo>
                      <a:lnTo>
                        <a:pt x="64" y="671"/>
                      </a:lnTo>
                      <a:lnTo>
                        <a:pt x="48" y="669"/>
                      </a:lnTo>
                      <a:lnTo>
                        <a:pt x="44" y="653"/>
                      </a:lnTo>
                      <a:lnTo>
                        <a:pt x="0" y="645"/>
                      </a:lnTo>
                      <a:lnTo>
                        <a:pt x="0" y="591"/>
                      </a:lnTo>
                      <a:lnTo>
                        <a:pt x="40" y="557"/>
                      </a:lnTo>
                      <a:lnTo>
                        <a:pt x="80" y="545"/>
                      </a:lnTo>
                      <a:lnTo>
                        <a:pt x="92" y="529"/>
                      </a:lnTo>
                      <a:lnTo>
                        <a:pt x="92" y="501"/>
                      </a:lnTo>
                      <a:lnTo>
                        <a:pt x="72" y="453"/>
                      </a:lnTo>
                      <a:lnTo>
                        <a:pt x="98" y="441"/>
                      </a:lnTo>
                      <a:lnTo>
                        <a:pt x="108" y="395"/>
                      </a:lnTo>
                      <a:lnTo>
                        <a:pt x="100" y="375"/>
                      </a:lnTo>
                      <a:lnTo>
                        <a:pt x="70" y="347"/>
                      </a:lnTo>
                      <a:lnTo>
                        <a:pt x="72" y="333"/>
                      </a:lnTo>
                      <a:lnTo>
                        <a:pt x="40" y="283"/>
                      </a:lnTo>
                      <a:lnTo>
                        <a:pt x="22" y="267"/>
                      </a:lnTo>
                      <a:lnTo>
                        <a:pt x="28" y="246"/>
                      </a:lnTo>
                      <a:lnTo>
                        <a:pt x="72" y="222"/>
                      </a:lnTo>
                      <a:lnTo>
                        <a:pt x="104" y="170"/>
                      </a:lnTo>
                      <a:lnTo>
                        <a:pt x="104" y="132"/>
                      </a:lnTo>
                      <a:lnTo>
                        <a:pt x="138" y="10"/>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8" name="chmap18"/>
                <xdr:cNvSpPr>
                  <a:spLocks/>
                </xdr:cNvSpPr>
              </xdr:nvSpPr>
              <xdr:spPr bwMode="auto">
                <a:xfrm>
                  <a:off x="8253816" y="4676224"/>
                  <a:ext cx="1761641" cy="1259547"/>
                </a:xfrm>
                <a:custGeom>
                  <a:avLst/>
                  <a:gdLst/>
                  <a:ahLst/>
                  <a:cxnLst>
                    <a:cxn ang="0">
                      <a:pos x="538" y="1517"/>
                    </a:cxn>
                    <a:cxn ang="0">
                      <a:pos x="500" y="1377"/>
                    </a:cxn>
                    <a:cxn ang="0">
                      <a:pos x="538" y="1206"/>
                    </a:cxn>
                    <a:cxn ang="0">
                      <a:pos x="524" y="1046"/>
                    </a:cxn>
                    <a:cxn ang="0">
                      <a:pos x="460" y="888"/>
                    </a:cxn>
                    <a:cxn ang="0">
                      <a:pos x="386" y="810"/>
                    </a:cxn>
                    <a:cxn ang="0">
                      <a:pos x="318" y="840"/>
                    </a:cxn>
                    <a:cxn ang="0">
                      <a:pos x="72" y="884"/>
                    </a:cxn>
                    <a:cxn ang="0">
                      <a:pos x="8" y="790"/>
                    </a:cxn>
                    <a:cxn ang="0">
                      <a:pos x="34" y="666"/>
                    </a:cxn>
                    <a:cxn ang="0">
                      <a:pos x="164" y="597"/>
                    </a:cxn>
                    <a:cxn ang="0">
                      <a:pos x="214" y="493"/>
                    </a:cxn>
                    <a:cxn ang="0">
                      <a:pos x="320" y="473"/>
                    </a:cxn>
                    <a:cxn ang="0">
                      <a:pos x="460" y="413"/>
                    </a:cxn>
                    <a:cxn ang="0">
                      <a:pos x="534" y="347"/>
                    </a:cxn>
                    <a:cxn ang="0">
                      <a:pos x="652" y="329"/>
                    </a:cxn>
                    <a:cxn ang="0">
                      <a:pos x="744" y="283"/>
                    </a:cxn>
                    <a:cxn ang="0">
                      <a:pos x="997" y="307"/>
                    </a:cxn>
                    <a:cxn ang="0">
                      <a:pos x="1053" y="183"/>
                    </a:cxn>
                    <a:cxn ang="0">
                      <a:pos x="1023" y="38"/>
                    </a:cxn>
                    <a:cxn ang="0">
                      <a:pos x="1141" y="12"/>
                    </a:cxn>
                    <a:cxn ang="0">
                      <a:pos x="1481" y="85"/>
                    </a:cxn>
                    <a:cxn ang="0">
                      <a:pos x="1505" y="243"/>
                    </a:cxn>
                    <a:cxn ang="0">
                      <a:pos x="1743" y="367"/>
                    </a:cxn>
                    <a:cxn ang="0">
                      <a:pos x="1908" y="345"/>
                    </a:cxn>
                    <a:cxn ang="0">
                      <a:pos x="2022" y="243"/>
                    </a:cxn>
                    <a:cxn ang="0">
                      <a:pos x="2108" y="111"/>
                    </a:cxn>
                    <a:cxn ang="0">
                      <a:pos x="2222" y="215"/>
                    </a:cxn>
                    <a:cxn ang="0">
                      <a:pos x="2212" y="403"/>
                    </a:cxn>
                    <a:cxn ang="0">
                      <a:pos x="2176" y="563"/>
                    </a:cxn>
                    <a:cxn ang="0">
                      <a:pos x="2120" y="692"/>
                    </a:cxn>
                    <a:cxn ang="0">
                      <a:pos x="2232" y="778"/>
                    </a:cxn>
                    <a:cxn ang="0">
                      <a:pos x="2216" y="932"/>
                    </a:cxn>
                    <a:cxn ang="0">
                      <a:pos x="2032" y="910"/>
                    </a:cxn>
                    <a:cxn ang="0">
                      <a:pos x="1954" y="792"/>
                    </a:cxn>
                    <a:cxn ang="0">
                      <a:pos x="1773" y="818"/>
                    </a:cxn>
                    <a:cxn ang="0">
                      <a:pos x="1701" y="1020"/>
                    </a:cxn>
                    <a:cxn ang="0">
                      <a:pos x="1721" y="1128"/>
                    </a:cxn>
                    <a:cxn ang="0">
                      <a:pos x="1843" y="1178"/>
                    </a:cxn>
                    <a:cxn ang="0">
                      <a:pos x="1785" y="1313"/>
                    </a:cxn>
                    <a:cxn ang="0">
                      <a:pos x="1854" y="1467"/>
                    </a:cxn>
                    <a:cxn ang="0">
                      <a:pos x="1725" y="1469"/>
                    </a:cxn>
                    <a:cxn ang="0">
                      <a:pos x="1635" y="1331"/>
                    </a:cxn>
                    <a:cxn ang="0">
                      <a:pos x="1545" y="1238"/>
                    </a:cxn>
                    <a:cxn ang="0">
                      <a:pos x="1337" y="1279"/>
                    </a:cxn>
                    <a:cxn ang="0">
                      <a:pos x="1267" y="1387"/>
                    </a:cxn>
                    <a:cxn ang="0">
                      <a:pos x="1053" y="1335"/>
                    </a:cxn>
                    <a:cxn ang="0">
                      <a:pos x="981" y="1200"/>
                    </a:cxn>
                    <a:cxn ang="0">
                      <a:pos x="919" y="1070"/>
                    </a:cxn>
                    <a:cxn ang="0">
                      <a:pos x="838" y="1012"/>
                    </a:cxn>
                    <a:cxn ang="0">
                      <a:pos x="724" y="1128"/>
                    </a:cxn>
                    <a:cxn ang="0">
                      <a:pos x="768" y="1295"/>
                    </a:cxn>
                    <a:cxn ang="0">
                      <a:pos x="708" y="1497"/>
                    </a:cxn>
                  </a:cxnLst>
                  <a:rect l="0" t="0" r="r" b="b"/>
                  <a:pathLst>
                    <a:path w="2242" h="1603">
                      <a:moveTo>
                        <a:pt x="632" y="1603"/>
                      </a:moveTo>
                      <a:lnTo>
                        <a:pt x="604" y="1581"/>
                      </a:lnTo>
                      <a:lnTo>
                        <a:pt x="566" y="1539"/>
                      </a:lnTo>
                      <a:lnTo>
                        <a:pt x="538" y="1517"/>
                      </a:lnTo>
                      <a:lnTo>
                        <a:pt x="522" y="1483"/>
                      </a:lnTo>
                      <a:lnTo>
                        <a:pt x="524" y="1443"/>
                      </a:lnTo>
                      <a:lnTo>
                        <a:pt x="500" y="1393"/>
                      </a:lnTo>
                      <a:lnTo>
                        <a:pt x="500" y="1377"/>
                      </a:lnTo>
                      <a:lnTo>
                        <a:pt x="516" y="1343"/>
                      </a:lnTo>
                      <a:lnTo>
                        <a:pt x="516" y="1309"/>
                      </a:lnTo>
                      <a:lnTo>
                        <a:pt x="540" y="1261"/>
                      </a:lnTo>
                      <a:lnTo>
                        <a:pt x="538" y="1206"/>
                      </a:lnTo>
                      <a:lnTo>
                        <a:pt x="550" y="1166"/>
                      </a:lnTo>
                      <a:lnTo>
                        <a:pt x="536" y="1118"/>
                      </a:lnTo>
                      <a:lnTo>
                        <a:pt x="538" y="1074"/>
                      </a:lnTo>
                      <a:lnTo>
                        <a:pt x="524" y="1046"/>
                      </a:lnTo>
                      <a:lnTo>
                        <a:pt x="488" y="1050"/>
                      </a:lnTo>
                      <a:lnTo>
                        <a:pt x="462" y="1008"/>
                      </a:lnTo>
                      <a:lnTo>
                        <a:pt x="448" y="956"/>
                      </a:lnTo>
                      <a:lnTo>
                        <a:pt x="460" y="888"/>
                      </a:lnTo>
                      <a:lnTo>
                        <a:pt x="476" y="852"/>
                      </a:lnTo>
                      <a:lnTo>
                        <a:pt x="456" y="828"/>
                      </a:lnTo>
                      <a:lnTo>
                        <a:pt x="428" y="814"/>
                      </a:lnTo>
                      <a:lnTo>
                        <a:pt x="386" y="810"/>
                      </a:lnTo>
                      <a:lnTo>
                        <a:pt x="374" y="782"/>
                      </a:lnTo>
                      <a:lnTo>
                        <a:pt x="324" y="800"/>
                      </a:lnTo>
                      <a:lnTo>
                        <a:pt x="312" y="822"/>
                      </a:lnTo>
                      <a:lnTo>
                        <a:pt x="318" y="840"/>
                      </a:lnTo>
                      <a:lnTo>
                        <a:pt x="304" y="856"/>
                      </a:lnTo>
                      <a:lnTo>
                        <a:pt x="240" y="880"/>
                      </a:lnTo>
                      <a:lnTo>
                        <a:pt x="168" y="894"/>
                      </a:lnTo>
                      <a:lnTo>
                        <a:pt x="72" y="884"/>
                      </a:lnTo>
                      <a:lnTo>
                        <a:pt x="30" y="864"/>
                      </a:lnTo>
                      <a:lnTo>
                        <a:pt x="34" y="840"/>
                      </a:lnTo>
                      <a:lnTo>
                        <a:pt x="22" y="798"/>
                      </a:lnTo>
                      <a:lnTo>
                        <a:pt x="8" y="790"/>
                      </a:lnTo>
                      <a:lnTo>
                        <a:pt x="0" y="756"/>
                      </a:lnTo>
                      <a:lnTo>
                        <a:pt x="20" y="708"/>
                      </a:lnTo>
                      <a:lnTo>
                        <a:pt x="20" y="680"/>
                      </a:lnTo>
                      <a:lnTo>
                        <a:pt x="34" y="666"/>
                      </a:lnTo>
                      <a:lnTo>
                        <a:pt x="78" y="647"/>
                      </a:lnTo>
                      <a:lnTo>
                        <a:pt x="120" y="597"/>
                      </a:lnTo>
                      <a:lnTo>
                        <a:pt x="140" y="589"/>
                      </a:lnTo>
                      <a:lnTo>
                        <a:pt x="164" y="597"/>
                      </a:lnTo>
                      <a:lnTo>
                        <a:pt x="192" y="583"/>
                      </a:lnTo>
                      <a:lnTo>
                        <a:pt x="190" y="567"/>
                      </a:lnTo>
                      <a:lnTo>
                        <a:pt x="212" y="529"/>
                      </a:lnTo>
                      <a:lnTo>
                        <a:pt x="214" y="493"/>
                      </a:lnTo>
                      <a:lnTo>
                        <a:pt x="258" y="467"/>
                      </a:lnTo>
                      <a:lnTo>
                        <a:pt x="272" y="449"/>
                      </a:lnTo>
                      <a:lnTo>
                        <a:pt x="316" y="457"/>
                      </a:lnTo>
                      <a:lnTo>
                        <a:pt x="320" y="473"/>
                      </a:lnTo>
                      <a:lnTo>
                        <a:pt x="336" y="475"/>
                      </a:lnTo>
                      <a:lnTo>
                        <a:pt x="404" y="455"/>
                      </a:lnTo>
                      <a:lnTo>
                        <a:pt x="432" y="441"/>
                      </a:lnTo>
                      <a:lnTo>
                        <a:pt x="460" y="413"/>
                      </a:lnTo>
                      <a:lnTo>
                        <a:pt x="476" y="373"/>
                      </a:lnTo>
                      <a:lnTo>
                        <a:pt x="478" y="353"/>
                      </a:lnTo>
                      <a:lnTo>
                        <a:pt x="500" y="341"/>
                      </a:lnTo>
                      <a:lnTo>
                        <a:pt x="534" y="347"/>
                      </a:lnTo>
                      <a:lnTo>
                        <a:pt x="548" y="361"/>
                      </a:lnTo>
                      <a:lnTo>
                        <a:pt x="570" y="361"/>
                      </a:lnTo>
                      <a:lnTo>
                        <a:pt x="612" y="333"/>
                      </a:lnTo>
                      <a:lnTo>
                        <a:pt x="652" y="329"/>
                      </a:lnTo>
                      <a:lnTo>
                        <a:pt x="670" y="321"/>
                      </a:lnTo>
                      <a:lnTo>
                        <a:pt x="690" y="291"/>
                      </a:lnTo>
                      <a:lnTo>
                        <a:pt x="724" y="261"/>
                      </a:lnTo>
                      <a:lnTo>
                        <a:pt x="744" y="283"/>
                      </a:lnTo>
                      <a:lnTo>
                        <a:pt x="760" y="281"/>
                      </a:lnTo>
                      <a:lnTo>
                        <a:pt x="925" y="305"/>
                      </a:lnTo>
                      <a:lnTo>
                        <a:pt x="965" y="327"/>
                      </a:lnTo>
                      <a:lnTo>
                        <a:pt x="997" y="307"/>
                      </a:lnTo>
                      <a:lnTo>
                        <a:pt x="1015" y="269"/>
                      </a:lnTo>
                      <a:lnTo>
                        <a:pt x="1021" y="229"/>
                      </a:lnTo>
                      <a:lnTo>
                        <a:pt x="1035" y="201"/>
                      </a:lnTo>
                      <a:lnTo>
                        <a:pt x="1053" y="183"/>
                      </a:lnTo>
                      <a:lnTo>
                        <a:pt x="1061" y="159"/>
                      </a:lnTo>
                      <a:lnTo>
                        <a:pt x="1081" y="145"/>
                      </a:lnTo>
                      <a:lnTo>
                        <a:pt x="1037" y="69"/>
                      </a:lnTo>
                      <a:lnTo>
                        <a:pt x="1023" y="38"/>
                      </a:lnTo>
                      <a:lnTo>
                        <a:pt x="1013" y="0"/>
                      </a:lnTo>
                      <a:lnTo>
                        <a:pt x="1041" y="8"/>
                      </a:lnTo>
                      <a:lnTo>
                        <a:pt x="1117" y="20"/>
                      </a:lnTo>
                      <a:lnTo>
                        <a:pt x="1141" y="12"/>
                      </a:lnTo>
                      <a:lnTo>
                        <a:pt x="1165" y="18"/>
                      </a:lnTo>
                      <a:lnTo>
                        <a:pt x="1229" y="10"/>
                      </a:lnTo>
                      <a:lnTo>
                        <a:pt x="1249" y="12"/>
                      </a:lnTo>
                      <a:lnTo>
                        <a:pt x="1481" y="85"/>
                      </a:lnTo>
                      <a:lnTo>
                        <a:pt x="1479" y="105"/>
                      </a:lnTo>
                      <a:lnTo>
                        <a:pt x="1493" y="109"/>
                      </a:lnTo>
                      <a:lnTo>
                        <a:pt x="1489" y="221"/>
                      </a:lnTo>
                      <a:lnTo>
                        <a:pt x="1505" y="243"/>
                      </a:lnTo>
                      <a:lnTo>
                        <a:pt x="1535" y="265"/>
                      </a:lnTo>
                      <a:lnTo>
                        <a:pt x="1667" y="305"/>
                      </a:lnTo>
                      <a:lnTo>
                        <a:pt x="1715" y="351"/>
                      </a:lnTo>
                      <a:lnTo>
                        <a:pt x="1743" y="367"/>
                      </a:lnTo>
                      <a:lnTo>
                        <a:pt x="1797" y="383"/>
                      </a:lnTo>
                      <a:lnTo>
                        <a:pt x="1821" y="383"/>
                      </a:lnTo>
                      <a:lnTo>
                        <a:pt x="1854" y="373"/>
                      </a:lnTo>
                      <a:lnTo>
                        <a:pt x="1908" y="345"/>
                      </a:lnTo>
                      <a:lnTo>
                        <a:pt x="1920" y="327"/>
                      </a:lnTo>
                      <a:lnTo>
                        <a:pt x="1930" y="275"/>
                      </a:lnTo>
                      <a:lnTo>
                        <a:pt x="1946" y="245"/>
                      </a:lnTo>
                      <a:lnTo>
                        <a:pt x="2022" y="243"/>
                      </a:lnTo>
                      <a:lnTo>
                        <a:pt x="2022" y="211"/>
                      </a:lnTo>
                      <a:lnTo>
                        <a:pt x="2042" y="169"/>
                      </a:lnTo>
                      <a:lnTo>
                        <a:pt x="2072" y="133"/>
                      </a:lnTo>
                      <a:lnTo>
                        <a:pt x="2108" y="111"/>
                      </a:lnTo>
                      <a:lnTo>
                        <a:pt x="2122" y="111"/>
                      </a:lnTo>
                      <a:lnTo>
                        <a:pt x="2142" y="129"/>
                      </a:lnTo>
                      <a:lnTo>
                        <a:pt x="2168" y="169"/>
                      </a:lnTo>
                      <a:lnTo>
                        <a:pt x="2222" y="215"/>
                      </a:lnTo>
                      <a:lnTo>
                        <a:pt x="2228" y="245"/>
                      </a:lnTo>
                      <a:lnTo>
                        <a:pt x="2214" y="307"/>
                      </a:lnTo>
                      <a:lnTo>
                        <a:pt x="2218" y="345"/>
                      </a:lnTo>
                      <a:lnTo>
                        <a:pt x="2212" y="403"/>
                      </a:lnTo>
                      <a:lnTo>
                        <a:pt x="2202" y="431"/>
                      </a:lnTo>
                      <a:lnTo>
                        <a:pt x="2174" y="463"/>
                      </a:lnTo>
                      <a:lnTo>
                        <a:pt x="2190" y="541"/>
                      </a:lnTo>
                      <a:lnTo>
                        <a:pt x="2176" y="563"/>
                      </a:lnTo>
                      <a:lnTo>
                        <a:pt x="2154" y="577"/>
                      </a:lnTo>
                      <a:lnTo>
                        <a:pt x="2150" y="639"/>
                      </a:lnTo>
                      <a:lnTo>
                        <a:pt x="2126" y="674"/>
                      </a:lnTo>
                      <a:lnTo>
                        <a:pt x="2120" y="692"/>
                      </a:lnTo>
                      <a:lnTo>
                        <a:pt x="2130" y="726"/>
                      </a:lnTo>
                      <a:lnTo>
                        <a:pt x="2154" y="752"/>
                      </a:lnTo>
                      <a:lnTo>
                        <a:pt x="2206" y="756"/>
                      </a:lnTo>
                      <a:lnTo>
                        <a:pt x="2232" y="778"/>
                      </a:lnTo>
                      <a:lnTo>
                        <a:pt x="2242" y="812"/>
                      </a:lnTo>
                      <a:lnTo>
                        <a:pt x="2242" y="858"/>
                      </a:lnTo>
                      <a:lnTo>
                        <a:pt x="2234" y="902"/>
                      </a:lnTo>
                      <a:lnTo>
                        <a:pt x="2216" y="932"/>
                      </a:lnTo>
                      <a:lnTo>
                        <a:pt x="2194" y="936"/>
                      </a:lnTo>
                      <a:lnTo>
                        <a:pt x="2106" y="914"/>
                      </a:lnTo>
                      <a:lnTo>
                        <a:pt x="2062" y="918"/>
                      </a:lnTo>
                      <a:lnTo>
                        <a:pt x="2032" y="910"/>
                      </a:lnTo>
                      <a:lnTo>
                        <a:pt x="2008" y="886"/>
                      </a:lnTo>
                      <a:lnTo>
                        <a:pt x="1956" y="868"/>
                      </a:lnTo>
                      <a:lnTo>
                        <a:pt x="1950" y="850"/>
                      </a:lnTo>
                      <a:lnTo>
                        <a:pt x="1954" y="792"/>
                      </a:lnTo>
                      <a:lnTo>
                        <a:pt x="1934" y="776"/>
                      </a:lnTo>
                      <a:lnTo>
                        <a:pt x="1902" y="778"/>
                      </a:lnTo>
                      <a:lnTo>
                        <a:pt x="1785" y="812"/>
                      </a:lnTo>
                      <a:lnTo>
                        <a:pt x="1773" y="818"/>
                      </a:lnTo>
                      <a:lnTo>
                        <a:pt x="1753" y="890"/>
                      </a:lnTo>
                      <a:lnTo>
                        <a:pt x="1707" y="948"/>
                      </a:lnTo>
                      <a:lnTo>
                        <a:pt x="1705" y="1000"/>
                      </a:lnTo>
                      <a:lnTo>
                        <a:pt x="1701" y="1020"/>
                      </a:lnTo>
                      <a:lnTo>
                        <a:pt x="1705" y="1050"/>
                      </a:lnTo>
                      <a:lnTo>
                        <a:pt x="1723" y="1066"/>
                      </a:lnTo>
                      <a:lnTo>
                        <a:pt x="1701" y="1104"/>
                      </a:lnTo>
                      <a:lnTo>
                        <a:pt x="1721" y="1128"/>
                      </a:lnTo>
                      <a:lnTo>
                        <a:pt x="1757" y="1142"/>
                      </a:lnTo>
                      <a:lnTo>
                        <a:pt x="1813" y="1150"/>
                      </a:lnTo>
                      <a:lnTo>
                        <a:pt x="1835" y="1160"/>
                      </a:lnTo>
                      <a:lnTo>
                        <a:pt x="1843" y="1178"/>
                      </a:lnTo>
                      <a:lnTo>
                        <a:pt x="1835" y="1218"/>
                      </a:lnTo>
                      <a:lnTo>
                        <a:pt x="1801" y="1255"/>
                      </a:lnTo>
                      <a:lnTo>
                        <a:pt x="1791" y="1273"/>
                      </a:lnTo>
                      <a:lnTo>
                        <a:pt x="1785" y="1313"/>
                      </a:lnTo>
                      <a:lnTo>
                        <a:pt x="1801" y="1349"/>
                      </a:lnTo>
                      <a:lnTo>
                        <a:pt x="1854" y="1399"/>
                      </a:lnTo>
                      <a:lnTo>
                        <a:pt x="1870" y="1431"/>
                      </a:lnTo>
                      <a:lnTo>
                        <a:pt x="1854" y="1467"/>
                      </a:lnTo>
                      <a:lnTo>
                        <a:pt x="1819" y="1489"/>
                      </a:lnTo>
                      <a:lnTo>
                        <a:pt x="1767" y="1509"/>
                      </a:lnTo>
                      <a:lnTo>
                        <a:pt x="1727" y="1509"/>
                      </a:lnTo>
                      <a:lnTo>
                        <a:pt x="1725" y="1469"/>
                      </a:lnTo>
                      <a:lnTo>
                        <a:pt x="1713" y="1439"/>
                      </a:lnTo>
                      <a:lnTo>
                        <a:pt x="1663" y="1395"/>
                      </a:lnTo>
                      <a:lnTo>
                        <a:pt x="1643" y="1371"/>
                      </a:lnTo>
                      <a:lnTo>
                        <a:pt x="1635" y="1331"/>
                      </a:lnTo>
                      <a:lnTo>
                        <a:pt x="1635" y="1295"/>
                      </a:lnTo>
                      <a:lnTo>
                        <a:pt x="1625" y="1267"/>
                      </a:lnTo>
                      <a:lnTo>
                        <a:pt x="1595" y="1247"/>
                      </a:lnTo>
                      <a:lnTo>
                        <a:pt x="1545" y="1238"/>
                      </a:lnTo>
                      <a:lnTo>
                        <a:pt x="1491" y="1249"/>
                      </a:lnTo>
                      <a:lnTo>
                        <a:pt x="1409" y="1293"/>
                      </a:lnTo>
                      <a:lnTo>
                        <a:pt x="1383" y="1301"/>
                      </a:lnTo>
                      <a:lnTo>
                        <a:pt x="1337" y="1279"/>
                      </a:lnTo>
                      <a:lnTo>
                        <a:pt x="1309" y="1295"/>
                      </a:lnTo>
                      <a:lnTo>
                        <a:pt x="1309" y="1349"/>
                      </a:lnTo>
                      <a:lnTo>
                        <a:pt x="1291" y="1375"/>
                      </a:lnTo>
                      <a:lnTo>
                        <a:pt x="1267" y="1387"/>
                      </a:lnTo>
                      <a:lnTo>
                        <a:pt x="1125" y="1385"/>
                      </a:lnTo>
                      <a:lnTo>
                        <a:pt x="1097" y="1375"/>
                      </a:lnTo>
                      <a:lnTo>
                        <a:pt x="1069" y="1357"/>
                      </a:lnTo>
                      <a:lnTo>
                        <a:pt x="1053" y="1335"/>
                      </a:lnTo>
                      <a:lnTo>
                        <a:pt x="1029" y="1271"/>
                      </a:lnTo>
                      <a:lnTo>
                        <a:pt x="989" y="1247"/>
                      </a:lnTo>
                      <a:lnTo>
                        <a:pt x="979" y="1228"/>
                      </a:lnTo>
                      <a:lnTo>
                        <a:pt x="981" y="1200"/>
                      </a:lnTo>
                      <a:lnTo>
                        <a:pt x="971" y="1028"/>
                      </a:lnTo>
                      <a:lnTo>
                        <a:pt x="967" y="1018"/>
                      </a:lnTo>
                      <a:lnTo>
                        <a:pt x="937" y="1034"/>
                      </a:lnTo>
                      <a:lnTo>
                        <a:pt x="919" y="1070"/>
                      </a:lnTo>
                      <a:lnTo>
                        <a:pt x="896" y="1070"/>
                      </a:lnTo>
                      <a:lnTo>
                        <a:pt x="864" y="1040"/>
                      </a:lnTo>
                      <a:lnTo>
                        <a:pt x="864" y="1018"/>
                      </a:lnTo>
                      <a:lnTo>
                        <a:pt x="838" y="1012"/>
                      </a:lnTo>
                      <a:lnTo>
                        <a:pt x="778" y="1020"/>
                      </a:lnTo>
                      <a:lnTo>
                        <a:pt x="754" y="1042"/>
                      </a:lnTo>
                      <a:lnTo>
                        <a:pt x="732" y="1084"/>
                      </a:lnTo>
                      <a:lnTo>
                        <a:pt x="724" y="1128"/>
                      </a:lnTo>
                      <a:lnTo>
                        <a:pt x="736" y="1152"/>
                      </a:lnTo>
                      <a:lnTo>
                        <a:pt x="752" y="1164"/>
                      </a:lnTo>
                      <a:lnTo>
                        <a:pt x="752" y="1230"/>
                      </a:lnTo>
                      <a:lnTo>
                        <a:pt x="768" y="1295"/>
                      </a:lnTo>
                      <a:lnTo>
                        <a:pt x="770" y="1319"/>
                      </a:lnTo>
                      <a:lnTo>
                        <a:pt x="762" y="1357"/>
                      </a:lnTo>
                      <a:lnTo>
                        <a:pt x="726" y="1433"/>
                      </a:lnTo>
                      <a:lnTo>
                        <a:pt x="708" y="1497"/>
                      </a:lnTo>
                      <a:lnTo>
                        <a:pt x="682" y="1529"/>
                      </a:lnTo>
                      <a:lnTo>
                        <a:pt x="654" y="1547"/>
                      </a:lnTo>
                      <a:lnTo>
                        <a:pt x="632" y="1603"/>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59" name="chmap5"/>
                <xdr:cNvSpPr>
                  <a:spLocks/>
                </xdr:cNvSpPr>
              </xdr:nvSpPr>
              <xdr:spPr bwMode="auto">
                <a:xfrm>
                  <a:off x="8001592" y="4457787"/>
                  <a:ext cx="574380" cy="462803"/>
                </a:xfrm>
                <a:custGeom>
                  <a:avLst/>
                  <a:gdLst/>
                  <a:ahLst/>
                  <a:cxnLst>
                    <a:cxn ang="0">
                      <a:pos x="731" y="92"/>
                    </a:cxn>
                    <a:cxn ang="0">
                      <a:pos x="697" y="214"/>
                    </a:cxn>
                    <a:cxn ang="0">
                      <a:pos x="697" y="252"/>
                    </a:cxn>
                    <a:cxn ang="0">
                      <a:pos x="665" y="304"/>
                    </a:cxn>
                    <a:cxn ang="0">
                      <a:pos x="621" y="328"/>
                    </a:cxn>
                    <a:cxn ang="0">
                      <a:pos x="615" y="349"/>
                    </a:cxn>
                    <a:cxn ang="0">
                      <a:pos x="633" y="365"/>
                    </a:cxn>
                    <a:cxn ang="0">
                      <a:pos x="665" y="415"/>
                    </a:cxn>
                    <a:cxn ang="0">
                      <a:pos x="663" y="429"/>
                    </a:cxn>
                    <a:cxn ang="0">
                      <a:pos x="693" y="457"/>
                    </a:cxn>
                    <a:cxn ang="0">
                      <a:pos x="701" y="477"/>
                    </a:cxn>
                    <a:cxn ang="0">
                      <a:pos x="691" y="523"/>
                    </a:cxn>
                    <a:cxn ang="0">
                      <a:pos x="665" y="535"/>
                    </a:cxn>
                    <a:cxn ang="0">
                      <a:pos x="609" y="567"/>
                    </a:cxn>
                    <a:cxn ang="0">
                      <a:pos x="555" y="589"/>
                    </a:cxn>
                    <a:cxn ang="0">
                      <a:pos x="551" y="559"/>
                    </a:cxn>
                    <a:cxn ang="0">
                      <a:pos x="529" y="539"/>
                    </a:cxn>
                    <a:cxn ang="0">
                      <a:pos x="529" y="523"/>
                    </a:cxn>
                    <a:cxn ang="0">
                      <a:pos x="517" y="513"/>
                    </a:cxn>
                    <a:cxn ang="0">
                      <a:pos x="471" y="511"/>
                    </a:cxn>
                    <a:cxn ang="0">
                      <a:pos x="457" y="501"/>
                    </a:cxn>
                    <a:cxn ang="0">
                      <a:pos x="391" y="533"/>
                    </a:cxn>
                    <a:cxn ang="0">
                      <a:pos x="361" y="491"/>
                    </a:cxn>
                    <a:cxn ang="0">
                      <a:pos x="323" y="491"/>
                    </a:cxn>
                    <a:cxn ang="0">
                      <a:pos x="268" y="467"/>
                    </a:cxn>
                    <a:cxn ang="0">
                      <a:pos x="258" y="419"/>
                    </a:cxn>
                    <a:cxn ang="0">
                      <a:pos x="248" y="415"/>
                    </a:cxn>
                    <a:cxn ang="0">
                      <a:pos x="212" y="415"/>
                    </a:cxn>
                    <a:cxn ang="0">
                      <a:pos x="122" y="427"/>
                    </a:cxn>
                    <a:cxn ang="0">
                      <a:pos x="92" y="407"/>
                    </a:cxn>
                    <a:cxn ang="0">
                      <a:pos x="134" y="385"/>
                    </a:cxn>
                    <a:cxn ang="0">
                      <a:pos x="142" y="363"/>
                    </a:cxn>
                    <a:cxn ang="0">
                      <a:pos x="134" y="347"/>
                    </a:cxn>
                    <a:cxn ang="0">
                      <a:pos x="88" y="302"/>
                    </a:cxn>
                    <a:cxn ang="0">
                      <a:pos x="38" y="290"/>
                    </a:cxn>
                    <a:cxn ang="0">
                      <a:pos x="20" y="298"/>
                    </a:cxn>
                    <a:cxn ang="0">
                      <a:pos x="0" y="282"/>
                    </a:cxn>
                    <a:cxn ang="0">
                      <a:pos x="0" y="266"/>
                    </a:cxn>
                    <a:cxn ang="0">
                      <a:pos x="16" y="242"/>
                    </a:cxn>
                    <a:cxn ang="0">
                      <a:pos x="28" y="212"/>
                    </a:cxn>
                    <a:cxn ang="0">
                      <a:pos x="66" y="190"/>
                    </a:cxn>
                    <a:cxn ang="0">
                      <a:pos x="92" y="174"/>
                    </a:cxn>
                    <a:cxn ang="0">
                      <a:pos x="112" y="178"/>
                    </a:cxn>
                    <a:cxn ang="0">
                      <a:pos x="134" y="228"/>
                    </a:cxn>
                    <a:cxn ang="0">
                      <a:pos x="196" y="222"/>
                    </a:cxn>
                    <a:cxn ang="0">
                      <a:pos x="220" y="238"/>
                    </a:cxn>
                    <a:cxn ang="0">
                      <a:pos x="244" y="234"/>
                    </a:cxn>
                    <a:cxn ang="0">
                      <a:pos x="305" y="214"/>
                    </a:cxn>
                    <a:cxn ang="0">
                      <a:pos x="319" y="204"/>
                    </a:cxn>
                    <a:cxn ang="0">
                      <a:pos x="353" y="164"/>
                    </a:cxn>
                    <a:cxn ang="0">
                      <a:pos x="363" y="138"/>
                    </a:cxn>
                    <a:cxn ang="0">
                      <a:pos x="385" y="114"/>
                    </a:cxn>
                    <a:cxn ang="0">
                      <a:pos x="363" y="98"/>
                    </a:cxn>
                    <a:cxn ang="0">
                      <a:pos x="355" y="60"/>
                    </a:cxn>
                    <a:cxn ang="0">
                      <a:pos x="375" y="40"/>
                    </a:cxn>
                    <a:cxn ang="0">
                      <a:pos x="423" y="10"/>
                    </a:cxn>
                    <a:cxn ang="0">
                      <a:pos x="475" y="0"/>
                    </a:cxn>
                    <a:cxn ang="0">
                      <a:pos x="541" y="12"/>
                    </a:cxn>
                    <a:cxn ang="0">
                      <a:pos x="657" y="0"/>
                    </a:cxn>
                    <a:cxn ang="0">
                      <a:pos x="695" y="12"/>
                    </a:cxn>
                    <a:cxn ang="0">
                      <a:pos x="691" y="44"/>
                    </a:cxn>
                    <a:cxn ang="0">
                      <a:pos x="699" y="60"/>
                    </a:cxn>
                    <a:cxn ang="0">
                      <a:pos x="731" y="92"/>
                    </a:cxn>
                  </a:cxnLst>
                  <a:rect l="0" t="0" r="r" b="b"/>
                  <a:pathLst>
                    <a:path w="731" h="589">
                      <a:moveTo>
                        <a:pt x="731" y="92"/>
                      </a:moveTo>
                      <a:lnTo>
                        <a:pt x="697" y="214"/>
                      </a:lnTo>
                      <a:lnTo>
                        <a:pt x="697" y="252"/>
                      </a:lnTo>
                      <a:lnTo>
                        <a:pt x="665" y="304"/>
                      </a:lnTo>
                      <a:lnTo>
                        <a:pt x="621" y="328"/>
                      </a:lnTo>
                      <a:lnTo>
                        <a:pt x="615" y="349"/>
                      </a:lnTo>
                      <a:lnTo>
                        <a:pt x="633" y="365"/>
                      </a:lnTo>
                      <a:lnTo>
                        <a:pt x="665" y="415"/>
                      </a:lnTo>
                      <a:lnTo>
                        <a:pt x="663" y="429"/>
                      </a:lnTo>
                      <a:lnTo>
                        <a:pt x="693" y="457"/>
                      </a:lnTo>
                      <a:lnTo>
                        <a:pt x="701" y="477"/>
                      </a:lnTo>
                      <a:lnTo>
                        <a:pt x="691" y="523"/>
                      </a:lnTo>
                      <a:lnTo>
                        <a:pt x="665" y="535"/>
                      </a:lnTo>
                      <a:lnTo>
                        <a:pt x="609" y="567"/>
                      </a:lnTo>
                      <a:lnTo>
                        <a:pt x="555" y="589"/>
                      </a:lnTo>
                      <a:lnTo>
                        <a:pt x="551" y="559"/>
                      </a:lnTo>
                      <a:lnTo>
                        <a:pt x="529" y="539"/>
                      </a:lnTo>
                      <a:lnTo>
                        <a:pt x="529" y="523"/>
                      </a:lnTo>
                      <a:lnTo>
                        <a:pt x="517" y="513"/>
                      </a:lnTo>
                      <a:lnTo>
                        <a:pt x="471" y="511"/>
                      </a:lnTo>
                      <a:lnTo>
                        <a:pt x="457" y="501"/>
                      </a:lnTo>
                      <a:lnTo>
                        <a:pt x="391" y="533"/>
                      </a:lnTo>
                      <a:lnTo>
                        <a:pt x="361" y="491"/>
                      </a:lnTo>
                      <a:lnTo>
                        <a:pt x="323" y="491"/>
                      </a:lnTo>
                      <a:lnTo>
                        <a:pt x="268" y="467"/>
                      </a:lnTo>
                      <a:lnTo>
                        <a:pt x="258" y="419"/>
                      </a:lnTo>
                      <a:lnTo>
                        <a:pt x="248" y="415"/>
                      </a:lnTo>
                      <a:lnTo>
                        <a:pt x="212" y="415"/>
                      </a:lnTo>
                      <a:lnTo>
                        <a:pt x="122" y="427"/>
                      </a:lnTo>
                      <a:lnTo>
                        <a:pt x="92" y="407"/>
                      </a:lnTo>
                      <a:lnTo>
                        <a:pt x="134" y="385"/>
                      </a:lnTo>
                      <a:lnTo>
                        <a:pt x="142" y="363"/>
                      </a:lnTo>
                      <a:lnTo>
                        <a:pt x="134" y="347"/>
                      </a:lnTo>
                      <a:lnTo>
                        <a:pt x="88" y="302"/>
                      </a:lnTo>
                      <a:lnTo>
                        <a:pt x="38" y="290"/>
                      </a:lnTo>
                      <a:lnTo>
                        <a:pt x="20" y="298"/>
                      </a:lnTo>
                      <a:lnTo>
                        <a:pt x="0" y="282"/>
                      </a:lnTo>
                      <a:lnTo>
                        <a:pt x="0" y="266"/>
                      </a:lnTo>
                      <a:lnTo>
                        <a:pt x="16" y="242"/>
                      </a:lnTo>
                      <a:lnTo>
                        <a:pt x="28" y="212"/>
                      </a:lnTo>
                      <a:lnTo>
                        <a:pt x="66" y="190"/>
                      </a:lnTo>
                      <a:lnTo>
                        <a:pt x="92" y="174"/>
                      </a:lnTo>
                      <a:lnTo>
                        <a:pt x="112" y="178"/>
                      </a:lnTo>
                      <a:lnTo>
                        <a:pt x="134" y="228"/>
                      </a:lnTo>
                      <a:lnTo>
                        <a:pt x="196" y="222"/>
                      </a:lnTo>
                      <a:lnTo>
                        <a:pt x="220" y="238"/>
                      </a:lnTo>
                      <a:lnTo>
                        <a:pt x="244" y="234"/>
                      </a:lnTo>
                      <a:lnTo>
                        <a:pt x="305" y="214"/>
                      </a:lnTo>
                      <a:lnTo>
                        <a:pt x="319" y="204"/>
                      </a:lnTo>
                      <a:lnTo>
                        <a:pt x="353" y="164"/>
                      </a:lnTo>
                      <a:lnTo>
                        <a:pt x="363" y="138"/>
                      </a:lnTo>
                      <a:lnTo>
                        <a:pt x="385" y="114"/>
                      </a:lnTo>
                      <a:lnTo>
                        <a:pt x="363" y="98"/>
                      </a:lnTo>
                      <a:lnTo>
                        <a:pt x="355" y="60"/>
                      </a:lnTo>
                      <a:lnTo>
                        <a:pt x="375" y="40"/>
                      </a:lnTo>
                      <a:lnTo>
                        <a:pt x="423" y="10"/>
                      </a:lnTo>
                      <a:lnTo>
                        <a:pt x="475" y="0"/>
                      </a:lnTo>
                      <a:lnTo>
                        <a:pt x="541" y="12"/>
                      </a:lnTo>
                      <a:lnTo>
                        <a:pt x="657" y="0"/>
                      </a:lnTo>
                      <a:lnTo>
                        <a:pt x="695" y="12"/>
                      </a:lnTo>
                      <a:lnTo>
                        <a:pt x="691" y="44"/>
                      </a:lnTo>
                      <a:lnTo>
                        <a:pt x="699" y="60"/>
                      </a:lnTo>
                      <a:lnTo>
                        <a:pt x="731" y="92"/>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0" name="chmap20"/>
                <xdr:cNvSpPr>
                  <a:spLocks/>
                </xdr:cNvSpPr>
              </xdr:nvSpPr>
              <xdr:spPr bwMode="auto">
                <a:xfrm>
                  <a:off x="8341819" y="3806406"/>
                  <a:ext cx="703242" cy="425873"/>
                </a:xfrm>
                <a:custGeom>
                  <a:avLst/>
                  <a:gdLst/>
                  <a:ahLst/>
                  <a:cxnLst>
                    <a:cxn ang="0">
                      <a:pos x="871" y="332"/>
                    </a:cxn>
                    <a:cxn ang="0">
                      <a:pos x="863" y="304"/>
                    </a:cxn>
                    <a:cxn ang="0">
                      <a:pos x="788" y="342"/>
                    </a:cxn>
                    <a:cxn ang="0">
                      <a:pos x="760" y="348"/>
                    </a:cxn>
                    <a:cxn ang="0">
                      <a:pos x="734" y="282"/>
                    </a:cxn>
                    <a:cxn ang="0">
                      <a:pos x="660" y="280"/>
                    </a:cxn>
                    <a:cxn ang="0">
                      <a:pos x="644" y="300"/>
                    </a:cxn>
                    <a:cxn ang="0">
                      <a:pos x="688" y="326"/>
                    </a:cxn>
                    <a:cxn ang="0">
                      <a:pos x="644" y="358"/>
                    </a:cxn>
                    <a:cxn ang="0">
                      <a:pos x="558" y="354"/>
                    </a:cxn>
                    <a:cxn ang="0">
                      <a:pos x="500" y="314"/>
                    </a:cxn>
                    <a:cxn ang="0">
                      <a:pos x="440" y="350"/>
                    </a:cxn>
                    <a:cxn ang="0">
                      <a:pos x="396" y="334"/>
                    </a:cxn>
                    <a:cxn ang="0">
                      <a:pos x="320" y="352"/>
                    </a:cxn>
                    <a:cxn ang="0">
                      <a:pos x="354" y="398"/>
                    </a:cxn>
                    <a:cxn ang="0">
                      <a:pos x="304" y="446"/>
                    </a:cxn>
                    <a:cxn ang="0">
                      <a:pos x="246" y="542"/>
                    </a:cxn>
                    <a:cxn ang="0">
                      <a:pos x="186" y="490"/>
                    </a:cxn>
                    <a:cxn ang="0">
                      <a:pos x="188" y="424"/>
                    </a:cxn>
                    <a:cxn ang="0">
                      <a:pos x="170" y="380"/>
                    </a:cxn>
                    <a:cxn ang="0">
                      <a:pos x="178" y="342"/>
                    </a:cxn>
                    <a:cxn ang="0">
                      <a:pos x="172" y="270"/>
                    </a:cxn>
                    <a:cxn ang="0">
                      <a:pos x="118" y="240"/>
                    </a:cxn>
                    <a:cxn ang="0">
                      <a:pos x="120" y="208"/>
                    </a:cxn>
                    <a:cxn ang="0">
                      <a:pos x="16" y="148"/>
                    </a:cxn>
                    <a:cxn ang="0">
                      <a:pos x="20" y="112"/>
                    </a:cxn>
                    <a:cxn ang="0">
                      <a:pos x="98" y="82"/>
                    </a:cxn>
                    <a:cxn ang="0">
                      <a:pos x="86" y="50"/>
                    </a:cxn>
                    <a:cxn ang="0">
                      <a:pos x="60" y="36"/>
                    </a:cxn>
                    <a:cxn ang="0">
                      <a:pos x="100" y="0"/>
                    </a:cxn>
                    <a:cxn ang="0">
                      <a:pos x="174" y="48"/>
                    </a:cxn>
                    <a:cxn ang="0">
                      <a:pos x="250" y="50"/>
                    </a:cxn>
                    <a:cxn ang="0">
                      <a:pos x="314" y="16"/>
                    </a:cxn>
                    <a:cxn ang="0">
                      <a:pos x="472" y="22"/>
                    </a:cxn>
                    <a:cxn ang="0">
                      <a:pos x="568" y="62"/>
                    </a:cxn>
                    <a:cxn ang="0">
                      <a:pos x="778" y="194"/>
                    </a:cxn>
                    <a:cxn ang="0">
                      <a:pos x="805" y="248"/>
                    </a:cxn>
                  </a:cxnLst>
                  <a:rect l="0" t="0" r="r" b="b"/>
                  <a:pathLst>
                    <a:path w="895" h="542">
                      <a:moveTo>
                        <a:pt x="895" y="326"/>
                      </a:moveTo>
                      <a:lnTo>
                        <a:pt x="871" y="332"/>
                      </a:lnTo>
                      <a:lnTo>
                        <a:pt x="857" y="320"/>
                      </a:lnTo>
                      <a:lnTo>
                        <a:pt x="863" y="304"/>
                      </a:lnTo>
                      <a:lnTo>
                        <a:pt x="849" y="296"/>
                      </a:lnTo>
                      <a:lnTo>
                        <a:pt x="788" y="342"/>
                      </a:lnTo>
                      <a:lnTo>
                        <a:pt x="780" y="360"/>
                      </a:lnTo>
                      <a:lnTo>
                        <a:pt x="760" y="348"/>
                      </a:lnTo>
                      <a:lnTo>
                        <a:pt x="732" y="314"/>
                      </a:lnTo>
                      <a:lnTo>
                        <a:pt x="734" y="282"/>
                      </a:lnTo>
                      <a:lnTo>
                        <a:pt x="724" y="262"/>
                      </a:lnTo>
                      <a:lnTo>
                        <a:pt x="660" y="280"/>
                      </a:lnTo>
                      <a:lnTo>
                        <a:pt x="640" y="292"/>
                      </a:lnTo>
                      <a:lnTo>
                        <a:pt x="644" y="300"/>
                      </a:lnTo>
                      <a:lnTo>
                        <a:pt x="680" y="298"/>
                      </a:lnTo>
                      <a:lnTo>
                        <a:pt x="688" y="326"/>
                      </a:lnTo>
                      <a:lnTo>
                        <a:pt x="676" y="352"/>
                      </a:lnTo>
                      <a:lnTo>
                        <a:pt x="644" y="358"/>
                      </a:lnTo>
                      <a:lnTo>
                        <a:pt x="628" y="368"/>
                      </a:lnTo>
                      <a:lnTo>
                        <a:pt x="558" y="354"/>
                      </a:lnTo>
                      <a:lnTo>
                        <a:pt x="520" y="334"/>
                      </a:lnTo>
                      <a:lnTo>
                        <a:pt x="500" y="314"/>
                      </a:lnTo>
                      <a:lnTo>
                        <a:pt x="474" y="346"/>
                      </a:lnTo>
                      <a:lnTo>
                        <a:pt x="440" y="350"/>
                      </a:lnTo>
                      <a:lnTo>
                        <a:pt x="404" y="346"/>
                      </a:lnTo>
                      <a:lnTo>
                        <a:pt x="396" y="334"/>
                      </a:lnTo>
                      <a:lnTo>
                        <a:pt x="354" y="334"/>
                      </a:lnTo>
                      <a:lnTo>
                        <a:pt x="320" y="352"/>
                      </a:lnTo>
                      <a:lnTo>
                        <a:pt x="320" y="374"/>
                      </a:lnTo>
                      <a:lnTo>
                        <a:pt x="354" y="398"/>
                      </a:lnTo>
                      <a:lnTo>
                        <a:pt x="354" y="434"/>
                      </a:lnTo>
                      <a:lnTo>
                        <a:pt x="304" y="446"/>
                      </a:lnTo>
                      <a:lnTo>
                        <a:pt x="286" y="484"/>
                      </a:lnTo>
                      <a:lnTo>
                        <a:pt x="246" y="542"/>
                      </a:lnTo>
                      <a:lnTo>
                        <a:pt x="234" y="542"/>
                      </a:lnTo>
                      <a:lnTo>
                        <a:pt x="186" y="490"/>
                      </a:lnTo>
                      <a:lnTo>
                        <a:pt x="208" y="442"/>
                      </a:lnTo>
                      <a:lnTo>
                        <a:pt x="188" y="424"/>
                      </a:lnTo>
                      <a:lnTo>
                        <a:pt x="182" y="386"/>
                      </a:lnTo>
                      <a:lnTo>
                        <a:pt x="170" y="380"/>
                      </a:lnTo>
                      <a:lnTo>
                        <a:pt x="166" y="354"/>
                      </a:lnTo>
                      <a:lnTo>
                        <a:pt x="178" y="342"/>
                      </a:lnTo>
                      <a:lnTo>
                        <a:pt x="184" y="282"/>
                      </a:lnTo>
                      <a:lnTo>
                        <a:pt x="172" y="270"/>
                      </a:lnTo>
                      <a:lnTo>
                        <a:pt x="136" y="254"/>
                      </a:lnTo>
                      <a:lnTo>
                        <a:pt x="118" y="240"/>
                      </a:lnTo>
                      <a:lnTo>
                        <a:pt x="112" y="224"/>
                      </a:lnTo>
                      <a:lnTo>
                        <a:pt x="120" y="208"/>
                      </a:lnTo>
                      <a:lnTo>
                        <a:pt x="108" y="192"/>
                      </a:lnTo>
                      <a:lnTo>
                        <a:pt x="16" y="148"/>
                      </a:lnTo>
                      <a:lnTo>
                        <a:pt x="0" y="128"/>
                      </a:lnTo>
                      <a:lnTo>
                        <a:pt x="20" y="112"/>
                      </a:lnTo>
                      <a:lnTo>
                        <a:pt x="66" y="134"/>
                      </a:lnTo>
                      <a:lnTo>
                        <a:pt x="98" y="82"/>
                      </a:lnTo>
                      <a:lnTo>
                        <a:pt x="100" y="66"/>
                      </a:lnTo>
                      <a:lnTo>
                        <a:pt x="86" y="50"/>
                      </a:lnTo>
                      <a:lnTo>
                        <a:pt x="80" y="26"/>
                      </a:lnTo>
                      <a:lnTo>
                        <a:pt x="60" y="36"/>
                      </a:lnTo>
                      <a:lnTo>
                        <a:pt x="76" y="2"/>
                      </a:lnTo>
                      <a:lnTo>
                        <a:pt x="100" y="0"/>
                      </a:lnTo>
                      <a:lnTo>
                        <a:pt x="138" y="20"/>
                      </a:lnTo>
                      <a:lnTo>
                        <a:pt x="174" y="48"/>
                      </a:lnTo>
                      <a:lnTo>
                        <a:pt x="204" y="54"/>
                      </a:lnTo>
                      <a:lnTo>
                        <a:pt x="250" y="50"/>
                      </a:lnTo>
                      <a:lnTo>
                        <a:pt x="294" y="36"/>
                      </a:lnTo>
                      <a:lnTo>
                        <a:pt x="314" y="16"/>
                      </a:lnTo>
                      <a:lnTo>
                        <a:pt x="336" y="6"/>
                      </a:lnTo>
                      <a:lnTo>
                        <a:pt x="472" y="22"/>
                      </a:lnTo>
                      <a:lnTo>
                        <a:pt x="538" y="22"/>
                      </a:lnTo>
                      <a:lnTo>
                        <a:pt x="568" y="62"/>
                      </a:lnTo>
                      <a:lnTo>
                        <a:pt x="768" y="182"/>
                      </a:lnTo>
                      <a:lnTo>
                        <a:pt x="778" y="194"/>
                      </a:lnTo>
                      <a:lnTo>
                        <a:pt x="801" y="246"/>
                      </a:lnTo>
                      <a:lnTo>
                        <a:pt x="805" y="248"/>
                      </a:lnTo>
                      <a:lnTo>
                        <a:pt x="895" y="326"/>
                      </a:lnTo>
                      <a:close/>
                    </a:path>
                  </a:pathLst>
                </a:custGeom>
                <a:solidFill>
                  <a:srgbClr val="EDD15A"/>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1" name="chmap14"/>
                <xdr:cNvSpPr>
                  <a:spLocks noEditPoints="1"/>
                </xdr:cNvSpPr>
              </xdr:nvSpPr>
              <xdr:spPr bwMode="auto">
                <a:xfrm>
                  <a:off x="8011021" y="3637471"/>
                  <a:ext cx="442375" cy="338656"/>
                </a:xfrm>
                <a:custGeom>
                  <a:avLst/>
                  <a:gdLst/>
                  <a:ahLst/>
                  <a:cxnLst>
                    <a:cxn ang="0">
                      <a:pos x="244" y="257"/>
                    </a:cxn>
                    <a:cxn ang="0">
                      <a:pos x="214" y="249"/>
                    </a:cxn>
                    <a:cxn ang="0">
                      <a:pos x="156" y="259"/>
                    </a:cxn>
                    <a:cxn ang="0">
                      <a:pos x="102" y="289"/>
                    </a:cxn>
                    <a:cxn ang="0">
                      <a:pos x="80" y="289"/>
                    </a:cxn>
                    <a:cxn ang="0">
                      <a:pos x="24" y="251"/>
                    </a:cxn>
                    <a:cxn ang="0">
                      <a:pos x="0" y="243"/>
                    </a:cxn>
                    <a:cxn ang="0">
                      <a:pos x="8" y="223"/>
                    </a:cxn>
                    <a:cxn ang="0">
                      <a:pos x="0" y="194"/>
                    </a:cxn>
                    <a:cxn ang="0">
                      <a:pos x="14" y="168"/>
                    </a:cxn>
                    <a:cxn ang="0">
                      <a:pos x="56" y="140"/>
                    </a:cxn>
                    <a:cxn ang="0">
                      <a:pos x="66" y="104"/>
                    </a:cxn>
                    <a:cxn ang="0">
                      <a:pos x="88" y="66"/>
                    </a:cxn>
                    <a:cxn ang="0">
                      <a:pos x="176" y="48"/>
                    </a:cxn>
                    <a:cxn ang="0">
                      <a:pos x="196" y="40"/>
                    </a:cxn>
                    <a:cxn ang="0">
                      <a:pos x="184" y="12"/>
                    </a:cxn>
                    <a:cxn ang="0">
                      <a:pos x="204" y="0"/>
                    </a:cxn>
                    <a:cxn ang="0">
                      <a:pos x="234" y="2"/>
                    </a:cxn>
                    <a:cxn ang="0">
                      <a:pos x="256" y="12"/>
                    </a:cxn>
                    <a:cxn ang="0">
                      <a:pos x="263" y="70"/>
                    </a:cxn>
                    <a:cxn ang="0">
                      <a:pos x="275" y="80"/>
                    </a:cxn>
                    <a:cxn ang="0">
                      <a:pos x="291" y="70"/>
                    </a:cxn>
                    <a:cxn ang="0">
                      <a:pos x="297" y="30"/>
                    </a:cxn>
                    <a:cxn ang="0">
                      <a:pos x="309" y="18"/>
                    </a:cxn>
                    <a:cxn ang="0">
                      <a:pos x="323" y="24"/>
                    </a:cxn>
                    <a:cxn ang="0">
                      <a:pos x="353" y="76"/>
                    </a:cxn>
                    <a:cxn ang="0">
                      <a:pos x="391" y="80"/>
                    </a:cxn>
                    <a:cxn ang="0">
                      <a:pos x="399" y="98"/>
                    </a:cxn>
                    <a:cxn ang="0">
                      <a:pos x="375" y="140"/>
                    </a:cxn>
                    <a:cxn ang="0">
                      <a:pos x="389" y="166"/>
                    </a:cxn>
                    <a:cxn ang="0">
                      <a:pos x="395" y="192"/>
                    </a:cxn>
                    <a:cxn ang="0">
                      <a:pos x="459" y="192"/>
                    </a:cxn>
                    <a:cxn ang="0">
                      <a:pos x="449" y="180"/>
                    </a:cxn>
                    <a:cxn ang="0">
                      <a:pos x="461" y="144"/>
                    </a:cxn>
                    <a:cxn ang="0">
                      <a:pos x="493" y="146"/>
                    </a:cxn>
                    <a:cxn ang="0">
                      <a:pos x="533" y="170"/>
                    </a:cxn>
                    <a:cxn ang="0">
                      <a:pos x="563" y="201"/>
                    </a:cxn>
                    <a:cxn ang="0">
                      <a:pos x="541" y="205"/>
                    </a:cxn>
                    <a:cxn ang="0">
                      <a:pos x="541" y="217"/>
                    </a:cxn>
                    <a:cxn ang="0">
                      <a:pos x="559" y="235"/>
                    </a:cxn>
                    <a:cxn ang="0">
                      <a:pos x="521" y="215"/>
                    </a:cxn>
                    <a:cxn ang="0">
                      <a:pos x="497" y="217"/>
                    </a:cxn>
                    <a:cxn ang="0">
                      <a:pos x="481" y="251"/>
                    </a:cxn>
                    <a:cxn ang="0">
                      <a:pos x="433" y="281"/>
                    </a:cxn>
                    <a:cxn ang="0">
                      <a:pos x="385" y="277"/>
                    </a:cxn>
                    <a:cxn ang="0">
                      <a:pos x="365" y="269"/>
                    </a:cxn>
                    <a:cxn ang="0">
                      <a:pos x="353" y="247"/>
                    </a:cxn>
                    <a:cxn ang="0">
                      <a:pos x="355" y="190"/>
                    </a:cxn>
                    <a:cxn ang="0">
                      <a:pos x="301" y="188"/>
                    </a:cxn>
                    <a:cxn ang="0">
                      <a:pos x="283" y="215"/>
                    </a:cxn>
                    <a:cxn ang="0">
                      <a:pos x="244" y="257"/>
                    </a:cxn>
                    <a:cxn ang="0">
                      <a:pos x="194" y="367"/>
                    </a:cxn>
                    <a:cxn ang="0">
                      <a:pos x="204" y="381"/>
                    </a:cxn>
                    <a:cxn ang="0">
                      <a:pos x="224" y="371"/>
                    </a:cxn>
                    <a:cxn ang="0">
                      <a:pos x="208" y="417"/>
                    </a:cxn>
                    <a:cxn ang="0">
                      <a:pos x="190" y="431"/>
                    </a:cxn>
                    <a:cxn ang="0">
                      <a:pos x="166" y="405"/>
                    </a:cxn>
                    <a:cxn ang="0">
                      <a:pos x="168" y="393"/>
                    </a:cxn>
                    <a:cxn ang="0">
                      <a:pos x="194" y="367"/>
                    </a:cxn>
                  </a:cxnLst>
                  <a:rect l="0" t="0" r="r" b="b"/>
                  <a:pathLst>
                    <a:path w="563" h="431">
                      <a:moveTo>
                        <a:pt x="244" y="257"/>
                      </a:moveTo>
                      <a:lnTo>
                        <a:pt x="214" y="249"/>
                      </a:lnTo>
                      <a:lnTo>
                        <a:pt x="156" y="259"/>
                      </a:lnTo>
                      <a:lnTo>
                        <a:pt x="102" y="289"/>
                      </a:lnTo>
                      <a:lnTo>
                        <a:pt x="80" y="289"/>
                      </a:lnTo>
                      <a:lnTo>
                        <a:pt x="24" y="251"/>
                      </a:lnTo>
                      <a:lnTo>
                        <a:pt x="0" y="243"/>
                      </a:lnTo>
                      <a:lnTo>
                        <a:pt x="8" y="223"/>
                      </a:lnTo>
                      <a:lnTo>
                        <a:pt x="0" y="194"/>
                      </a:lnTo>
                      <a:lnTo>
                        <a:pt x="14" y="168"/>
                      </a:lnTo>
                      <a:lnTo>
                        <a:pt x="56" y="140"/>
                      </a:lnTo>
                      <a:lnTo>
                        <a:pt x="66" y="104"/>
                      </a:lnTo>
                      <a:lnTo>
                        <a:pt x="88" y="66"/>
                      </a:lnTo>
                      <a:lnTo>
                        <a:pt x="176" y="48"/>
                      </a:lnTo>
                      <a:lnTo>
                        <a:pt x="196" y="40"/>
                      </a:lnTo>
                      <a:lnTo>
                        <a:pt x="184" y="12"/>
                      </a:lnTo>
                      <a:lnTo>
                        <a:pt x="204" y="0"/>
                      </a:lnTo>
                      <a:lnTo>
                        <a:pt x="234" y="2"/>
                      </a:lnTo>
                      <a:lnTo>
                        <a:pt x="256" y="12"/>
                      </a:lnTo>
                      <a:lnTo>
                        <a:pt x="263" y="70"/>
                      </a:lnTo>
                      <a:lnTo>
                        <a:pt x="275" y="80"/>
                      </a:lnTo>
                      <a:lnTo>
                        <a:pt x="291" y="70"/>
                      </a:lnTo>
                      <a:lnTo>
                        <a:pt x="297" y="30"/>
                      </a:lnTo>
                      <a:lnTo>
                        <a:pt x="309" y="18"/>
                      </a:lnTo>
                      <a:lnTo>
                        <a:pt x="323" y="24"/>
                      </a:lnTo>
                      <a:lnTo>
                        <a:pt x="353" y="76"/>
                      </a:lnTo>
                      <a:lnTo>
                        <a:pt x="391" y="80"/>
                      </a:lnTo>
                      <a:lnTo>
                        <a:pt x="399" y="98"/>
                      </a:lnTo>
                      <a:lnTo>
                        <a:pt x="375" y="140"/>
                      </a:lnTo>
                      <a:lnTo>
                        <a:pt x="389" y="166"/>
                      </a:lnTo>
                      <a:lnTo>
                        <a:pt x="395" y="192"/>
                      </a:lnTo>
                      <a:lnTo>
                        <a:pt x="459" y="192"/>
                      </a:lnTo>
                      <a:lnTo>
                        <a:pt x="449" y="180"/>
                      </a:lnTo>
                      <a:lnTo>
                        <a:pt x="461" y="144"/>
                      </a:lnTo>
                      <a:lnTo>
                        <a:pt x="493" y="146"/>
                      </a:lnTo>
                      <a:lnTo>
                        <a:pt x="533" y="170"/>
                      </a:lnTo>
                      <a:lnTo>
                        <a:pt x="563" y="201"/>
                      </a:lnTo>
                      <a:lnTo>
                        <a:pt x="541" y="205"/>
                      </a:lnTo>
                      <a:lnTo>
                        <a:pt x="541" y="217"/>
                      </a:lnTo>
                      <a:lnTo>
                        <a:pt x="559" y="235"/>
                      </a:lnTo>
                      <a:lnTo>
                        <a:pt x="521" y="215"/>
                      </a:lnTo>
                      <a:lnTo>
                        <a:pt x="497" y="217"/>
                      </a:lnTo>
                      <a:lnTo>
                        <a:pt x="481" y="251"/>
                      </a:lnTo>
                      <a:lnTo>
                        <a:pt x="433" y="281"/>
                      </a:lnTo>
                      <a:lnTo>
                        <a:pt x="385" y="277"/>
                      </a:lnTo>
                      <a:lnTo>
                        <a:pt x="365" y="269"/>
                      </a:lnTo>
                      <a:lnTo>
                        <a:pt x="353" y="247"/>
                      </a:lnTo>
                      <a:lnTo>
                        <a:pt x="355" y="190"/>
                      </a:lnTo>
                      <a:lnTo>
                        <a:pt x="301" y="188"/>
                      </a:lnTo>
                      <a:lnTo>
                        <a:pt x="283" y="215"/>
                      </a:lnTo>
                      <a:lnTo>
                        <a:pt x="244" y="257"/>
                      </a:lnTo>
                      <a:close/>
                      <a:moveTo>
                        <a:pt x="194" y="367"/>
                      </a:moveTo>
                      <a:lnTo>
                        <a:pt x="204" y="381"/>
                      </a:lnTo>
                      <a:lnTo>
                        <a:pt x="224" y="371"/>
                      </a:lnTo>
                      <a:lnTo>
                        <a:pt x="208" y="417"/>
                      </a:lnTo>
                      <a:lnTo>
                        <a:pt x="190" y="431"/>
                      </a:lnTo>
                      <a:lnTo>
                        <a:pt x="166" y="405"/>
                      </a:lnTo>
                      <a:lnTo>
                        <a:pt x="168" y="393"/>
                      </a:lnTo>
                      <a:lnTo>
                        <a:pt x="194" y="367"/>
                      </a:lnTo>
                      <a:close/>
                    </a:path>
                  </a:pathLst>
                </a:custGeom>
                <a:solidFill>
                  <a:srgbClr val="EDD15A"/>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2" name="chmap4"/>
                <xdr:cNvSpPr>
                  <a:spLocks/>
                </xdr:cNvSpPr>
              </xdr:nvSpPr>
              <xdr:spPr bwMode="auto">
                <a:xfrm>
                  <a:off x="8011021" y="4783871"/>
                  <a:ext cx="528806" cy="643524"/>
                </a:xfrm>
                <a:custGeom>
                  <a:avLst/>
                  <a:gdLst/>
                  <a:ahLst/>
                  <a:cxnLst>
                    <a:cxn ang="0">
                      <a:pos x="673" y="168"/>
                    </a:cxn>
                    <a:cxn ang="0">
                      <a:pos x="661" y="212"/>
                    </a:cxn>
                    <a:cxn ang="0">
                      <a:pos x="581" y="258"/>
                    </a:cxn>
                    <a:cxn ang="0">
                      <a:pos x="567" y="330"/>
                    </a:cxn>
                    <a:cxn ang="0">
                      <a:pos x="521" y="392"/>
                    </a:cxn>
                    <a:cxn ang="0">
                      <a:pos x="501" y="446"/>
                    </a:cxn>
                    <a:cxn ang="0">
                      <a:pos x="449" y="452"/>
                    </a:cxn>
                    <a:cxn ang="0">
                      <a:pos x="387" y="510"/>
                    </a:cxn>
                    <a:cxn ang="0">
                      <a:pos x="329" y="543"/>
                    </a:cxn>
                    <a:cxn ang="0">
                      <a:pos x="309" y="619"/>
                    </a:cxn>
                    <a:cxn ang="0">
                      <a:pos x="331" y="661"/>
                    </a:cxn>
                    <a:cxn ang="0">
                      <a:pos x="339" y="727"/>
                    </a:cxn>
                    <a:cxn ang="0">
                      <a:pos x="180" y="725"/>
                    </a:cxn>
                    <a:cxn ang="0">
                      <a:pos x="130" y="785"/>
                    </a:cxn>
                    <a:cxn ang="0">
                      <a:pos x="40" y="793"/>
                    </a:cxn>
                    <a:cxn ang="0">
                      <a:pos x="4" y="709"/>
                    </a:cxn>
                    <a:cxn ang="0">
                      <a:pos x="24" y="615"/>
                    </a:cxn>
                    <a:cxn ang="0">
                      <a:pos x="0" y="537"/>
                    </a:cxn>
                    <a:cxn ang="0">
                      <a:pos x="52" y="533"/>
                    </a:cxn>
                    <a:cxn ang="0">
                      <a:pos x="44" y="442"/>
                    </a:cxn>
                    <a:cxn ang="0">
                      <a:pos x="56" y="392"/>
                    </a:cxn>
                    <a:cxn ang="0">
                      <a:pos x="98" y="364"/>
                    </a:cxn>
                    <a:cxn ang="0">
                      <a:pos x="100" y="284"/>
                    </a:cxn>
                    <a:cxn ang="0">
                      <a:pos x="116" y="242"/>
                    </a:cxn>
                    <a:cxn ang="0">
                      <a:pos x="86" y="188"/>
                    </a:cxn>
                    <a:cxn ang="0">
                      <a:pos x="96" y="132"/>
                    </a:cxn>
                    <a:cxn ang="0">
                      <a:pos x="182" y="74"/>
                    </a:cxn>
                    <a:cxn ang="0">
                      <a:pos x="200" y="0"/>
                    </a:cxn>
                    <a:cxn ang="0">
                      <a:pos x="246" y="4"/>
                    </a:cxn>
                    <a:cxn ang="0">
                      <a:pos x="311" y="76"/>
                    </a:cxn>
                    <a:cxn ang="0">
                      <a:pos x="379" y="118"/>
                    </a:cxn>
                    <a:cxn ang="0">
                      <a:pos x="459" y="96"/>
                    </a:cxn>
                    <a:cxn ang="0">
                      <a:pos x="517" y="108"/>
                    </a:cxn>
                    <a:cxn ang="0">
                      <a:pos x="539" y="144"/>
                    </a:cxn>
                    <a:cxn ang="0">
                      <a:pos x="597" y="152"/>
                    </a:cxn>
                  </a:cxnLst>
                  <a:rect l="0" t="0" r="r" b="b"/>
                  <a:pathLst>
                    <a:path w="673" h="819">
                      <a:moveTo>
                        <a:pt x="653" y="120"/>
                      </a:moveTo>
                      <a:lnTo>
                        <a:pt x="673" y="168"/>
                      </a:lnTo>
                      <a:lnTo>
                        <a:pt x="673" y="196"/>
                      </a:lnTo>
                      <a:lnTo>
                        <a:pt x="661" y="212"/>
                      </a:lnTo>
                      <a:lnTo>
                        <a:pt x="621" y="224"/>
                      </a:lnTo>
                      <a:lnTo>
                        <a:pt x="581" y="258"/>
                      </a:lnTo>
                      <a:lnTo>
                        <a:pt x="581" y="312"/>
                      </a:lnTo>
                      <a:lnTo>
                        <a:pt x="567" y="330"/>
                      </a:lnTo>
                      <a:lnTo>
                        <a:pt x="523" y="356"/>
                      </a:lnTo>
                      <a:lnTo>
                        <a:pt x="521" y="392"/>
                      </a:lnTo>
                      <a:lnTo>
                        <a:pt x="499" y="430"/>
                      </a:lnTo>
                      <a:lnTo>
                        <a:pt x="501" y="446"/>
                      </a:lnTo>
                      <a:lnTo>
                        <a:pt x="473" y="460"/>
                      </a:lnTo>
                      <a:lnTo>
                        <a:pt x="449" y="452"/>
                      </a:lnTo>
                      <a:lnTo>
                        <a:pt x="429" y="460"/>
                      </a:lnTo>
                      <a:lnTo>
                        <a:pt x="387" y="510"/>
                      </a:lnTo>
                      <a:lnTo>
                        <a:pt x="343" y="529"/>
                      </a:lnTo>
                      <a:lnTo>
                        <a:pt x="329" y="543"/>
                      </a:lnTo>
                      <a:lnTo>
                        <a:pt x="329" y="571"/>
                      </a:lnTo>
                      <a:lnTo>
                        <a:pt x="309" y="619"/>
                      </a:lnTo>
                      <a:lnTo>
                        <a:pt x="317" y="653"/>
                      </a:lnTo>
                      <a:lnTo>
                        <a:pt x="331" y="661"/>
                      </a:lnTo>
                      <a:lnTo>
                        <a:pt x="343" y="703"/>
                      </a:lnTo>
                      <a:lnTo>
                        <a:pt x="339" y="727"/>
                      </a:lnTo>
                      <a:lnTo>
                        <a:pt x="289" y="749"/>
                      </a:lnTo>
                      <a:lnTo>
                        <a:pt x="180" y="725"/>
                      </a:lnTo>
                      <a:lnTo>
                        <a:pt x="148" y="737"/>
                      </a:lnTo>
                      <a:lnTo>
                        <a:pt x="130" y="785"/>
                      </a:lnTo>
                      <a:lnTo>
                        <a:pt x="90" y="819"/>
                      </a:lnTo>
                      <a:lnTo>
                        <a:pt x="40" y="793"/>
                      </a:lnTo>
                      <a:lnTo>
                        <a:pt x="22" y="763"/>
                      </a:lnTo>
                      <a:lnTo>
                        <a:pt x="4" y="709"/>
                      </a:lnTo>
                      <a:lnTo>
                        <a:pt x="20" y="651"/>
                      </a:lnTo>
                      <a:lnTo>
                        <a:pt x="24" y="615"/>
                      </a:lnTo>
                      <a:lnTo>
                        <a:pt x="8" y="597"/>
                      </a:lnTo>
                      <a:lnTo>
                        <a:pt x="0" y="537"/>
                      </a:lnTo>
                      <a:lnTo>
                        <a:pt x="12" y="529"/>
                      </a:lnTo>
                      <a:lnTo>
                        <a:pt x="52" y="533"/>
                      </a:lnTo>
                      <a:lnTo>
                        <a:pt x="60" y="500"/>
                      </a:lnTo>
                      <a:lnTo>
                        <a:pt x="44" y="442"/>
                      </a:lnTo>
                      <a:lnTo>
                        <a:pt x="44" y="418"/>
                      </a:lnTo>
                      <a:lnTo>
                        <a:pt x="56" y="392"/>
                      </a:lnTo>
                      <a:lnTo>
                        <a:pt x="96" y="380"/>
                      </a:lnTo>
                      <a:lnTo>
                        <a:pt x="98" y="364"/>
                      </a:lnTo>
                      <a:lnTo>
                        <a:pt x="86" y="332"/>
                      </a:lnTo>
                      <a:lnTo>
                        <a:pt x="100" y="284"/>
                      </a:lnTo>
                      <a:lnTo>
                        <a:pt x="122" y="252"/>
                      </a:lnTo>
                      <a:lnTo>
                        <a:pt x="116" y="242"/>
                      </a:lnTo>
                      <a:lnTo>
                        <a:pt x="88" y="238"/>
                      </a:lnTo>
                      <a:lnTo>
                        <a:pt x="86" y="188"/>
                      </a:lnTo>
                      <a:lnTo>
                        <a:pt x="72" y="156"/>
                      </a:lnTo>
                      <a:lnTo>
                        <a:pt x="96" y="132"/>
                      </a:lnTo>
                      <a:lnTo>
                        <a:pt x="160" y="100"/>
                      </a:lnTo>
                      <a:lnTo>
                        <a:pt x="182" y="74"/>
                      </a:lnTo>
                      <a:lnTo>
                        <a:pt x="200" y="22"/>
                      </a:lnTo>
                      <a:lnTo>
                        <a:pt x="200" y="0"/>
                      </a:lnTo>
                      <a:lnTo>
                        <a:pt x="236" y="0"/>
                      </a:lnTo>
                      <a:lnTo>
                        <a:pt x="246" y="4"/>
                      </a:lnTo>
                      <a:lnTo>
                        <a:pt x="256" y="52"/>
                      </a:lnTo>
                      <a:lnTo>
                        <a:pt x="311" y="76"/>
                      </a:lnTo>
                      <a:lnTo>
                        <a:pt x="349" y="76"/>
                      </a:lnTo>
                      <a:lnTo>
                        <a:pt x="379" y="118"/>
                      </a:lnTo>
                      <a:lnTo>
                        <a:pt x="445" y="86"/>
                      </a:lnTo>
                      <a:lnTo>
                        <a:pt x="459" y="96"/>
                      </a:lnTo>
                      <a:lnTo>
                        <a:pt x="505" y="98"/>
                      </a:lnTo>
                      <a:lnTo>
                        <a:pt x="517" y="108"/>
                      </a:lnTo>
                      <a:lnTo>
                        <a:pt x="517" y="124"/>
                      </a:lnTo>
                      <a:lnTo>
                        <a:pt x="539" y="144"/>
                      </a:lnTo>
                      <a:lnTo>
                        <a:pt x="543" y="174"/>
                      </a:lnTo>
                      <a:lnTo>
                        <a:pt x="597" y="152"/>
                      </a:lnTo>
                      <a:lnTo>
                        <a:pt x="653" y="120"/>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3" name="chmap1"/>
                <xdr:cNvSpPr>
                  <a:spLocks/>
                </xdr:cNvSpPr>
              </xdr:nvSpPr>
              <xdr:spPr bwMode="auto">
                <a:xfrm>
                  <a:off x="7971734" y="3785191"/>
                  <a:ext cx="590095" cy="752742"/>
                </a:xfrm>
                <a:custGeom>
                  <a:avLst/>
                  <a:gdLst/>
                  <a:ahLst/>
                  <a:cxnLst>
                    <a:cxn ang="0">
                      <a:pos x="551" y="53"/>
                    </a:cxn>
                    <a:cxn ang="0">
                      <a:pos x="571" y="93"/>
                    </a:cxn>
                    <a:cxn ang="0">
                      <a:pos x="537" y="161"/>
                    </a:cxn>
                    <a:cxn ang="0">
                      <a:pos x="471" y="155"/>
                    </a:cxn>
                    <a:cxn ang="0">
                      <a:pos x="579" y="219"/>
                    </a:cxn>
                    <a:cxn ang="0">
                      <a:pos x="583" y="251"/>
                    </a:cxn>
                    <a:cxn ang="0">
                      <a:pos x="607" y="281"/>
                    </a:cxn>
                    <a:cxn ang="0">
                      <a:pos x="655" y="309"/>
                    </a:cxn>
                    <a:cxn ang="0">
                      <a:pos x="637" y="381"/>
                    </a:cxn>
                    <a:cxn ang="0">
                      <a:pos x="653" y="413"/>
                    </a:cxn>
                    <a:cxn ang="0">
                      <a:pos x="679" y="469"/>
                    </a:cxn>
                    <a:cxn ang="0">
                      <a:pos x="705" y="569"/>
                    </a:cxn>
                    <a:cxn ang="0">
                      <a:pos x="751" y="682"/>
                    </a:cxn>
                    <a:cxn ang="0">
                      <a:pos x="707" y="750"/>
                    </a:cxn>
                    <a:cxn ang="0">
                      <a:pos x="619" y="802"/>
                    </a:cxn>
                    <a:cxn ang="0">
                      <a:pos x="531" y="814"/>
                    </a:cxn>
                    <a:cxn ang="0">
                      <a:pos x="461" y="866"/>
                    </a:cxn>
                    <a:cxn ang="0">
                      <a:pos x="393" y="916"/>
                    </a:cxn>
                    <a:cxn ang="0">
                      <a:pos x="373" y="958"/>
                    </a:cxn>
                    <a:cxn ang="0">
                      <a:pos x="306" y="904"/>
                    </a:cxn>
                    <a:cxn ang="0">
                      <a:pos x="214" y="852"/>
                    </a:cxn>
                    <a:cxn ang="0">
                      <a:pos x="130" y="864"/>
                    </a:cxn>
                    <a:cxn ang="0">
                      <a:pos x="64" y="808"/>
                    </a:cxn>
                    <a:cxn ang="0">
                      <a:pos x="34" y="736"/>
                    </a:cxn>
                    <a:cxn ang="0">
                      <a:pos x="108" y="670"/>
                    </a:cxn>
                    <a:cxn ang="0">
                      <a:pos x="74" y="664"/>
                    </a:cxn>
                    <a:cxn ang="0">
                      <a:pos x="60" y="597"/>
                    </a:cxn>
                    <a:cxn ang="0">
                      <a:pos x="24" y="559"/>
                    </a:cxn>
                    <a:cxn ang="0">
                      <a:pos x="62" y="513"/>
                    </a:cxn>
                    <a:cxn ang="0">
                      <a:pos x="34" y="455"/>
                    </a:cxn>
                    <a:cxn ang="0">
                      <a:pos x="0" y="373"/>
                    </a:cxn>
                    <a:cxn ang="0">
                      <a:pos x="28" y="289"/>
                    </a:cxn>
                    <a:cxn ang="0">
                      <a:pos x="82" y="217"/>
                    </a:cxn>
                    <a:cxn ang="0">
                      <a:pos x="118" y="201"/>
                    </a:cxn>
                    <a:cxn ang="0">
                      <a:pos x="172" y="137"/>
                    </a:cxn>
                    <a:cxn ang="0">
                      <a:pos x="226" y="151"/>
                    </a:cxn>
                    <a:cxn ang="0">
                      <a:pos x="218" y="205"/>
                    </a:cxn>
                    <a:cxn ang="0">
                      <a:pos x="240" y="243"/>
                    </a:cxn>
                    <a:cxn ang="0">
                      <a:pos x="274" y="183"/>
                    </a:cxn>
                    <a:cxn ang="0">
                      <a:pos x="278" y="103"/>
                    </a:cxn>
                    <a:cxn ang="0">
                      <a:pos x="304" y="115"/>
                    </a:cxn>
                    <a:cxn ang="0">
                      <a:pos x="294" y="69"/>
                    </a:cxn>
                    <a:cxn ang="0">
                      <a:pos x="351" y="0"/>
                    </a:cxn>
                    <a:cxn ang="0">
                      <a:pos x="403" y="59"/>
                    </a:cxn>
                    <a:cxn ang="0">
                      <a:pos x="435" y="89"/>
                    </a:cxn>
                    <a:cxn ang="0">
                      <a:pos x="531" y="63"/>
                    </a:cxn>
                  </a:cxnLst>
                  <a:rect l="0" t="0" r="r" b="b"/>
                  <a:pathLst>
                    <a:path w="751" h="958">
                      <a:moveTo>
                        <a:pt x="531" y="63"/>
                      </a:moveTo>
                      <a:lnTo>
                        <a:pt x="551" y="53"/>
                      </a:lnTo>
                      <a:lnTo>
                        <a:pt x="557" y="77"/>
                      </a:lnTo>
                      <a:lnTo>
                        <a:pt x="571" y="93"/>
                      </a:lnTo>
                      <a:lnTo>
                        <a:pt x="569" y="109"/>
                      </a:lnTo>
                      <a:lnTo>
                        <a:pt x="537" y="161"/>
                      </a:lnTo>
                      <a:lnTo>
                        <a:pt x="491" y="139"/>
                      </a:lnTo>
                      <a:lnTo>
                        <a:pt x="471" y="155"/>
                      </a:lnTo>
                      <a:lnTo>
                        <a:pt x="487" y="175"/>
                      </a:lnTo>
                      <a:lnTo>
                        <a:pt x="579" y="219"/>
                      </a:lnTo>
                      <a:lnTo>
                        <a:pt x="591" y="235"/>
                      </a:lnTo>
                      <a:lnTo>
                        <a:pt x="583" y="251"/>
                      </a:lnTo>
                      <a:lnTo>
                        <a:pt x="589" y="267"/>
                      </a:lnTo>
                      <a:lnTo>
                        <a:pt x="607" y="281"/>
                      </a:lnTo>
                      <a:lnTo>
                        <a:pt x="643" y="297"/>
                      </a:lnTo>
                      <a:lnTo>
                        <a:pt x="655" y="309"/>
                      </a:lnTo>
                      <a:lnTo>
                        <a:pt x="649" y="369"/>
                      </a:lnTo>
                      <a:lnTo>
                        <a:pt x="637" y="381"/>
                      </a:lnTo>
                      <a:lnTo>
                        <a:pt x="641" y="407"/>
                      </a:lnTo>
                      <a:lnTo>
                        <a:pt x="653" y="413"/>
                      </a:lnTo>
                      <a:lnTo>
                        <a:pt x="659" y="451"/>
                      </a:lnTo>
                      <a:lnTo>
                        <a:pt x="679" y="469"/>
                      </a:lnTo>
                      <a:lnTo>
                        <a:pt x="657" y="517"/>
                      </a:lnTo>
                      <a:lnTo>
                        <a:pt x="705" y="569"/>
                      </a:lnTo>
                      <a:lnTo>
                        <a:pt x="739" y="630"/>
                      </a:lnTo>
                      <a:lnTo>
                        <a:pt x="751" y="682"/>
                      </a:lnTo>
                      <a:lnTo>
                        <a:pt x="707" y="736"/>
                      </a:lnTo>
                      <a:lnTo>
                        <a:pt x="707" y="750"/>
                      </a:lnTo>
                      <a:lnTo>
                        <a:pt x="691" y="770"/>
                      </a:lnTo>
                      <a:lnTo>
                        <a:pt x="619" y="802"/>
                      </a:lnTo>
                      <a:lnTo>
                        <a:pt x="553" y="796"/>
                      </a:lnTo>
                      <a:lnTo>
                        <a:pt x="531" y="814"/>
                      </a:lnTo>
                      <a:lnTo>
                        <a:pt x="513" y="856"/>
                      </a:lnTo>
                      <a:lnTo>
                        <a:pt x="461" y="866"/>
                      </a:lnTo>
                      <a:lnTo>
                        <a:pt x="413" y="896"/>
                      </a:lnTo>
                      <a:lnTo>
                        <a:pt x="393" y="916"/>
                      </a:lnTo>
                      <a:lnTo>
                        <a:pt x="401" y="954"/>
                      </a:lnTo>
                      <a:lnTo>
                        <a:pt x="373" y="958"/>
                      </a:lnTo>
                      <a:lnTo>
                        <a:pt x="329" y="934"/>
                      </a:lnTo>
                      <a:lnTo>
                        <a:pt x="306" y="904"/>
                      </a:lnTo>
                      <a:lnTo>
                        <a:pt x="262" y="860"/>
                      </a:lnTo>
                      <a:lnTo>
                        <a:pt x="214" y="852"/>
                      </a:lnTo>
                      <a:lnTo>
                        <a:pt x="158" y="866"/>
                      </a:lnTo>
                      <a:lnTo>
                        <a:pt x="130" y="864"/>
                      </a:lnTo>
                      <a:lnTo>
                        <a:pt x="74" y="842"/>
                      </a:lnTo>
                      <a:lnTo>
                        <a:pt x="64" y="808"/>
                      </a:lnTo>
                      <a:lnTo>
                        <a:pt x="36" y="750"/>
                      </a:lnTo>
                      <a:lnTo>
                        <a:pt x="34" y="736"/>
                      </a:lnTo>
                      <a:lnTo>
                        <a:pt x="74" y="718"/>
                      </a:lnTo>
                      <a:lnTo>
                        <a:pt x="108" y="670"/>
                      </a:lnTo>
                      <a:lnTo>
                        <a:pt x="112" y="652"/>
                      </a:lnTo>
                      <a:lnTo>
                        <a:pt x="74" y="664"/>
                      </a:lnTo>
                      <a:lnTo>
                        <a:pt x="58" y="636"/>
                      </a:lnTo>
                      <a:lnTo>
                        <a:pt x="60" y="597"/>
                      </a:lnTo>
                      <a:lnTo>
                        <a:pt x="20" y="569"/>
                      </a:lnTo>
                      <a:lnTo>
                        <a:pt x="24" y="559"/>
                      </a:lnTo>
                      <a:lnTo>
                        <a:pt x="56" y="527"/>
                      </a:lnTo>
                      <a:lnTo>
                        <a:pt x="62" y="513"/>
                      </a:lnTo>
                      <a:lnTo>
                        <a:pt x="42" y="483"/>
                      </a:lnTo>
                      <a:lnTo>
                        <a:pt x="34" y="455"/>
                      </a:lnTo>
                      <a:lnTo>
                        <a:pt x="6" y="397"/>
                      </a:lnTo>
                      <a:lnTo>
                        <a:pt x="0" y="373"/>
                      </a:lnTo>
                      <a:lnTo>
                        <a:pt x="8" y="321"/>
                      </a:lnTo>
                      <a:lnTo>
                        <a:pt x="28" y="289"/>
                      </a:lnTo>
                      <a:lnTo>
                        <a:pt x="54" y="261"/>
                      </a:lnTo>
                      <a:lnTo>
                        <a:pt x="82" y="217"/>
                      </a:lnTo>
                      <a:lnTo>
                        <a:pt x="84" y="207"/>
                      </a:lnTo>
                      <a:lnTo>
                        <a:pt x="118" y="201"/>
                      </a:lnTo>
                      <a:lnTo>
                        <a:pt x="134" y="161"/>
                      </a:lnTo>
                      <a:lnTo>
                        <a:pt x="172" y="137"/>
                      </a:lnTo>
                      <a:lnTo>
                        <a:pt x="208" y="133"/>
                      </a:lnTo>
                      <a:lnTo>
                        <a:pt x="226" y="151"/>
                      </a:lnTo>
                      <a:lnTo>
                        <a:pt x="244" y="179"/>
                      </a:lnTo>
                      <a:lnTo>
                        <a:pt x="218" y="205"/>
                      </a:lnTo>
                      <a:lnTo>
                        <a:pt x="216" y="217"/>
                      </a:lnTo>
                      <a:lnTo>
                        <a:pt x="240" y="243"/>
                      </a:lnTo>
                      <a:lnTo>
                        <a:pt x="258" y="229"/>
                      </a:lnTo>
                      <a:lnTo>
                        <a:pt x="274" y="183"/>
                      </a:lnTo>
                      <a:lnTo>
                        <a:pt x="278" y="173"/>
                      </a:lnTo>
                      <a:lnTo>
                        <a:pt x="278" y="103"/>
                      </a:lnTo>
                      <a:lnTo>
                        <a:pt x="294" y="97"/>
                      </a:lnTo>
                      <a:lnTo>
                        <a:pt x="304" y="115"/>
                      </a:lnTo>
                      <a:lnTo>
                        <a:pt x="311" y="73"/>
                      </a:lnTo>
                      <a:lnTo>
                        <a:pt x="294" y="69"/>
                      </a:lnTo>
                      <a:lnTo>
                        <a:pt x="333" y="27"/>
                      </a:lnTo>
                      <a:lnTo>
                        <a:pt x="351" y="0"/>
                      </a:lnTo>
                      <a:lnTo>
                        <a:pt x="405" y="2"/>
                      </a:lnTo>
                      <a:lnTo>
                        <a:pt x="403" y="59"/>
                      </a:lnTo>
                      <a:lnTo>
                        <a:pt x="415" y="81"/>
                      </a:lnTo>
                      <a:lnTo>
                        <a:pt x="435" y="89"/>
                      </a:lnTo>
                      <a:lnTo>
                        <a:pt x="483" y="93"/>
                      </a:lnTo>
                      <a:lnTo>
                        <a:pt x="531" y="63"/>
                      </a:lnTo>
                      <a:close/>
                    </a:path>
                  </a:pathLst>
                </a:custGeom>
                <a:solidFill>
                  <a:srgbClr val="CBA816"/>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4" name="chmap9"/>
                <xdr:cNvSpPr>
                  <a:spLocks/>
                </xdr:cNvSpPr>
              </xdr:nvSpPr>
              <xdr:spPr bwMode="auto">
                <a:xfrm>
                  <a:off x="8007878" y="4420072"/>
                  <a:ext cx="296226" cy="224723"/>
                </a:xfrm>
                <a:custGeom>
                  <a:avLst/>
                  <a:gdLst/>
                  <a:ahLst/>
                  <a:cxnLst>
                    <a:cxn ang="0">
                      <a:pos x="355" y="146"/>
                    </a:cxn>
                    <a:cxn ang="0">
                      <a:pos x="377" y="162"/>
                    </a:cxn>
                    <a:cxn ang="0">
                      <a:pos x="355" y="186"/>
                    </a:cxn>
                    <a:cxn ang="0">
                      <a:pos x="345" y="212"/>
                    </a:cxn>
                    <a:cxn ang="0">
                      <a:pos x="311" y="252"/>
                    </a:cxn>
                    <a:cxn ang="0">
                      <a:pos x="297" y="262"/>
                    </a:cxn>
                    <a:cxn ang="0">
                      <a:pos x="236" y="282"/>
                    </a:cxn>
                    <a:cxn ang="0">
                      <a:pos x="212" y="286"/>
                    </a:cxn>
                    <a:cxn ang="0">
                      <a:pos x="188" y="270"/>
                    </a:cxn>
                    <a:cxn ang="0">
                      <a:pos x="126" y="276"/>
                    </a:cxn>
                    <a:cxn ang="0">
                      <a:pos x="104" y="226"/>
                    </a:cxn>
                    <a:cxn ang="0">
                      <a:pos x="84" y="222"/>
                    </a:cxn>
                    <a:cxn ang="0">
                      <a:pos x="58" y="238"/>
                    </a:cxn>
                    <a:cxn ang="0">
                      <a:pos x="52" y="218"/>
                    </a:cxn>
                    <a:cxn ang="0">
                      <a:pos x="28" y="210"/>
                    </a:cxn>
                    <a:cxn ang="0">
                      <a:pos x="14" y="186"/>
                    </a:cxn>
                    <a:cxn ang="0">
                      <a:pos x="6" y="122"/>
                    </a:cxn>
                    <a:cxn ang="0">
                      <a:pos x="0" y="46"/>
                    </a:cxn>
                    <a:cxn ang="0">
                      <a:pos x="2" y="30"/>
                    </a:cxn>
                    <a:cxn ang="0">
                      <a:pos x="18" y="0"/>
                    </a:cxn>
                    <a:cxn ang="0">
                      <a:pos x="28" y="34"/>
                    </a:cxn>
                    <a:cxn ang="0">
                      <a:pos x="84" y="56"/>
                    </a:cxn>
                    <a:cxn ang="0">
                      <a:pos x="112" y="58"/>
                    </a:cxn>
                    <a:cxn ang="0">
                      <a:pos x="168" y="44"/>
                    </a:cxn>
                    <a:cxn ang="0">
                      <a:pos x="216" y="52"/>
                    </a:cxn>
                    <a:cxn ang="0">
                      <a:pos x="260" y="96"/>
                    </a:cxn>
                    <a:cxn ang="0">
                      <a:pos x="283" y="126"/>
                    </a:cxn>
                    <a:cxn ang="0">
                      <a:pos x="327" y="150"/>
                    </a:cxn>
                    <a:cxn ang="0">
                      <a:pos x="355" y="146"/>
                    </a:cxn>
                  </a:cxnLst>
                  <a:rect l="0" t="0" r="r" b="b"/>
                  <a:pathLst>
                    <a:path w="377" h="286">
                      <a:moveTo>
                        <a:pt x="355" y="146"/>
                      </a:moveTo>
                      <a:lnTo>
                        <a:pt x="377" y="162"/>
                      </a:lnTo>
                      <a:lnTo>
                        <a:pt x="355" y="186"/>
                      </a:lnTo>
                      <a:lnTo>
                        <a:pt x="345" y="212"/>
                      </a:lnTo>
                      <a:lnTo>
                        <a:pt x="311" y="252"/>
                      </a:lnTo>
                      <a:lnTo>
                        <a:pt x="297" y="262"/>
                      </a:lnTo>
                      <a:lnTo>
                        <a:pt x="236" y="282"/>
                      </a:lnTo>
                      <a:lnTo>
                        <a:pt x="212" y="286"/>
                      </a:lnTo>
                      <a:lnTo>
                        <a:pt x="188" y="270"/>
                      </a:lnTo>
                      <a:lnTo>
                        <a:pt x="126" y="276"/>
                      </a:lnTo>
                      <a:lnTo>
                        <a:pt x="104" y="226"/>
                      </a:lnTo>
                      <a:lnTo>
                        <a:pt x="84" y="222"/>
                      </a:lnTo>
                      <a:lnTo>
                        <a:pt x="58" y="238"/>
                      </a:lnTo>
                      <a:lnTo>
                        <a:pt x="52" y="218"/>
                      </a:lnTo>
                      <a:lnTo>
                        <a:pt x="28" y="210"/>
                      </a:lnTo>
                      <a:lnTo>
                        <a:pt x="14" y="186"/>
                      </a:lnTo>
                      <a:lnTo>
                        <a:pt x="6" y="122"/>
                      </a:lnTo>
                      <a:lnTo>
                        <a:pt x="0" y="46"/>
                      </a:lnTo>
                      <a:lnTo>
                        <a:pt x="2" y="30"/>
                      </a:lnTo>
                      <a:lnTo>
                        <a:pt x="18" y="0"/>
                      </a:lnTo>
                      <a:lnTo>
                        <a:pt x="28" y="34"/>
                      </a:lnTo>
                      <a:lnTo>
                        <a:pt x="84" y="56"/>
                      </a:lnTo>
                      <a:lnTo>
                        <a:pt x="112" y="58"/>
                      </a:lnTo>
                      <a:lnTo>
                        <a:pt x="168" y="44"/>
                      </a:lnTo>
                      <a:lnTo>
                        <a:pt x="216" y="52"/>
                      </a:lnTo>
                      <a:lnTo>
                        <a:pt x="260" y="96"/>
                      </a:lnTo>
                      <a:lnTo>
                        <a:pt x="283" y="126"/>
                      </a:lnTo>
                      <a:lnTo>
                        <a:pt x="327" y="150"/>
                      </a:lnTo>
                      <a:lnTo>
                        <a:pt x="355" y="146"/>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5" name="chmap22"/>
                <xdr:cNvSpPr>
                  <a:spLocks noEditPoints="1"/>
                </xdr:cNvSpPr>
              </xdr:nvSpPr>
              <xdr:spPr bwMode="auto">
                <a:xfrm>
                  <a:off x="5719002" y="4760298"/>
                  <a:ext cx="1173904" cy="1128328"/>
                </a:xfrm>
                <a:custGeom>
                  <a:avLst/>
                  <a:gdLst/>
                  <a:ahLst/>
                  <a:cxnLst>
                    <a:cxn ang="0">
                      <a:pos x="1007" y="1047"/>
                    </a:cxn>
                    <a:cxn ang="0">
                      <a:pos x="1043" y="142"/>
                    </a:cxn>
                    <a:cxn ang="0">
                      <a:pos x="1149" y="204"/>
                    </a:cxn>
                    <a:cxn ang="0">
                      <a:pos x="1179" y="250"/>
                    </a:cxn>
                    <a:cxn ang="0">
                      <a:pos x="1163" y="296"/>
                    </a:cxn>
                    <a:cxn ang="0">
                      <a:pos x="1119" y="394"/>
                    </a:cxn>
                    <a:cxn ang="0">
                      <a:pos x="1119" y="428"/>
                    </a:cxn>
                    <a:cxn ang="0">
                      <a:pos x="1017" y="583"/>
                    </a:cxn>
                    <a:cxn ang="0">
                      <a:pos x="943" y="647"/>
                    </a:cxn>
                    <a:cxn ang="0">
                      <a:pos x="967" y="721"/>
                    </a:cxn>
                    <a:cxn ang="0">
                      <a:pos x="1047" y="751"/>
                    </a:cxn>
                    <a:cxn ang="0">
                      <a:pos x="999" y="795"/>
                    </a:cxn>
                    <a:cxn ang="0">
                      <a:pos x="977" y="861"/>
                    </a:cxn>
                    <a:cxn ang="0">
                      <a:pos x="1079" y="841"/>
                    </a:cxn>
                    <a:cxn ang="0">
                      <a:pos x="1175" y="977"/>
                    </a:cxn>
                    <a:cxn ang="0">
                      <a:pos x="1267" y="897"/>
                    </a:cxn>
                    <a:cxn ang="0">
                      <a:pos x="1372" y="833"/>
                    </a:cxn>
                    <a:cxn ang="0">
                      <a:pos x="1494" y="823"/>
                    </a:cxn>
                    <a:cxn ang="0">
                      <a:pos x="1462" y="963"/>
                    </a:cxn>
                    <a:cxn ang="0">
                      <a:pos x="1420" y="1089"/>
                    </a:cxn>
                    <a:cxn ang="0">
                      <a:pos x="1452" y="1186"/>
                    </a:cxn>
                    <a:cxn ang="0">
                      <a:pos x="1396" y="1294"/>
                    </a:cxn>
                    <a:cxn ang="0">
                      <a:pos x="1310" y="1384"/>
                    </a:cxn>
                    <a:cxn ang="0">
                      <a:pos x="1095" y="1220"/>
                    </a:cxn>
                    <a:cxn ang="0">
                      <a:pos x="1041" y="1099"/>
                    </a:cxn>
                    <a:cxn ang="0">
                      <a:pos x="1093" y="1013"/>
                    </a:cxn>
                    <a:cxn ang="0">
                      <a:pos x="909" y="909"/>
                    </a:cxn>
                    <a:cxn ang="0">
                      <a:pos x="573" y="829"/>
                    </a:cxn>
                    <a:cxn ang="0">
                      <a:pos x="457" y="905"/>
                    </a:cxn>
                    <a:cxn ang="0">
                      <a:pos x="146" y="1204"/>
                    </a:cxn>
                    <a:cxn ang="0">
                      <a:pos x="98" y="1095"/>
                    </a:cxn>
                    <a:cxn ang="0">
                      <a:pos x="0" y="985"/>
                    </a:cxn>
                    <a:cxn ang="0">
                      <a:pos x="30" y="879"/>
                    </a:cxn>
                    <a:cxn ang="0">
                      <a:pos x="94" y="717"/>
                    </a:cxn>
                    <a:cxn ang="0">
                      <a:pos x="280" y="526"/>
                    </a:cxn>
                    <a:cxn ang="0">
                      <a:pos x="459" y="414"/>
                    </a:cxn>
                    <a:cxn ang="0">
                      <a:pos x="477" y="324"/>
                    </a:cxn>
                    <a:cxn ang="0">
                      <a:pos x="509" y="226"/>
                    </a:cxn>
                    <a:cxn ang="0">
                      <a:pos x="733" y="160"/>
                    </a:cxn>
                    <a:cxn ang="0">
                      <a:pos x="863" y="130"/>
                    </a:cxn>
                    <a:cxn ang="0">
                      <a:pos x="905" y="250"/>
                    </a:cxn>
                    <a:cxn ang="0">
                      <a:pos x="943" y="332"/>
                    </a:cxn>
                    <a:cxn ang="0">
                      <a:pos x="997" y="368"/>
                    </a:cxn>
                    <a:cxn ang="0">
                      <a:pos x="1067" y="370"/>
                    </a:cxn>
                    <a:cxn ang="0">
                      <a:pos x="1081" y="320"/>
                    </a:cxn>
                    <a:cxn ang="0">
                      <a:pos x="1103" y="232"/>
                    </a:cxn>
                    <a:cxn ang="0">
                      <a:pos x="1043" y="142"/>
                    </a:cxn>
                    <a:cxn ang="0">
                      <a:pos x="1017" y="382"/>
                    </a:cxn>
                    <a:cxn ang="0">
                      <a:pos x="949" y="446"/>
                    </a:cxn>
                    <a:cxn ang="0">
                      <a:pos x="983" y="448"/>
                    </a:cxn>
                    <a:cxn ang="0">
                      <a:pos x="1047" y="434"/>
                    </a:cxn>
                    <a:cxn ang="0">
                      <a:pos x="933" y="426"/>
                    </a:cxn>
                    <a:cxn ang="0">
                      <a:pos x="907" y="476"/>
                    </a:cxn>
                    <a:cxn ang="0">
                      <a:pos x="1225" y="0"/>
                    </a:cxn>
                    <a:cxn ang="0">
                      <a:pos x="1312" y="148"/>
                    </a:cxn>
                    <a:cxn ang="0">
                      <a:pos x="1300" y="170"/>
                    </a:cxn>
                    <a:cxn ang="0">
                      <a:pos x="1243" y="246"/>
                    </a:cxn>
                    <a:cxn ang="0">
                      <a:pos x="1131" y="74"/>
                    </a:cxn>
                  </a:cxnLst>
                  <a:rect l="0" t="0" r="r" b="b"/>
                  <a:pathLst>
                    <a:path w="1494" h="1436">
                      <a:moveTo>
                        <a:pt x="911" y="1041"/>
                      </a:moveTo>
                      <a:lnTo>
                        <a:pt x="909" y="1027"/>
                      </a:lnTo>
                      <a:lnTo>
                        <a:pt x="1007" y="1047"/>
                      </a:lnTo>
                      <a:lnTo>
                        <a:pt x="991" y="1055"/>
                      </a:lnTo>
                      <a:lnTo>
                        <a:pt x="911" y="1041"/>
                      </a:lnTo>
                      <a:close/>
                      <a:moveTo>
                        <a:pt x="1043" y="142"/>
                      </a:moveTo>
                      <a:lnTo>
                        <a:pt x="1083" y="110"/>
                      </a:lnTo>
                      <a:lnTo>
                        <a:pt x="1119" y="166"/>
                      </a:lnTo>
                      <a:lnTo>
                        <a:pt x="1149" y="204"/>
                      </a:lnTo>
                      <a:lnTo>
                        <a:pt x="1173" y="190"/>
                      </a:lnTo>
                      <a:lnTo>
                        <a:pt x="1181" y="210"/>
                      </a:lnTo>
                      <a:lnTo>
                        <a:pt x="1179" y="250"/>
                      </a:lnTo>
                      <a:lnTo>
                        <a:pt x="1195" y="258"/>
                      </a:lnTo>
                      <a:lnTo>
                        <a:pt x="1189" y="272"/>
                      </a:lnTo>
                      <a:lnTo>
                        <a:pt x="1163" y="296"/>
                      </a:lnTo>
                      <a:lnTo>
                        <a:pt x="1151" y="322"/>
                      </a:lnTo>
                      <a:lnTo>
                        <a:pt x="1153" y="346"/>
                      </a:lnTo>
                      <a:lnTo>
                        <a:pt x="1119" y="394"/>
                      </a:lnTo>
                      <a:lnTo>
                        <a:pt x="1091" y="406"/>
                      </a:lnTo>
                      <a:lnTo>
                        <a:pt x="1093" y="416"/>
                      </a:lnTo>
                      <a:lnTo>
                        <a:pt x="1119" y="428"/>
                      </a:lnTo>
                      <a:lnTo>
                        <a:pt x="1115" y="442"/>
                      </a:lnTo>
                      <a:lnTo>
                        <a:pt x="1033" y="553"/>
                      </a:lnTo>
                      <a:lnTo>
                        <a:pt x="1017" y="583"/>
                      </a:lnTo>
                      <a:lnTo>
                        <a:pt x="983" y="585"/>
                      </a:lnTo>
                      <a:lnTo>
                        <a:pt x="949" y="599"/>
                      </a:lnTo>
                      <a:lnTo>
                        <a:pt x="943" y="647"/>
                      </a:lnTo>
                      <a:lnTo>
                        <a:pt x="947" y="687"/>
                      </a:lnTo>
                      <a:lnTo>
                        <a:pt x="943" y="727"/>
                      </a:lnTo>
                      <a:lnTo>
                        <a:pt x="967" y="721"/>
                      </a:lnTo>
                      <a:lnTo>
                        <a:pt x="975" y="727"/>
                      </a:lnTo>
                      <a:lnTo>
                        <a:pt x="1007" y="723"/>
                      </a:lnTo>
                      <a:lnTo>
                        <a:pt x="1047" y="751"/>
                      </a:lnTo>
                      <a:lnTo>
                        <a:pt x="1063" y="751"/>
                      </a:lnTo>
                      <a:lnTo>
                        <a:pt x="1013" y="807"/>
                      </a:lnTo>
                      <a:lnTo>
                        <a:pt x="999" y="795"/>
                      </a:lnTo>
                      <a:lnTo>
                        <a:pt x="967" y="795"/>
                      </a:lnTo>
                      <a:lnTo>
                        <a:pt x="955" y="815"/>
                      </a:lnTo>
                      <a:lnTo>
                        <a:pt x="977" y="861"/>
                      </a:lnTo>
                      <a:lnTo>
                        <a:pt x="1009" y="863"/>
                      </a:lnTo>
                      <a:lnTo>
                        <a:pt x="1047" y="833"/>
                      </a:lnTo>
                      <a:lnTo>
                        <a:pt x="1079" y="841"/>
                      </a:lnTo>
                      <a:lnTo>
                        <a:pt x="1145" y="893"/>
                      </a:lnTo>
                      <a:lnTo>
                        <a:pt x="1159" y="949"/>
                      </a:lnTo>
                      <a:lnTo>
                        <a:pt x="1175" y="977"/>
                      </a:lnTo>
                      <a:lnTo>
                        <a:pt x="1203" y="963"/>
                      </a:lnTo>
                      <a:lnTo>
                        <a:pt x="1229" y="923"/>
                      </a:lnTo>
                      <a:lnTo>
                        <a:pt x="1267" y="897"/>
                      </a:lnTo>
                      <a:lnTo>
                        <a:pt x="1304" y="895"/>
                      </a:lnTo>
                      <a:lnTo>
                        <a:pt x="1328" y="877"/>
                      </a:lnTo>
                      <a:lnTo>
                        <a:pt x="1372" y="833"/>
                      </a:lnTo>
                      <a:lnTo>
                        <a:pt x="1442" y="813"/>
                      </a:lnTo>
                      <a:lnTo>
                        <a:pt x="1480" y="783"/>
                      </a:lnTo>
                      <a:lnTo>
                        <a:pt x="1494" y="823"/>
                      </a:lnTo>
                      <a:lnTo>
                        <a:pt x="1488" y="875"/>
                      </a:lnTo>
                      <a:lnTo>
                        <a:pt x="1468" y="909"/>
                      </a:lnTo>
                      <a:lnTo>
                        <a:pt x="1462" y="963"/>
                      </a:lnTo>
                      <a:lnTo>
                        <a:pt x="1426" y="995"/>
                      </a:lnTo>
                      <a:lnTo>
                        <a:pt x="1436" y="1047"/>
                      </a:lnTo>
                      <a:lnTo>
                        <a:pt x="1420" y="1089"/>
                      </a:lnTo>
                      <a:lnTo>
                        <a:pt x="1462" y="1133"/>
                      </a:lnTo>
                      <a:lnTo>
                        <a:pt x="1452" y="1150"/>
                      </a:lnTo>
                      <a:lnTo>
                        <a:pt x="1452" y="1186"/>
                      </a:lnTo>
                      <a:lnTo>
                        <a:pt x="1416" y="1226"/>
                      </a:lnTo>
                      <a:lnTo>
                        <a:pt x="1416" y="1256"/>
                      </a:lnTo>
                      <a:lnTo>
                        <a:pt x="1396" y="1294"/>
                      </a:lnTo>
                      <a:lnTo>
                        <a:pt x="1354" y="1342"/>
                      </a:lnTo>
                      <a:lnTo>
                        <a:pt x="1340" y="1348"/>
                      </a:lnTo>
                      <a:lnTo>
                        <a:pt x="1310" y="1384"/>
                      </a:lnTo>
                      <a:lnTo>
                        <a:pt x="1219" y="1436"/>
                      </a:lnTo>
                      <a:lnTo>
                        <a:pt x="1169" y="1360"/>
                      </a:lnTo>
                      <a:lnTo>
                        <a:pt x="1095" y="1220"/>
                      </a:lnTo>
                      <a:lnTo>
                        <a:pt x="1083" y="1172"/>
                      </a:lnTo>
                      <a:lnTo>
                        <a:pt x="1039" y="1148"/>
                      </a:lnTo>
                      <a:lnTo>
                        <a:pt x="1041" y="1099"/>
                      </a:lnTo>
                      <a:lnTo>
                        <a:pt x="1007" y="1047"/>
                      </a:lnTo>
                      <a:lnTo>
                        <a:pt x="1067" y="1045"/>
                      </a:lnTo>
                      <a:lnTo>
                        <a:pt x="1093" y="1013"/>
                      </a:lnTo>
                      <a:lnTo>
                        <a:pt x="1071" y="979"/>
                      </a:lnTo>
                      <a:lnTo>
                        <a:pt x="1015" y="947"/>
                      </a:lnTo>
                      <a:lnTo>
                        <a:pt x="909" y="909"/>
                      </a:lnTo>
                      <a:lnTo>
                        <a:pt x="707" y="829"/>
                      </a:lnTo>
                      <a:lnTo>
                        <a:pt x="681" y="823"/>
                      </a:lnTo>
                      <a:lnTo>
                        <a:pt x="573" y="829"/>
                      </a:lnTo>
                      <a:lnTo>
                        <a:pt x="553" y="835"/>
                      </a:lnTo>
                      <a:lnTo>
                        <a:pt x="477" y="893"/>
                      </a:lnTo>
                      <a:lnTo>
                        <a:pt x="457" y="905"/>
                      </a:lnTo>
                      <a:lnTo>
                        <a:pt x="375" y="911"/>
                      </a:lnTo>
                      <a:lnTo>
                        <a:pt x="331" y="939"/>
                      </a:lnTo>
                      <a:lnTo>
                        <a:pt x="146" y="1204"/>
                      </a:lnTo>
                      <a:lnTo>
                        <a:pt x="142" y="1204"/>
                      </a:lnTo>
                      <a:lnTo>
                        <a:pt x="74" y="1146"/>
                      </a:lnTo>
                      <a:lnTo>
                        <a:pt x="98" y="1095"/>
                      </a:lnTo>
                      <a:lnTo>
                        <a:pt x="98" y="1077"/>
                      </a:lnTo>
                      <a:lnTo>
                        <a:pt x="66" y="1029"/>
                      </a:lnTo>
                      <a:lnTo>
                        <a:pt x="0" y="985"/>
                      </a:lnTo>
                      <a:lnTo>
                        <a:pt x="14" y="971"/>
                      </a:lnTo>
                      <a:lnTo>
                        <a:pt x="16" y="893"/>
                      </a:lnTo>
                      <a:lnTo>
                        <a:pt x="30" y="879"/>
                      </a:lnTo>
                      <a:lnTo>
                        <a:pt x="76" y="805"/>
                      </a:lnTo>
                      <a:lnTo>
                        <a:pt x="122" y="751"/>
                      </a:lnTo>
                      <a:lnTo>
                        <a:pt x="94" y="717"/>
                      </a:lnTo>
                      <a:lnTo>
                        <a:pt x="90" y="693"/>
                      </a:lnTo>
                      <a:lnTo>
                        <a:pt x="108" y="673"/>
                      </a:lnTo>
                      <a:lnTo>
                        <a:pt x="280" y="526"/>
                      </a:lnTo>
                      <a:lnTo>
                        <a:pt x="371" y="480"/>
                      </a:lnTo>
                      <a:lnTo>
                        <a:pt x="417" y="434"/>
                      </a:lnTo>
                      <a:lnTo>
                        <a:pt x="459" y="414"/>
                      </a:lnTo>
                      <a:lnTo>
                        <a:pt x="487" y="388"/>
                      </a:lnTo>
                      <a:lnTo>
                        <a:pt x="491" y="344"/>
                      </a:lnTo>
                      <a:lnTo>
                        <a:pt x="477" y="324"/>
                      </a:lnTo>
                      <a:lnTo>
                        <a:pt x="475" y="306"/>
                      </a:lnTo>
                      <a:lnTo>
                        <a:pt x="497" y="248"/>
                      </a:lnTo>
                      <a:lnTo>
                        <a:pt x="509" y="226"/>
                      </a:lnTo>
                      <a:lnTo>
                        <a:pt x="595" y="222"/>
                      </a:lnTo>
                      <a:lnTo>
                        <a:pt x="695" y="172"/>
                      </a:lnTo>
                      <a:lnTo>
                        <a:pt x="733" y="160"/>
                      </a:lnTo>
                      <a:lnTo>
                        <a:pt x="787" y="122"/>
                      </a:lnTo>
                      <a:lnTo>
                        <a:pt x="859" y="80"/>
                      </a:lnTo>
                      <a:lnTo>
                        <a:pt x="863" y="130"/>
                      </a:lnTo>
                      <a:lnTo>
                        <a:pt x="883" y="158"/>
                      </a:lnTo>
                      <a:lnTo>
                        <a:pt x="887" y="204"/>
                      </a:lnTo>
                      <a:lnTo>
                        <a:pt x="905" y="250"/>
                      </a:lnTo>
                      <a:lnTo>
                        <a:pt x="909" y="296"/>
                      </a:lnTo>
                      <a:lnTo>
                        <a:pt x="927" y="324"/>
                      </a:lnTo>
                      <a:lnTo>
                        <a:pt x="943" y="332"/>
                      </a:lnTo>
                      <a:lnTo>
                        <a:pt x="935" y="350"/>
                      </a:lnTo>
                      <a:lnTo>
                        <a:pt x="977" y="366"/>
                      </a:lnTo>
                      <a:lnTo>
                        <a:pt x="997" y="368"/>
                      </a:lnTo>
                      <a:lnTo>
                        <a:pt x="1027" y="358"/>
                      </a:lnTo>
                      <a:lnTo>
                        <a:pt x="1045" y="368"/>
                      </a:lnTo>
                      <a:lnTo>
                        <a:pt x="1067" y="370"/>
                      </a:lnTo>
                      <a:lnTo>
                        <a:pt x="1089" y="360"/>
                      </a:lnTo>
                      <a:lnTo>
                        <a:pt x="1105" y="330"/>
                      </a:lnTo>
                      <a:lnTo>
                        <a:pt x="1081" y="320"/>
                      </a:lnTo>
                      <a:lnTo>
                        <a:pt x="1091" y="272"/>
                      </a:lnTo>
                      <a:lnTo>
                        <a:pt x="1107" y="242"/>
                      </a:lnTo>
                      <a:lnTo>
                        <a:pt x="1103" y="232"/>
                      </a:lnTo>
                      <a:lnTo>
                        <a:pt x="1071" y="216"/>
                      </a:lnTo>
                      <a:lnTo>
                        <a:pt x="1093" y="194"/>
                      </a:lnTo>
                      <a:lnTo>
                        <a:pt x="1043" y="142"/>
                      </a:lnTo>
                      <a:close/>
                      <a:moveTo>
                        <a:pt x="1047" y="434"/>
                      </a:moveTo>
                      <a:lnTo>
                        <a:pt x="1045" y="408"/>
                      </a:lnTo>
                      <a:lnTo>
                        <a:pt x="1017" y="382"/>
                      </a:lnTo>
                      <a:lnTo>
                        <a:pt x="977" y="426"/>
                      </a:lnTo>
                      <a:lnTo>
                        <a:pt x="971" y="436"/>
                      </a:lnTo>
                      <a:lnTo>
                        <a:pt x="949" y="446"/>
                      </a:lnTo>
                      <a:lnTo>
                        <a:pt x="941" y="464"/>
                      </a:lnTo>
                      <a:lnTo>
                        <a:pt x="959" y="462"/>
                      </a:lnTo>
                      <a:lnTo>
                        <a:pt x="983" y="448"/>
                      </a:lnTo>
                      <a:lnTo>
                        <a:pt x="1019" y="464"/>
                      </a:lnTo>
                      <a:lnTo>
                        <a:pt x="1037" y="452"/>
                      </a:lnTo>
                      <a:lnTo>
                        <a:pt x="1047" y="434"/>
                      </a:lnTo>
                      <a:close/>
                      <a:moveTo>
                        <a:pt x="915" y="470"/>
                      </a:moveTo>
                      <a:lnTo>
                        <a:pt x="931" y="452"/>
                      </a:lnTo>
                      <a:lnTo>
                        <a:pt x="933" y="426"/>
                      </a:lnTo>
                      <a:lnTo>
                        <a:pt x="917" y="418"/>
                      </a:lnTo>
                      <a:lnTo>
                        <a:pt x="887" y="446"/>
                      </a:lnTo>
                      <a:lnTo>
                        <a:pt x="907" y="476"/>
                      </a:lnTo>
                      <a:lnTo>
                        <a:pt x="915" y="470"/>
                      </a:lnTo>
                      <a:close/>
                      <a:moveTo>
                        <a:pt x="1131" y="74"/>
                      </a:moveTo>
                      <a:lnTo>
                        <a:pt x="1225" y="0"/>
                      </a:lnTo>
                      <a:lnTo>
                        <a:pt x="1275" y="22"/>
                      </a:lnTo>
                      <a:lnTo>
                        <a:pt x="1284" y="82"/>
                      </a:lnTo>
                      <a:lnTo>
                        <a:pt x="1312" y="148"/>
                      </a:lnTo>
                      <a:lnTo>
                        <a:pt x="1328" y="158"/>
                      </a:lnTo>
                      <a:lnTo>
                        <a:pt x="1312" y="178"/>
                      </a:lnTo>
                      <a:lnTo>
                        <a:pt x="1300" y="170"/>
                      </a:lnTo>
                      <a:lnTo>
                        <a:pt x="1284" y="210"/>
                      </a:lnTo>
                      <a:lnTo>
                        <a:pt x="1265" y="234"/>
                      </a:lnTo>
                      <a:lnTo>
                        <a:pt x="1243" y="246"/>
                      </a:lnTo>
                      <a:lnTo>
                        <a:pt x="1241" y="228"/>
                      </a:lnTo>
                      <a:lnTo>
                        <a:pt x="1205" y="182"/>
                      </a:lnTo>
                      <a:lnTo>
                        <a:pt x="1131" y="74"/>
                      </a:lnTo>
                      <a:close/>
                    </a:path>
                  </a:pathLst>
                </a:custGeom>
                <a:solidFill>
                  <a:srgbClr val="AA8F1F"/>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6" name="chmap13"/>
                <xdr:cNvSpPr>
                  <a:spLocks noEditPoints="1"/>
                </xdr:cNvSpPr>
              </xdr:nvSpPr>
              <xdr:spPr bwMode="auto">
                <a:xfrm>
                  <a:off x="6999767" y="3960412"/>
                  <a:ext cx="591666" cy="322941"/>
                </a:xfrm>
                <a:custGeom>
                  <a:avLst/>
                  <a:gdLst/>
                  <a:ahLst/>
                  <a:cxnLst>
                    <a:cxn ang="0">
                      <a:pos x="50" y="234"/>
                    </a:cxn>
                    <a:cxn ang="0">
                      <a:pos x="58" y="266"/>
                    </a:cxn>
                    <a:cxn ang="0">
                      <a:pos x="56" y="266"/>
                    </a:cxn>
                    <a:cxn ang="0">
                      <a:pos x="0" y="232"/>
                    </a:cxn>
                    <a:cxn ang="0">
                      <a:pos x="58" y="266"/>
                    </a:cxn>
                    <a:cxn ang="0">
                      <a:pos x="144" y="254"/>
                    </a:cxn>
                    <a:cxn ang="0">
                      <a:pos x="114" y="214"/>
                    </a:cxn>
                    <a:cxn ang="0">
                      <a:pos x="112" y="164"/>
                    </a:cxn>
                    <a:cxn ang="0">
                      <a:pos x="110" y="126"/>
                    </a:cxn>
                    <a:cxn ang="0">
                      <a:pos x="136" y="176"/>
                    </a:cxn>
                    <a:cxn ang="0">
                      <a:pos x="164" y="200"/>
                    </a:cxn>
                    <a:cxn ang="0">
                      <a:pos x="242" y="138"/>
                    </a:cxn>
                    <a:cxn ang="0">
                      <a:pos x="202" y="114"/>
                    </a:cxn>
                    <a:cxn ang="0">
                      <a:pos x="174" y="86"/>
                    </a:cxn>
                    <a:cxn ang="0">
                      <a:pos x="208" y="54"/>
                    </a:cxn>
                    <a:cxn ang="0">
                      <a:pos x="228" y="0"/>
                    </a:cxn>
                    <a:cxn ang="0">
                      <a:pos x="294" y="36"/>
                    </a:cxn>
                    <a:cxn ang="0">
                      <a:pos x="344" y="40"/>
                    </a:cxn>
                    <a:cxn ang="0">
                      <a:pos x="380" y="54"/>
                    </a:cxn>
                    <a:cxn ang="0">
                      <a:pos x="426" y="38"/>
                    </a:cxn>
                    <a:cxn ang="0">
                      <a:pos x="538" y="62"/>
                    </a:cxn>
                    <a:cxn ang="0">
                      <a:pos x="562" y="94"/>
                    </a:cxn>
                    <a:cxn ang="0">
                      <a:pos x="599" y="38"/>
                    </a:cxn>
                    <a:cxn ang="0">
                      <a:pos x="699" y="148"/>
                    </a:cxn>
                    <a:cxn ang="0">
                      <a:pos x="739" y="188"/>
                    </a:cxn>
                    <a:cxn ang="0">
                      <a:pos x="741" y="230"/>
                    </a:cxn>
                    <a:cxn ang="0">
                      <a:pos x="721" y="288"/>
                    </a:cxn>
                    <a:cxn ang="0">
                      <a:pos x="649" y="328"/>
                    </a:cxn>
                    <a:cxn ang="0">
                      <a:pos x="544" y="411"/>
                    </a:cxn>
                    <a:cxn ang="0">
                      <a:pos x="482" y="372"/>
                    </a:cxn>
                    <a:cxn ang="0">
                      <a:pos x="426" y="350"/>
                    </a:cxn>
                    <a:cxn ang="0">
                      <a:pos x="366" y="322"/>
                    </a:cxn>
                    <a:cxn ang="0">
                      <a:pos x="406" y="274"/>
                    </a:cxn>
                    <a:cxn ang="0">
                      <a:pos x="430" y="210"/>
                    </a:cxn>
                    <a:cxn ang="0">
                      <a:pos x="452" y="166"/>
                    </a:cxn>
                    <a:cxn ang="0">
                      <a:pos x="382" y="146"/>
                    </a:cxn>
                    <a:cxn ang="0">
                      <a:pos x="332" y="166"/>
                    </a:cxn>
                    <a:cxn ang="0">
                      <a:pos x="338" y="224"/>
                    </a:cxn>
                    <a:cxn ang="0">
                      <a:pos x="290" y="244"/>
                    </a:cxn>
                    <a:cxn ang="0">
                      <a:pos x="250" y="274"/>
                    </a:cxn>
                    <a:cxn ang="0">
                      <a:pos x="206" y="314"/>
                    </a:cxn>
                    <a:cxn ang="0">
                      <a:pos x="140" y="300"/>
                    </a:cxn>
                    <a:cxn ang="0">
                      <a:pos x="98" y="322"/>
                    </a:cxn>
                    <a:cxn ang="0">
                      <a:pos x="58" y="266"/>
                    </a:cxn>
                  </a:cxnLst>
                  <a:rect l="0" t="0" r="r" b="b"/>
                  <a:pathLst>
                    <a:path w="753" h="411">
                      <a:moveTo>
                        <a:pt x="0" y="232"/>
                      </a:moveTo>
                      <a:lnTo>
                        <a:pt x="50" y="234"/>
                      </a:lnTo>
                      <a:lnTo>
                        <a:pt x="62" y="230"/>
                      </a:lnTo>
                      <a:lnTo>
                        <a:pt x="58" y="266"/>
                      </a:lnTo>
                      <a:lnTo>
                        <a:pt x="56" y="266"/>
                      </a:lnTo>
                      <a:lnTo>
                        <a:pt x="56" y="266"/>
                      </a:lnTo>
                      <a:lnTo>
                        <a:pt x="6" y="240"/>
                      </a:lnTo>
                      <a:lnTo>
                        <a:pt x="0" y="232"/>
                      </a:lnTo>
                      <a:close/>
                      <a:moveTo>
                        <a:pt x="58" y="266"/>
                      </a:moveTo>
                      <a:lnTo>
                        <a:pt x="58" y="266"/>
                      </a:lnTo>
                      <a:lnTo>
                        <a:pt x="126" y="266"/>
                      </a:lnTo>
                      <a:lnTo>
                        <a:pt x="144" y="254"/>
                      </a:lnTo>
                      <a:lnTo>
                        <a:pt x="134" y="222"/>
                      </a:lnTo>
                      <a:lnTo>
                        <a:pt x="114" y="214"/>
                      </a:lnTo>
                      <a:lnTo>
                        <a:pt x="102" y="200"/>
                      </a:lnTo>
                      <a:lnTo>
                        <a:pt x="112" y="164"/>
                      </a:lnTo>
                      <a:lnTo>
                        <a:pt x="96" y="140"/>
                      </a:lnTo>
                      <a:lnTo>
                        <a:pt x="110" y="126"/>
                      </a:lnTo>
                      <a:lnTo>
                        <a:pt x="134" y="136"/>
                      </a:lnTo>
                      <a:lnTo>
                        <a:pt x="136" y="176"/>
                      </a:lnTo>
                      <a:lnTo>
                        <a:pt x="144" y="198"/>
                      </a:lnTo>
                      <a:lnTo>
                        <a:pt x="164" y="200"/>
                      </a:lnTo>
                      <a:lnTo>
                        <a:pt x="242" y="184"/>
                      </a:lnTo>
                      <a:lnTo>
                        <a:pt x="242" y="138"/>
                      </a:lnTo>
                      <a:lnTo>
                        <a:pt x="236" y="126"/>
                      </a:lnTo>
                      <a:lnTo>
                        <a:pt x="202" y="114"/>
                      </a:lnTo>
                      <a:lnTo>
                        <a:pt x="184" y="116"/>
                      </a:lnTo>
                      <a:lnTo>
                        <a:pt x="174" y="86"/>
                      </a:lnTo>
                      <a:lnTo>
                        <a:pt x="202" y="82"/>
                      </a:lnTo>
                      <a:lnTo>
                        <a:pt x="208" y="54"/>
                      </a:lnTo>
                      <a:lnTo>
                        <a:pt x="182" y="38"/>
                      </a:lnTo>
                      <a:lnTo>
                        <a:pt x="228" y="0"/>
                      </a:lnTo>
                      <a:lnTo>
                        <a:pt x="272" y="32"/>
                      </a:lnTo>
                      <a:lnTo>
                        <a:pt x="294" y="36"/>
                      </a:lnTo>
                      <a:lnTo>
                        <a:pt x="310" y="54"/>
                      </a:lnTo>
                      <a:lnTo>
                        <a:pt x="344" y="40"/>
                      </a:lnTo>
                      <a:lnTo>
                        <a:pt x="372" y="64"/>
                      </a:lnTo>
                      <a:lnTo>
                        <a:pt x="380" y="54"/>
                      </a:lnTo>
                      <a:lnTo>
                        <a:pt x="382" y="24"/>
                      </a:lnTo>
                      <a:lnTo>
                        <a:pt x="426" y="38"/>
                      </a:lnTo>
                      <a:lnTo>
                        <a:pt x="478" y="28"/>
                      </a:lnTo>
                      <a:lnTo>
                        <a:pt x="538" y="62"/>
                      </a:lnTo>
                      <a:lnTo>
                        <a:pt x="544" y="96"/>
                      </a:lnTo>
                      <a:lnTo>
                        <a:pt x="562" y="94"/>
                      </a:lnTo>
                      <a:lnTo>
                        <a:pt x="592" y="68"/>
                      </a:lnTo>
                      <a:lnTo>
                        <a:pt x="599" y="38"/>
                      </a:lnTo>
                      <a:lnTo>
                        <a:pt x="627" y="40"/>
                      </a:lnTo>
                      <a:lnTo>
                        <a:pt x="699" y="148"/>
                      </a:lnTo>
                      <a:lnTo>
                        <a:pt x="735" y="152"/>
                      </a:lnTo>
                      <a:lnTo>
                        <a:pt x="739" y="188"/>
                      </a:lnTo>
                      <a:lnTo>
                        <a:pt x="753" y="198"/>
                      </a:lnTo>
                      <a:lnTo>
                        <a:pt x="741" y="230"/>
                      </a:lnTo>
                      <a:lnTo>
                        <a:pt x="751" y="262"/>
                      </a:lnTo>
                      <a:lnTo>
                        <a:pt x="721" y="288"/>
                      </a:lnTo>
                      <a:lnTo>
                        <a:pt x="663" y="296"/>
                      </a:lnTo>
                      <a:lnTo>
                        <a:pt x="649" y="328"/>
                      </a:lnTo>
                      <a:lnTo>
                        <a:pt x="568" y="364"/>
                      </a:lnTo>
                      <a:lnTo>
                        <a:pt x="544" y="411"/>
                      </a:lnTo>
                      <a:lnTo>
                        <a:pt x="502" y="393"/>
                      </a:lnTo>
                      <a:lnTo>
                        <a:pt x="482" y="372"/>
                      </a:lnTo>
                      <a:lnTo>
                        <a:pt x="456" y="358"/>
                      </a:lnTo>
                      <a:lnTo>
                        <a:pt x="426" y="350"/>
                      </a:lnTo>
                      <a:lnTo>
                        <a:pt x="384" y="354"/>
                      </a:lnTo>
                      <a:lnTo>
                        <a:pt x="366" y="322"/>
                      </a:lnTo>
                      <a:lnTo>
                        <a:pt x="366" y="284"/>
                      </a:lnTo>
                      <a:lnTo>
                        <a:pt x="406" y="274"/>
                      </a:lnTo>
                      <a:lnTo>
                        <a:pt x="422" y="258"/>
                      </a:lnTo>
                      <a:lnTo>
                        <a:pt x="430" y="210"/>
                      </a:lnTo>
                      <a:lnTo>
                        <a:pt x="458" y="178"/>
                      </a:lnTo>
                      <a:lnTo>
                        <a:pt x="452" y="166"/>
                      </a:lnTo>
                      <a:lnTo>
                        <a:pt x="400" y="132"/>
                      </a:lnTo>
                      <a:lnTo>
                        <a:pt x="382" y="146"/>
                      </a:lnTo>
                      <a:lnTo>
                        <a:pt x="340" y="146"/>
                      </a:lnTo>
                      <a:lnTo>
                        <a:pt x="332" y="166"/>
                      </a:lnTo>
                      <a:lnTo>
                        <a:pt x="354" y="186"/>
                      </a:lnTo>
                      <a:lnTo>
                        <a:pt x="338" y="224"/>
                      </a:lnTo>
                      <a:lnTo>
                        <a:pt x="324" y="240"/>
                      </a:lnTo>
                      <a:lnTo>
                        <a:pt x="290" y="244"/>
                      </a:lnTo>
                      <a:lnTo>
                        <a:pt x="292" y="266"/>
                      </a:lnTo>
                      <a:lnTo>
                        <a:pt x="250" y="274"/>
                      </a:lnTo>
                      <a:lnTo>
                        <a:pt x="226" y="306"/>
                      </a:lnTo>
                      <a:lnTo>
                        <a:pt x="206" y="314"/>
                      </a:lnTo>
                      <a:lnTo>
                        <a:pt x="166" y="298"/>
                      </a:lnTo>
                      <a:lnTo>
                        <a:pt x="140" y="300"/>
                      </a:lnTo>
                      <a:lnTo>
                        <a:pt x="120" y="328"/>
                      </a:lnTo>
                      <a:lnTo>
                        <a:pt x="98" y="322"/>
                      </a:lnTo>
                      <a:lnTo>
                        <a:pt x="90" y="294"/>
                      </a:lnTo>
                      <a:lnTo>
                        <a:pt x="58" y="266"/>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7" name="chmap2"/>
                <xdr:cNvSpPr>
                  <a:spLocks noEditPoints="1"/>
                </xdr:cNvSpPr>
              </xdr:nvSpPr>
              <xdr:spPr bwMode="auto">
                <a:xfrm>
                  <a:off x="6522820" y="4270780"/>
                  <a:ext cx="1535346" cy="1421410"/>
                </a:xfrm>
                <a:custGeom>
                  <a:avLst/>
                  <a:gdLst/>
                  <a:ahLst/>
                  <a:cxnLst>
                    <a:cxn ang="0">
                      <a:pos x="1256" y="306"/>
                    </a:cxn>
                    <a:cxn ang="0">
                      <a:pos x="1250" y="536"/>
                    </a:cxn>
                    <a:cxn ang="0">
                      <a:pos x="1346" y="621"/>
                    </a:cxn>
                    <a:cxn ang="0">
                      <a:pos x="1278" y="747"/>
                    </a:cxn>
                    <a:cxn ang="0">
                      <a:pos x="1230" y="843"/>
                    </a:cxn>
                    <a:cxn ang="0">
                      <a:pos x="1372" y="1023"/>
                    </a:cxn>
                    <a:cxn ang="0">
                      <a:pos x="1516" y="1015"/>
                    </a:cxn>
                    <a:cxn ang="0">
                      <a:pos x="1708" y="1055"/>
                    </a:cxn>
                    <a:cxn ang="0">
                      <a:pos x="1854" y="1009"/>
                    </a:cxn>
                    <a:cxn ang="0">
                      <a:pos x="1950" y="1045"/>
                    </a:cxn>
                    <a:cxn ang="0">
                      <a:pos x="1946" y="1186"/>
                    </a:cxn>
                    <a:cxn ang="0">
                      <a:pos x="1888" y="1252"/>
                    </a:cxn>
                    <a:cxn ang="0">
                      <a:pos x="1814" y="1410"/>
                    </a:cxn>
                    <a:cxn ang="0">
                      <a:pos x="1630" y="1486"/>
                    </a:cxn>
                    <a:cxn ang="0">
                      <a:pos x="1536" y="1440"/>
                    </a:cxn>
                    <a:cxn ang="0">
                      <a:pos x="1360" y="1480"/>
                    </a:cxn>
                    <a:cxn ang="0">
                      <a:pos x="1201" y="1554"/>
                    </a:cxn>
                    <a:cxn ang="0">
                      <a:pos x="925" y="1618"/>
                    </a:cxn>
                    <a:cxn ang="0">
                      <a:pos x="845" y="1702"/>
                    </a:cxn>
                    <a:cxn ang="0">
                      <a:pos x="651" y="1730"/>
                    </a:cxn>
                    <a:cxn ang="0">
                      <a:pos x="543" y="1744"/>
                    </a:cxn>
                    <a:cxn ang="0">
                      <a:pos x="429" y="1809"/>
                    </a:cxn>
                    <a:cxn ang="0">
                      <a:pos x="413" y="1670"/>
                    </a:cxn>
                    <a:cxn ang="0">
                      <a:pos x="465" y="1498"/>
                    </a:cxn>
                    <a:cxn ang="0">
                      <a:pos x="541" y="1362"/>
                    </a:cxn>
                    <a:cxn ang="0">
                      <a:pos x="575" y="1240"/>
                    </a:cxn>
                    <a:cxn ang="0">
                      <a:pos x="615" y="1149"/>
                    </a:cxn>
                    <a:cxn ang="0">
                      <a:pos x="541" y="1063"/>
                    </a:cxn>
                    <a:cxn ang="0">
                      <a:pos x="567" y="863"/>
                    </a:cxn>
                    <a:cxn ang="0">
                      <a:pos x="511" y="797"/>
                    </a:cxn>
                    <a:cxn ang="0">
                      <a:pos x="451" y="657"/>
                    </a:cxn>
                    <a:cxn ang="0">
                      <a:pos x="353" y="637"/>
                    </a:cxn>
                    <a:cxn ang="0">
                      <a:pos x="289" y="508"/>
                    </a:cxn>
                    <a:cxn ang="0">
                      <a:pos x="230" y="408"/>
                    </a:cxn>
                    <a:cxn ang="0">
                      <a:pos x="42" y="402"/>
                    </a:cxn>
                    <a:cxn ang="0">
                      <a:pos x="0" y="302"/>
                    </a:cxn>
                    <a:cxn ang="0">
                      <a:pos x="136" y="272"/>
                    </a:cxn>
                    <a:cxn ang="0">
                      <a:pos x="317" y="172"/>
                    </a:cxn>
                    <a:cxn ang="0">
                      <a:pos x="401" y="108"/>
                    </a:cxn>
                    <a:cxn ang="0">
                      <a:pos x="581" y="84"/>
                    </a:cxn>
                    <a:cxn ang="0">
                      <a:pos x="797" y="66"/>
                    </a:cxn>
                    <a:cxn ang="0">
                      <a:pos x="801" y="102"/>
                    </a:cxn>
                    <a:cxn ang="0">
                      <a:pos x="705" y="184"/>
                    </a:cxn>
                    <a:cxn ang="0">
                      <a:pos x="653" y="282"/>
                    </a:cxn>
                    <a:cxn ang="0">
                      <a:pos x="769" y="272"/>
                    </a:cxn>
                    <a:cxn ang="0">
                      <a:pos x="741" y="336"/>
                    </a:cxn>
                    <a:cxn ang="0">
                      <a:pos x="643" y="398"/>
                    </a:cxn>
                    <a:cxn ang="0">
                      <a:pos x="727" y="480"/>
                    </a:cxn>
                    <a:cxn ang="0">
                      <a:pos x="793" y="400"/>
                    </a:cxn>
                    <a:cxn ang="0">
                      <a:pos x="907" y="342"/>
                    </a:cxn>
                    <a:cxn ang="0">
                      <a:pos x="969" y="214"/>
                    </a:cxn>
                    <a:cxn ang="0">
                      <a:pos x="901" y="120"/>
                    </a:cxn>
                    <a:cxn ang="0">
                      <a:pos x="1083" y="152"/>
                    </a:cxn>
                    <a:cxn ang="0">
                      <a:pos x="467" y="715"/>
                    </a:cxn>
                    <a:cxn ang="0">
                      <a:pos x="869" y="0"/>
                    </a:cxn>
                    <a:cxn ang="0">
                      <a:pos x="851" y="40"/>
                    </a:cxn>
                  </a:cxnLst>
                  <a:rect l="0" t="0" r="r" b="b"/>
                  <a:pathLst>
                    <a:path w="1954" h="1809">
                      <a:moveTo>
                        <a:pt x="1193" y="140"/>
                      </a:moveTo>
                      <a:lnTo>
                        <a:pt x="1197" y="180"/>
                      </a:lnTo>
                      <a:lnTo>
                        <a:pt x="1214" y="208"/>
                      </a:lnTo>
                      <a:lnTo>
                        <a:pt x="1256" y="306"/>
                      </a:lnTo>
                      <a:lnTo>
                        <a:pt x="1270" y="394"/>
                      </a:lnTo>
                      <a:lnTo>
                        <a:pt x="1254" y="442"/>
                      </a:lnTo>
                      <a:lnTo>
                        <a:pt x="1248" y="514"/>
                      </a:lnTo>
                      <a:lnTo>
                        <a:pt x="1250" y="536"/>
                      </a:lnTo>
                      <a:lnTo>
                        <a:pt x="1276" y="574"/>
                      </a:lnTo>
                      <a:lnTo>
                        <a:pt x="1280" y="605"/>
                      </a:lnTo>
                      <a:lnTo>
                        <a:pt x="1312" y="607"/>
                      </a:lnTo>
                      <a:lnTo>
                        <a:pt x="1346" y="621"/>
                      </a:lnTo>
                      <a:lnTo>
                        <a:pt x="1338" y="663"/>
                      </a:lnTo>
                      <a:lnTo>
                        <a:pt x="1318" y="717"/>
                      </a:lnTo>
                      <a:lnTo>
                        <a:pt x="1300" y="743"/>
                      </a:lnTo>
                      <a:lnTo>
                        <a:pt x="1278" y="747"/>
                      </a:lnTo>
                      <a:lnTo>
                        <a:pt x="1250" y="761"/>
                      </a:lnTo>
                      <a:lnTo>
                        <a:pt x="1250" y="801"/>
                      </a:lnTo>
                      <a:lnTo>
                        <a:pt x="1244" y="823"/>
                      </a:lnTo>
                      <a:lnTo>
                        <a:pt x="1230" y="843"/>
                      </a:lnTo>
                      <a:lnTo>
                        <a:pt x="1242" y="893"/>
                      </a:lnTo>
                      <a:lnTo>
                        <a:pt x="1262" y="913"/>
                      </a:lnTo>
                      <a:lnTo>
                        <a:pt x="1342" y="981"/>
                      </a:lnTo>
                      <a:lnTo>
                        <a:pt x="1372" y="1023"/>
                      </a:lnTo>
                      <a:lnTo>
                        <a:pt x="1388" y="1023"/>
                      </a:lnTo>
                      <a:lnTo>
                        <a:pt x="1428" y="1005"/>
                      </a:lnTo>
                      <a:lnTo>
                        <a:pt x="1454" y="1007"/>
                      </a:lnTo>
                      <a:lnTo>
                        <a:pt x="1516" y="1015"/>
                      </a:lnTo>
                      <a:lnTo>
                        <a:pt x="1570" y="1051"/>
                      </a:lnTo>
                      <a:lnTo>
                        <a:pt x="1594" y="1061"/>
                      </a:lnTo>
                      <a:lnTo>
                        <a:pt x="1644" y="1045"/>
                      </a:lnTo>
                      <a:lnTo>
                        <a:pt x="1708" y="1055"/>
                      </a:lnTo>
                      <a:lnTo>
                        <a:pt x="1732" y="1061"/>
                      </a:lnTo>
                      <a:lnTo>
                        <a:pt x="1758" y="1057"/>
                      </a:lnTo>
                      <a:lnTo>
                        <a:pt x="1798" y="1029"/>
                      </a:lnTo>
                      <a:lnTo>
                        <a:pt x="1854" y="1009"/>
                      </a:lnTo>
                      <a:lnTo>
                        <a:pt x="1882" y="1035"/>
                      </a:lnTo>
                      <a:lnTo>
                        <a:pt x="1894" y="1045"/>
                      </a:lnTo>
                      <a:lnTo>
                        <a:pt x="1924" y="1037"/>
                      </a:lnTo>
                      <a:lnTo>
                        <a:pt x="1950" y="1045"/>
                      </a:lnTo>
                      <a:lnTo>
                        <a:pt x="1938" y="1071"/>
                      </a:lnTo>
                      <a:lnTo>
                        <a:pt x="1938" y="1095"/>
                      </a:lnTo>
                      <a:lnTo>
                        <a:pt x="1954" y="1153"/>
                      </a:lnTo>
                      <a:lnTo>
                        <a:pt x="1946" y="1186"/>
                      </a:lnTo>
                      <a:lnTo>
                        <a:pt x="1906" y="1182"/>
                      </a:lnTo>
                      <a:lnTo>
                        <a:pt x="1894" y="1190"/>
                      </a:lnTo>
                      <a:lnTo>
                        <a:pt x="1902" y="1250"/>
                      </a:lnTo>
                      <a:lnTo>
                        <a:pt x="1888" y="1252"/>
                      </a:lnTo>
                      <a:lnTo>
                        <a:pt x="1866" y="1282"/>
                      </a:lnTo>
                      <a:lnTo>
                        <a:pt x="1852" y="1310"/>
                      </a:lnTo>
                      <a:lnTo>
                        <a:pt x="1838" y="1378"/>
                      </a:lnTo>
                      <a:lnTo>
                        <a:pt x="1814" y="1410"/>
                      </a:lnTo>
                      <a:lnTo>
                        <a:pt x="1780" y="1432"/>
                      </a:lnTo>
                      <a:lnTo>
                        <a:pt x="1724" y="1464"/>
                      </a:lnTo>
                      <a:lnTo>
                        <a:pt x="1694" y="1474"/>
                      </a:lnTo>
                      <a:lnTo>
                        <a:pt x="1630" y="1486"/>
                      </a:lnTo>
                      <a:lnTo>
                        <a:pt x="1612" y="1482"/>
                      </a:lnTo>
                      <a:lnTo>
                        <a:pt x="1608" y="1466"/>
                      </a:lnTo>
                      <a:lnTo>
                        <a:pt x="1576" y="1464"/>
                      </a:lnTo>
                      <a:lnTo>
                        <a:pt x="1536" y="1440"/>
                      </a:lnTo>
                      <a:lnTo>
                        <a:pt x="1430" y="1420"/>
                      </a:lnTo>
                      <a:lnTo>
                        <a:pt x="1398" y="1420"/>
                      </a:lnTo>
                      <a:lnTo>
                        <a:pt x="1350" y="1454"/>
                      </a:lnTo>
                      <a:lnTo>
                        <a:pt x="1360" y="1480"/>
                      </a:lnTo>
                      <a:lnTo>
                        <a:pt x="1352" y="1494"/>
                      </a:lnTo>
                      <a:lnTo>
                        <a:pt x="1272" y="1548"/>
                      </a:lnTo>
                      <a:lnTo>
                        <a:pt x="1246" y="1558"/>
                      </a:lnTo>
                      <a:lnTo>
                        <a:pt x="1201" y="1554"/>
                      </a:lnTo>
                      <a:lnTo>
                        <a:pt x="1047" y="1662"/>
                      </a:lnTo>
                      <a:lnTo>
                        <a:pt x="1033" y="1662"/>
                      </a:lnTo>
                      <a:lnTo>
                        <a:pt x="951" y="1622"/>
                      </a:lnTo>
                      <a:lnTo>
                        <a:pt x="925" y="1618"/>
                      </a:lnTo>
                      <a:lnTo>
                        <a:pt x="893" y="1654"/>
                      </a:lnTo>
                      <a:lnTo>
                        <a:pt x="849" y="1666"/>
                      </a:lnTo>
                      <a:lnTo>
                        <a:pt x="821" y="1684"/>
                      </a:lnTo>
                      <a:lnTo>
                        <a:pt x="845" y="1702"/>
                      </a:lnTo>
                      <a:lnTo>
                        <a:pt x="825" y="1718"/>
                      </a:lnTo>
                      <a:lnTo>
                        <a:pt x="763" y="1740"/>
                      </a:lnTo>
                      <a:lnTo>
                        <a:pt x="723" y="1726"/>
                      </a:lnTo>
                      <a:lnTo>
                        <a:pt x="651" y="1730"/>
                      </a:lnTo>
                      <a:lnTo>
                        <a:pt x="605" y="1767"/>
                      </a:lnTo>
                      <a:lnTo>
                        <a:pt x="557" y="1783"/>
                      </a:lnTo>
                      <a:lnTo>
                        <a:pt x="543" y="1775"/>
                      </a:lnTo>
                      <a:lnTo>
                        <a:pt x="543" y="1744"/>
                      </a:lnTo>
                      <a:lnTo>
                        <a:pt x="531" y="1738"/>
                      </a:lnTo>
                      <a:lnTo>
                        <a:pt x="491" y="1752"/>
                      </a:lnTo>
                      <a:lnTo>
                        <a:pt x="473" y="1785"/>
                      </a:lnTo>
                      <a:lnTo>
                        <a:pt x="429" y="1809"/>
                      </a:lnTo>
                      <a:lnTo>
                        <a:pt x="429" y="1773"/>
                      </a:lnTo>
                      <a:lnTo>
                        <a:pt x="439" y="1756"/>
                      </a:lnTo>
                      <a:lnTo>
                        <a:pt x="397" y="1712"/>
                      </a:lnTo>
                      <a:lnTo>
                        <a:pt x="413" y="1670"/>
                      </a:lnTo>
                      <a:lnTo>
                        <a:pt x="403" y="1618"/>
                      </a:lnTo>
                      <a:lnTo>
                        <a:pt x="439" y="1586"/>
                      </a:lnTo>
                      <a:lnTo>
                        <a:pt x="445" y="1532"/>
                      </a:lnTo>
                      <a:lnTo>
                        <a:pt x="465" y="1498"/>
                      </a:lnTo>
                      <a:lnTo>
                        <a:pt x="471" y="1446"/>
                      </a:lnTo>
                      <a:lnTo>
                        <a:pt x="457" y="1406"/>
                      </a:lnTo>
                      <a:lnTo>
                        <a:pt x="509" y="1364"/>
                      </a:lnTo>
                      <a:lnTo>
                        <a:pt x="541" y="1362"/>
                      </a:lnTo>
                      <a:lnTo>
                        <a:pt x="553" y="1352"/>
                      </a:lnTo>
                      <a:lnTo>
                        <a:pt x="559" y="1312"/>
                      </a:lnTo>
                      <a:lnTo>
                        <a:pt x="557" y="1258"/>
                      </a:lnTo>
                      <a:lnTo>
                        <a:pt x="575" y="1240"/>
                      </a:lnTo>
                      <a:lnTo>
                        <a:pt x="613" y="1250"/>
                      </a:lnTo>
                      <a:lnTo>
                        <a:pt x="627" y="1226"/>
                      </a:lnTo>
                      <a:lnTo>
                        <a:pt x="635" y="1170"/>
                      </a:lnTo>
                      <a:lnTo>
                        <a:pt x="615" y="1149"/>
                      </a:lnTo>
                      <a:lnTo>
                        <a:pt x="597" y="1143"/>
                      </a:lnTo>
                      <a:lnTo>
                        <a:pt x="575" y="1121"/>
                      </a:lnTo>
                      <a:lnTo>
                        <a:pt x="551" y="1109"/>
                      </a:lnTo>
                      <a:lnTo>
                        <a:pt x="541" y="1063"/>
                      </a:lnTo>
                      <a:lnTo>
                        <a:pt x="547" y="989"/>
                      </a:lnTo>
                      <a:lnTo>
                        <a:pt x="561" y="929"/>
                      </a:lnTo>
                      <a:lnTo>
                        <a:pt x="559" y="871"/>
                      </a:lnTo>
                      <a:lnTo>
                        <a:pt x="567" y="863"/>
                      </a:lnTo>
                      <a:lnTo>
                        <a:pt x="589" y="877"/>
                      </a:lnTo>
                      <a:lnTo>
                        <a:pt x="615" y="849"/>
                      </a:lnTo>
                      <a:lnTo>
                        <a:pt x="609" y="809"/>
                      </a:lnTo>
                      <a:lnTo>
                        <a:pt x="511" y="797"/>
                      </a:lnTo>
                      <a:lnTo>
                        <a:pt x="425" y="773"/>
                      </a:lnTo>
                      <a:lnTo>
                        <a:pt x="439" y="735"/>
                      </a:lnTo>
                      <a:lnTo>
                        <a:pt x="429" y="671"/>
                      </a:lnTo>
                      <a:lnTo>
                        <a:pt x="451" y="657"/>
                      </a:lnTo>
                      <a:lnTo>
                        <a:pt x="467" y="635"/>
                      </a:lnTo>
                      <a:lnTo>
                        <a:pt x="453" y="605"/>
                      </a:lnTo>
                      <a:lnTo>
                        <a:pt x="443" y="601"/>
                      </a:lnTo>
                      <a:lnTo>
                        <a:pt x="353" y="637"/>
                      </a:lnTo>
                      <a:lnTo>
                        <a:pt x="252" y="645"/>
                      </a:lnTo>
                      <a:lnTo>
                        <a:pt x="202" y="623"/>
                      </a:lnTo>
                      <a:lnTo>
                        <a:pt x="236" y="534"/>
                      </a:lnTo>
                      <a:lnTo>
                        <a:pt x="289" y="508"/>
                      </a:lnTo>
                      <a:lnTo>
                        <a:pt x="289" y="456"/>
                      </a:lnTo>
                      <a:lnTo>
                        <a:pt x="297" y="452"/>
                      </a:lnTo>
                      <a:lnTo>
                        <a:pt x="283" y="432"/>
                      </a:lnTo>
                      <a:lnTo>
                        <a:pt x="230" y="408"/>
                      </a:lnTo>
                      <a:lnTo>
                        <a:pt x="230" y="382"/>
                      </a:lnTo>
                      <a:lnTo>
                        <a:pt x="34" y="438"/>
                      </a:lnTo>
                      <a:lnTo>
                        <a:pt x="30" y="426"/>
                      </a:lnTo>
                      <a:lnTo>
                        <a:pt x="42" y="402"/>
                      </a:lnTo>
                      <a:lnTo>
                        <a:pt x="50" y="368"/>
                      </a:lnTo>
                      <a:lnTo>
                        <a:pt x="40" y="334"/>
                      </a:lnTo>
                      <a:lnTo>
                        <a:pt x="26" y="316"/>
                      </a:lnTo>
                      <a:lnTo>
                        <a:pt x="0" y="302"/>
                      </a:lnTo>
                      <a:lnTo>
                        <a:pt x="34" y="304"/>
                      </a:lnTo>
                      <a:lnTo>
                        <a:pt x="54" y="322"/>
                      </a:lnTo>
                      <a:lnTo>
                        <a:pt x="78" y="312"/>
                      </a:lnTo>
                      <a:lnTo>
                        <a:pt x="136" y="272"/>
                      </a:lnTo>
                      <a:lnTo>
                        <a:pt x="178" y="272"/>
                      </a:lnTo>
                      <a:lnTo>
                        <a:pt x="236" y="228"/>
                      </a:lnTo>
                      <a:lnTo>
                        <a:pt x="279" y="168"/>
                      </a:lnTo>
                      <a:lnTo>
                        <a:pt x="317" y="172"/>
                      </a:lnTo>
                      <a:lnTo>
                        <a:pt x="377" y="164"/>
                      </a:lnTo>
                      <a:lnTo>
                        <a:pt x="385" y="156"/>
                      </a:lnTo>
                      <a:lnTo>
                        <a:pt x="383" y="122"/>
                      </a:lnTo>
                      <a:lnTo>
                        <a:pt x="401" y="108"/>
                      </a:lnTo>
                      <a:lnTo>
                        <a:pt x="405" y="76"/>
                      </a:lnTo>
                      <a:lnTo>
                        <a:pt x="507" y="98"/>
                      </a:lnTo>
                      <a:lnTo>
                        <a:pt x="549" y="94"/>
                      </a:lnTo>
                      <a:lnTo>
                        <a:pt x="581" y="84"/>
                      </a:lnTo>
                      <a:lnTo>
                        <a:pt x="625" y="54"/>
                      </a:lnTo>
                      <a:lnTo>
                        <a:pt x="645" y="32"/>
                      </a:lnTo>
                      <a:lnTo>
                        <a:pt x="665" y="52"/>
                      </a:lnTo>
                      <a:lnTo>
                        <a:pt x="797" y="66"/>
                      </a:lnTo>
                      <a:lnTo>
                        <a:pt x="871" y="48"/>
                      </a:lnTo>
                      <a:lnTo>
                        <a:pt x="861" y="74"/>
                      </a:lnTo>
                      <a:lnTo>
                        <a:pt x="841" y="90"/>
                      </a:lnTo>
                      <a:lnTo>
                        <a:pt x="801" y="102"/>
                      </a:lnTo>
                      <a:lnTo>
                        <a:pt x="757" y="140"/>
                      </a:lnTo>
                      <a:lnTo>
                        <a:pt x="729" y="150"/>
                      </a:lnTo>
                      <a:lnTo>
                        <a:pt x="703" y="172"/>
                      </a:lnTo>
                      <a:lnTo>
                        <a:pt x="705" y="184"/>
                      </a:lnTo>
                      <a:lnTo>
                        <a:pt x="613" y="224"/>
                      </a:lnTo>
                      <a:lnTo>
                        <a:pt x="609" y="232"/>
                      </a:lnTo>
                      <a:lnTo>
                        <a:pt x="623" y="264"/>
                      </a:lnTo>
                      <a:lnTo>
                        <a:pt x="653" y="282"/>
                      </a:lnTo>
                      <a:lnTo>
                        <a:pt x="673" y="326"/>
                      </a:lnTo>
                      <a:lnTo>
                        <a:pt x="695" y="320"/>
                      </a:lnTo>
                      <a:lnTo>
                        <a:pt x="723" y="290"/>
                      </a:lnTo>
                      <a:lnTo>
                        <a:pt x="769" y="272"/>
                      </a:lnTo>
                      <a:lnTo>
                        <a:pt x="771" y="304"/>
                      </a:lnTo>
                      <a:lnTo>
                        <a:pt x="785" y="320"/>
                      </a:lnTo>
                      <a:lnTo>
                        <a:pt x="759" y="340"/>
                      </a:lnTo>
                      <a:lnTo>
                        <a:pt x="741" y="336"/>
                      </a:lnTo>
                      <a:lnTo>
                        <a:pt x="717" y="366"/>
                      </a:lnTo>
                      <a:lnTo>
                        <a:pt x="719" y="392"/>
                      </a:lnTo>
                      <a:lnTo>
                        <a:pt x="681" y="402"/>
                      </a:lnTo>
                      <a:lnTo>
                        <a:pt x="643" y="398"/>
                      </a:lnTo>
                      <a:lnTo>
                        <a:pt x="643" y="412"/>
                      </a:lnTo>
                      <a:lnTo>
                        <a:pt x="669" y="448"/>
                      </a:lnTo>
                      <a:lnTo>
                        <a:pt x="717" y="438"/>
                      </a:lnTo>
                      <a:lnTo>
                        <a:pt x="727" y="480"/>
                      </a:lnTo>
                      <a:lnTo>
                        <a:pt x="763" y="462"/>
                      </a:lnTo>
                      <a:lnTo>
                        <a:pt x="757" y="426"/>
                      </a:lnTo>
                      <a:lnTo>
                        <a:pt x="761" y="414"/>
                      </a:lnTo>
                      <a:lnTo>
                        <a:pt x="793" y="400"/>
                      </a:lnTo>
                      <a:lnTo>
                        <a:pt x="811" y="384"/>
                      </a:lnTo>
                      <a:lnTo>
                        <a:pt x="845" y="338"/>
                      </a:lnTo>
                      <a:lnTo>
                        <a:pt x="875" y="320"/>
                      </a:lnTo>
                      <a:lnTo>
                        <a:pt x="907" y="342"/>
                      </a:lnTo>
                      <a:lnTo>
                        <a:pt x="971" y="344"/>
                      </a:lnTo>
                      <a:lnTo>
                        <a:pt x="1013" y="300"/>
                      </a:lnTo>
                      <a:lnTo>
                        <a:pt x="1005" y="274"/>
                      </a:lnTo>
                      <a:lnTo>
                        <a:pt x="969" y="214"/>
                      </a:lnTo>
                      <a:lnTo>
                        <a:pt x="947" y="204"/>
                      </a:lnTo>
                      <a:lnTo>
                        <a:pt x="925" y="176"/>
                      </a:lnTo>
                      <a:lnTo>
                        <a:pt x="919" y="142"/>
                      </a:lnTo>
                      <a:lnTo>
                        <a:pt x="901" y="120"/>
                      </a:lnTo>
                      <a:lnTo>
                        <a:pt x="983" y="112"/>
                      </a:lnTo>
                      <a:lnTo>
                        <a:pt x="1029" y="92"/>
                      </a:lnTo>
                      <a:lnTo>
                        <a:pt x="1069" y="144"/>
                      </a:lnTo>
                      <a:lnTo>
                        <a:pt x="1083" y="152"/>
                      </a:lnTo>
                      <a:lnTo>
                        <a:pt x="1117" y="154"/>
                      </a:lnTo>
                      <a:lnTo>
                        <a:pt x="1193" y="140"/>
                      </a:lnTo>
                      <a:close/>
                      <a:moveTo>
                        <a:pt x="461" y="727"/>
                      </a:moveTo>
                      <a:lnTo>
                        <a:pt x="467" y="715"/>
                      </a:lnTo>
                      <a:lnTo>
                        <a:pt x="449" y="721"/>
                      </a:lnTo>
                      <a:lnTo>
                        <a:pt x="453" y="729"/>
                      </a:lnTo>
                      <a:lnTo>
                        <a:pt x="461" y="727"/>
                      </a:lnTo>
                      <a:close/>
                      <a:moveTo>
                        <a:pt x="869" y="0"/>
                      </a:moveTo>
                      <a:lnTo>
                        <a:pt x="885" y="12"/>
                      </a:lnTo>
                      <a:lnTo>
                        <a:pt x="885" y="42"/>
                      </a:lnTo>
                      <a:lnTo>
                        <a:pt x="873" y="42"/>
                      </a:lnTo>
                      <a:lnTo>
                        <a:pt x="851" y="40"/>
                      </a:lnTo>
                      <a:lnTo>
                        <a:pt x="849" y="18"/>
                      </a:lnTo>
                      <a:lnTo>
                        <a:pt x="869" y="0"/>
                      </a:lnTo>
                      <a:close/>
                    </a:path>
                  </a:pathLst>
                </a:custGeom>
                <a:solidFill>
                  <a:srgbClr val="CBA816"/>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8" name="chmap12"/>
                <xdr:cNvSpPr>
                  <a:spLocks/>
                </xdr:cNvSpPr>
              </xdr:nvSpPr>
              <xdr:spPr bwMode="auto">
                <a:xfrm>
                  <a:off x="7178917" y="3916410"/>
                  <a:ext cx="133576" cy="94289"/>
                </a:xfrm>
                <a:custGeom>
                  <a:avLst/>
                  <a:gdLst/>
                  <a:ahLst/>
                  <a:cxnLst>
                    <a:cxn ang="0">
                      <a:pos x="0" y="56"/>
                    </a:cxn>
                    <a:cxn ang="0">
                      <a:pos x="36" y="36"/>
                    </a:cxn>
                    <a:cxn ang="0">
                      <a:pos x="80" y="20"/>
                    </a:cxn>
                    <a:cxn ang="0">
                      <a:pos x="142" y="2"/>
                    </a:cxn>
                    <a:cxn ang="0">
                      <a:pos x="170" y="0"/>
                    </a:cxn>
                    <a:cxn ang="0">
                      <a:pos x="154" y="44"/>
                    </a:cxn>
                    <a:cxn ang="0">
                      <a:pos x="140" y="58"/>
                    </a:cxn>
                    <a:cxn ang="0">
                      <a:pos x="108" y="56"/>
                    </a:cxn>
                    <a:cxn ang="0">
                      <a:pos x="154" y="80"/>
                    </a:cxn>
                    <a:cxn ang="0">
                      <a:pos x="152" y="110"/>
                    </a:cxn>
                    <a:cxn ang="0">
                      <a:pos x="144" y="120"/>
                    </a:cxn>
                    <a:cxn ang="0">
                      <a:pos x="116" y="96"/>
                    </a:cxn>
                    <a:cxn ang="0">
                      <a:pos x="82" y="110"/>
                    </a:cxn>
                    <a:cxn ang="0">
                      <a:pos x="66" y="92"/>
                    </a:cxn>
                    <a:cxn ang="0">
                      <a:pos x="44" y="88"/>
                    </a:cxn>
                    <a:cxn ang="0">
                      <a:pos x="0" y="56"/>
                    </a:cxn>
                  </a:cxnLst>
                  <a:rect l="0" t="0" r="r" b="b"/>
                  <a:pathLst>
                    <a:path w="170" h="120">
                      <a:moveTo>
                        <a:pt x="0" y="56"/>
                      </a:moveTo>
                      <a:lnTo>
                        <a:pt x="36" y="36"/>
                      </a:lnTo>
                      <a:lnTo>
                        <a:pt x="80" y="20"/>
                      </a:lnTo>
                      <a:lnTo>
                        <a:pt x="142" y="2"/>
                      </a:lnTo>
                      <a:lnTo>
                        <a:pt x="170" y="0"/>
                      </a:lnTo>
                      <a:lnTo>
                        <a:pt x="154" y="44"/>
                      </a:lnTo>
                      <a:lnTo>
                        <a:pt x="140" y="58"/>
                      </a:lnTo>
                      <a:lnTo>
                        <a:pt x="108" y="56"/>
                      </a:lnTo>
                      <a:lnTo>
                        <a:pt x="154" y="80"/>
                      </a:lnTo>
                      <a:lnTo>
                        <a:pt x="152" y="110"/>
                      </a:lnTo>
                      <a:lnTo>
                        <a:pt x="144" y="120"/>
                      </a:lnTo>
                      <a:lnTo>
                        <a:pt x="116" y="96"/>
                      </a:lnTo>
                      <a:lnTo>
                        <a:pt x="82" y="110"/>
                      </a:lnTo>
                      <a:lnTo>
                        <a:pt x="66" y="92"/>
                      </a:lnTo>
                      <a:lnTo>
                        <a:pt x="44" y="88"/>
                      </a:lnTo>
                      <a:lnTo>
                        <a:pt x="0" y="56"/>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69" name="chmap11"/>
                <xdr:cNvSpPr>
                  <a:spLocks noEditPoints="1"/>
                </xdr:cNvSpPr>
              </xdr:nvSpPr>
              <xdr:spPr bwMode="auto">
                <a:xfrm>
                  <a:off x="7001338" y="4049987"/>
                  <a:ext cx="660812" cy="597951"/>
                </a:xfrm>
                <a:custGeom>
                  <a:avLst/>
                  <a:gdLst/>
                  <a:ahLst/>
                  <a:cxnLst>
                    <a:cxn ang="0">
                      <a:pos x="84" y="108"/>
                    </a:cxn>
                    <a:cxn ang="0">
                      <a:pos x="112" y="100"/>
                    </a:cxn>
                    <a:cxn ang="0">
                      <a:pos x="142" y="140"/>
                    </a:cxn>
                    <a:cxn ang="0">
                      <a:pos x="56" y="152"/>
                    </a:cxn>
                    <a:cxn ang="0">
                      <a:pos x="56" y="152"/>
                    </a:cxn>
                    <a:cxn ang="0">
                      <a:pos x="751" y="84"/>
                    </a:cxn>
                    <a:cxn ang="0">
                      <a:pos x="781" y="100"/>
                    </a:cxn>
                    <a:cxn ang="0">
                      <a:pos x="797" y="162"/>
                    </a:cxn>
                    <a:cxn ang="0">
                      <a:pos x="839" y="192"/>
                    </a:cxn>
                    <a:cxn ang="0">
                      <a:pos x="799" y="307"/>
                    </a:cxn>
                    <a:cxn ang="0">
                      <a:pos x="703" y="305"/>
                    </a:cxn>
                    <a:cxn ang="0">
                      <a:pos x="629" y="347"/>
                    </a:cxn>
                    <a:cxn ang="0">
                      <a:pos x="508" y="435"/>
                    </a:cxn>
                    <a:cxn ang="0">
                      <a:pos x="460" y="425"/>
                    </a:cxn>
                    <a:cxn ang="0">
                      <a:pos x="374" y="393"/>
                    </a:cxn>
                    <a:cxn ang="0">
                      <a:pos x="310" y="423"/>
                    </a:cxn>
                    <a:cxn ang="0">
                      <a:pos x="338" y="485"/>
                    </a:cxn>
                    <a:cxn ang="0">
                      <a:pos x="396" y="555"/>
                    </a:cxn>
                    <a:cxn ang="0">
                      <a:pos x="362" y="625"/>
                    </a:cxn>
                    <a:cxn ang="0">
                      <a:pos x="266" y="601"/>
                    </a:cxn>
                    <a:cxn ang="0">
                      <a:pos x="202" y="665"/>
                    </a:cxn>
                    <a:cxn ang="0">
                      <a:pos x="152" y="695"/>
                    </a:cxn>
                    <a:cxn ang="0">
                      <a:pos x="154" y="743"/>
                    </a:cxn>
                    <a:cxn ang="0">
                      <a:pos x="108" y="719"/>
                    </a:cxn>
                    <a:cxn ang="0">
                      <a:pos x="34" y="693"/>
                    </a:cxn>
                    <a:cxn ang="0">
                      <a:pos x="72" y="683"/>
                    </a:cxn>
                    <a:cxn ang="0">
                      <a:pos x="108" y="647"/>
                    </a:cxn>
                    <a:cxn ang="0">
                      <a:pos x="150" y="621"/>
                    </a:cxn>
                    <a:cxn ang="0">
                      <a:pos x="162" y="585"/>
                    </a:cxn>
                    <a:cxn ang="0">
                      <a:pos x="114" y="571"/>
                    </a:cxn>
                    <a:cxn ang="0">
                      <a:pos x="64" y="607"/>
                    </a:cxn>
                    <a:cxn ang="0">
                      <a:pos x="14" y="545"/>
                    </a:cxn>
                    <a:cxn ang="0">
                      <a:pos x="4" y="505"/>
                    </a:cxn>
                    <a:cxn ang="0">
                      <a:pos x="94" y="453"/>
                    </a:cxn>
                    <a:cxn ang="0">
                      <a:pos x="148" y="421"/>
                    </a:cxn>
                    <a:cxn ang="0">
                      <a:pos x="232" y="371"/>
                    </a:cxn>
                    <a:cxn ang="0">
                      <a:pos x="262" y="329"/>
                    </a:cxn>
                    <a:cxn ang="0">
                      <a:pos x="276" y="323"/>
                    </a:cxn>
                    <a:cxn ang="0">
                      <a:pos x="260" y="281"/>
                    </a:cxn>
                    <a:cxn ang="0">
                      <a:pos x="210" y="234"/>
                    </a:cxn>
                    <a:cxn ang="0">
                      <a:pos x="118" y="214"/>
                    </a:cxn>
                    <a:cxn ang="0">
                      <a:pos x="164" y="184"/>
                    </a:cxn>
                    <a:cxn ang="0">
                      <a:pos x="224" y="192"/>
                    </a:cxn>
                    <a:cxn ang="0">
                      <a:pos x="290" y="152"/>
                    </a:cxn>
                    <a:cxn ang="0">
                      <a:pos x="322" y="126"/>
                    </a:cxn>
                    <a:cxn ang="0">
                      <a:pos x="352" y="72"/>
                    </a:cxn>
                    <a:cxn ang="0">
                      <a:pos x="338" y="32"/>
                    </a:cxn>
                    <a:cxn ang="0">
                      <a:pos x="398" y="18"/>
                    </a:cxn>
                    <a:cxn ang="0">
                      <a:pos x="456" y="64"/>
                    </a:cxn>
                    <a:cxn ang="0">
                      <a:pos x="420" y="144"/>
                    </a:cxn>
                    <a:cxn ang="0">
                      <a:pos x="364" y="170"/>
                    </a:cxn>
                    <a:cxn ang="0">
                      <a:pos x="382" y="240"/>
                    </a:cxn>
                    <a:cxn ang="0">
                      <a:pos x="454" y="244"/>
                    </a:cxn>
                    <a:cxn ang="0">
                      <a:pos x="500" y="279"/>
                    </a:cxn>
                    <a:cxn ang="0">
                      <a:pos x="566" y="250"/>
                    </a:cxn>
                    <a:cxn ang="0">
                      <a:pos x="661" y="182"/>
                    </a:cxn>
                    <a:cxn ang="0">
                      <a:pos x="749" y="148"/>
                    </a:cxn>
                    <a:cxn ang="0">
                      <a:pos x="751" y="84"/>
                    </a:cxn>
                    <a:cxn ang="0">
                      <a:pos x="158" y="32"/>
                    </a:cxn>
                    <a:cxn ang="0">
                      <a:pos x="200" y="0"/>
                    </a:cxn>
                    <a:cxn ang="0">
                      <a:pos x="240" y="24"/>
                    </a:cxn>
                    <a:cxn ang="0">
                      <a:pos x="162" y="86"/>
                    </a:cxn>
                    <a:cxn ang="0">
                      <a:pos x="134" y="62"/>
                    </a:cxn>
                  </a:cxnLst>
                  <a:rect l="0" t="0" r="r" b="b"/>
                  <a:pathLst>
                    <a:path w="841" h="761">
                      <a:moveTo>
                        <a:pt x="60" y="116"/>
                      </a:moveTo>
                      <a:lnTo>
                        <a:pt x="84" y="108"/>
                      </a:lnTo>
                      <a:lnTo>
                        <a:pt x="100" y="86"/>
                      </a:lnTo>
                      <a:lnTo>
                        <a:pt x="112" y="100"/>
                      </a:lnTo>
                      <a:lnTo>
                        <a:pt x="132" y="108"/>
                      </a:lnTo>
                      <a:lnTo>
                        <a:pt x="142" y="140"/>
                      </a:lnTo>
                      <a:lnTo>
                        <a:pt x="124" y="152"/>
                      </a:lnTo>
                      <a:lnTo>
                        <a:pt x="56" y="152"/>
                      </a:lnTo>
                      <a:lnTo>
                        <a:pt x="56" y="152"/>
                      </a:lnTo>
                      <a:lnTo>
                        <a:pt x="56" y="152"/>
                      </a:lnTo>
                      <a:lnTo>
                        <a:pt x="60" y="116"/>
                      </a:lnTo>
                      <a:close/>
                      <a:moveTo>
                        <a:pt x="751" y="84"/>
                      </a:moveTo>
                      <a:lnTo>
                        <a:pt x="771" y="88"/>
                      </a:lnTo>
                      <a:lnTo>
                        <a:pt x="781" y="100"/>
                      </a:lnTo>
                      <a:lnTo>
                        <a:pt x="783" y="132"/>
                      </a:lnTo>
                      <a:lnTo>
                        <a:pt x="797" y="162"/>
                      </a:lnTo>
                      <a:lnTo>
                        <a:pt x="813" y="180"/>
                      </a:lnTo>
                      <a:lnTo>
                        <a:pt x="839" y="192"/>
                      </a:lnTo>
                      <a:lnTo>
                        <a:pt x="841" y="226"/>
                      </a:lnTo>
                      <a:lnTo>
                        <a:pt x="799" y="307"/>
                      </a:lnTo>
                      <a:lnTo>
                        <a:pt x="781" y="317"/>
                      </a:lnTo>
                      <a:lnTo>
                        <a:pt x="703" y="305"/>
                      </a:lnTo>
                      <a:lnTo>
                        <a:pt x="685" y="299"/>
                      </a:lnTo>
                      <a:lnTo>
                        <a:pt x="629" y="347"/>
                      </a:lnTo>
                      <a:lnTo>
                        <a:pt x="584" y="421"/>
                      </a:lnTo>
                      <a:lnTo>
                        <a:pt x="508" y="435"/>
                      </a:lnTo>
                      <a:lnTo>
                        <a:pt x="474" y="433"/>
                      </a:lnTo>
                      <a:lnTo>
                        <a:pt x="460" y="425"/>
                      </a:lnTo>
                      <a:lnTo>
                        <a:pt x="420" y="373"/>
                      </a:lnTo>
                      <a:lnTo>
                        <a:pt x="374" y="393"/>
                      </a:lnTo>
                      <a:lnTo>
                        <a:pt x="292" y="401"/>
                      </a:lnTo>
                      <a:lnTo>
                        <a:pt x="310" y="423"/>
                      </a:lnTo>
                      <a:lnTo>
                        <a:pt x="316" y="457"/>
                      </a:lnTo>
                      <a:lnTo>
                        <a:pt x="338" y="485"/>
                      </a:lnTo>
                      <a:lnTo>
                        <a:pt x="360" y="495"/>
                      </a:lnTo>
                      <a:lnTo>
                        <a:pt x="396" y="555"/>
                      </a:lnTo>
                      <a:lnTo>
                        <a:pt x="404" y="581"/>
                      </a:lnTo>
                      <a:lnTo>
                        <a:pt x="362" y="625"/>
                      </a:lnTo>
                      <a:lnTo>
                        <a:pt x="298" y="623"/>
                      </a:lnTo>
                      <a:lnTo>
                        <a:pt x="266" y="601"/>
                      </a:lnTo>
                      <a:lnTo>
                        <a:pt x="236" y="619"/>
                      </a:lnTo>
                      <a:lnTo>
                        <a:pt x="202" y="665"/>
                      </a:lnTo>
                      <a:lnTo>
                        <a:pt x="184" y="681"/>
                      </a:lnTo>
                      <a:lnTo>
                        <a:pt x="152" y="695"/>
                      </a:lnTo>
                      <a:lnTo>
                        <a:pt x="148" y="707"/>
                      </a:lnTo>
                      <a:lnTo>
                        <a:pt x="154" y="743"/>
                      </a:lnTo>
                      <a:lnTo>
                        <a:pt x="118" y="761"/>
                      </a:lnTo>
                      <a:lnTo>
                        <a:pt x="108" y="719"/>
                      </a:lnTo>
                      <a:lnTo>
                        <a:pt x="60" y="729"/>
                      </a:lnTo>
                      <a:lnTo>
                        <a:pt x="34" y="693"/>
                      </a:lnTo>
                      <a:lnTo>
                        <a:pt x="34" y="679"/>
                      </a:lnTo>
                      <a:lnTo>
                        <a:pt x="72" y="683"/>
                      </a:lnTo>
                      <a:lnTo>
                        <a:pt x="110" y="673"/>
                      </a:lnTo>
                      <a:lnTo>
                        <a:pt x="108" y="647"/>
                      </a:lnTo>
                      <a:lnTo>
                        <a:pt x="132" y="617"/>
                      </a:lnTo>
                      <a:lnTo>
                        <a:pt x="150" y="621"/>
                      </a:lnTo>
                      <a:lnTo>
                        <a:pt x="176" y="601"/>
                      </a:lnTo>
                      <a:lnTo>
                        <a:pt x="162" y="585"/>
                      </a:lnTo>
                      <a:lnTo>
                        <a:pt x="160" y="553"/>
                      </a:lnTo>
                      <a:lnTo>
                        <a:pt x="114" y="571"/>
                      </a:lnTo>
                      <a:lnTo>
                        <a:pt x="86" y="601"/>
                      </a:lnTo>
                      <a:lnTo>
                        <a:pt x="64" y="607"/>
                      </a:lnTo>
                      <a:lnTo>
                        <a:pt x="44" y="563"/>
                      </a:lnTo>
                      <a:lnTo>
                        <a:pt x="14" y="545"/>
                      </a:lnTo>
                      <a:lnTo>
                        <a:pt x="0" y="513"/>
                      </a:lnTo>
                      <a:lnTo>
                        <a:pt x="4" y="505"/>
                      </a:lnTo>
                      <a:lnTo>
                        <a:pt x="96" y="465"/>
                      </a:lnTo>
                      <a:lnTo>
                        <a:pt x="94" y="453"/>
                      </a:lnTo>
                      <a:lnTo>
                        <a:pt x="120" y="431"/>
                      </a:lnTo>
                      <a:lnTo>
                        <a:pt x="148" y="421"/>
                      </a:lnTo>
                      <a:lnTo>
                        <a:pt x="192" y="383"/>
                      </a:lnTo>
                      <a:lnTo>
                        <a:pt x="232" y="371"/>
                      </a:lnTo>
                      <a:lnTo>
                        <a:pt x="252" y="355"/>
                      </a:lnTo>
                      <a:lnTo>
                        <a:pt x="262" y="329"/>
                      </a:lnTo>
                      <a:lnTo>
                        <a:pt x="264" y="323"/>
                      </a:lnTo>
                      <a:lnTo>
                        <a:pt x="276" y="323"/>
                      </a:lnTo>
                      <a:lnTo>
                        <a:pt x="276" y="293"/>
                      </a:lnTo>
                      <a:lnTo>
                        <a:pt x="260" y="281"/>
                      </a:lnTo>
                      <a:lnTo>
                        <a:pt x="230" y="244"/>
                      </a:lnTo>
                      <a:lnTo>
                        <a:pt x="210" y="234"/>
                      </a:lnTo>
                      <a:lnTo>
                        <a:pt x="176" y="232"/>
                      </a:lnTo>
                      <a:lnTo>
                        <a:pt x="118" y="214"/>
                      </a:lnTo>
                      <a:lnTo>
                        <a:pt x="138" y="186"/>
                      </a:lnTo>
                      <a:lnTo>
                        <a:pt x="164" y="184"/>
                      </a:lnTo>
                      <a:lnTo>
                        <a:pt x="204" y="200"/>
                      </a:lnTo>
                      <a:lnTo>
                        <a:pt x="224" y="192"/>
                      </a:lnTo>
                      <a:lnTo>
                        <a:pt x="248" y="160"/>
                      </a:lnTo>
                      <a:lnTo>
                        <a:pt x="290" y="152"/>
                      </a:lnTo>
                      <a:lnTo>
                        <a:pt x="288" y="130"/>
                      </a:lnTo>
                      <a:lnTo>
                        <a:pt x="322" y="126"/>
                      </a:lnTo>
                      <a:lnTo>
                        <a:pt x="336" y="110"/>
                      </a:lnTo>
                      <a:lnTo>
                        <a:pt x="352" y="72"/>
                      </a:lnTo>
                      <a:lnTo>
                        <a:pt x="330" y="52"/>
                      </a:lnTo>
                      <a:lnTo>
                        <a:pt x="338" y="32"/>
                      </a:lnTo>
                      <a:lnTo>
                        <a:pt x="380" y="32"/>
                      </a:lnTo>
                      <a:lnTo>
                        <a:pt x="398" y="18"/>
                      </a:lnTo>
                      <a:lnTo>
                        <a:pt x="450" y="52"/>
                      </a:lnTo>
                      <a:lnTo>
                        <a:pt x="456" y="64"/>
                      </a:lnTo>
                      <a:lnTo>
                        <a:pt x="428" y="96"/>
                      </a:lnTo>
                      <a:lnTo>
                        <a:pt x="420" y="144"/>
                      </a:lnTo>
                      <a:lnTo>
                        <a:pt x="404" y="160"/>
                      </a:lnTo>
                      <a:lnTo>
                        <a:pt x="364" y="170"/>
                      </a:lnTo>
                      <a:lnTo>
                        <a:pt x="364" y="208"/>
                      </a:lnTo>
                      <a:lnTo>
                        <a:pt x="382" y="240"/>
                      </a:lnTo>
                      <a:lnTo>
                        <a:pt x="424" y="236"/>
                      </a:lnTo>
                      <a:lnTo>
                        <a:pt x="454" y="244"/>
                      </a:lnTo>
                      <a:lnTo>
                        <a:pt x="480" y="258"/>
                      </a:lnTo>
                      <a:lnTo>
                        <a:pt x="500" y="279"/>
                      </a:lnTo>
                      <a:lnTo>
                        <a:pt x="542" y="297"/>
                      </a:lnTo>
                      <a:lnTo>
                        <a:pt x="566" y="250"/>
                      </a:lnTo>
                      <a:lnTo>
                        <a:pt x="647" y="214"/>
                      </a:lnTo>
                      <a:lnTo>
                        <a:pt x="661" y="182"/>
                      </a:lnTo>
                      <a:lnTo>
                        <a:pt x="719" y="174"/>
                      </a:lnTo>
                      <a:lnTo>
                        <a:pt x="749" y="148"/>
                      </a:lnTo>
                      <a:lnTo>
                        <a:pt x="739" y="116"/>
                      </a:lnTo>
                      <a:lnTo>
                        <a:pt x="751" y="84"/>
                      </a:lnTo>
                      <a:close/>
                      <a:moveTo>
                        <a:pt x="132" y="22"/>
                      </a:moveTo>
                      <a:lnTo>
                        <a:pt x="158" y="32"/>
                      </a:lnTo>
                      <a:lnTo>
                        <a:pt x="182" y="2"/>
                      </a:lnTo>
                      <a:lnTo>
                        <a:pt x="200" y="0"/>
                      </a:lnTo>
                      <a:lnTo>
                        <a:pt x="234" y="12"/>
                      </a:lnTo>
                      <a:lnTo>
                        <a:pt x="240" y="24"/>
                      </a:lnTo>
                      <a:lnTo>
                        <a:pt x="240" y="70"/>
                      </a:lnTo>
                      <a:lnTo>
                        <a:pt x="162" y="86"/>
                      </a:lnTo>
                      <a:lnTo>
                        <a:pt x="142" y="84"/>
                      </a:lnTo>
                      <a:lnTo>
                        <a:pt x="134" y="62"/>
                      </a:lnTo>
                      <a:lnTo>
                        <a:pt x="132" y="22"/>
                      </a:lnTo>
                      <a:close/>
                    </a:path>
                  </a:pathLst>
                </a:custGeom>
                <a:solidFill>
                  <a:srgbClr val="F7EBB6"/>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70" name="chmap6"/>
                <xdr:cNvSpPr>
                  <a:spLocks noEditPoints="1"/>
                </xdr:cNvSpPr>
              </xdr:nvSpPr>
              <xdr:spPr bwMode="auto">
                <a:xfrm>
                  <a:off x="7665293" y="4794871"/>
                  <a:ext cx="441589" cy="309583"/>
                </a:xfrm>
                <a:custGeom>
                  <a:avLst/>
                  <a:gdLst/>
                  <a:ahLst/>
                  <a:cxnLst>
                    <a:cxn ang="0">
                      <a:pos x="528" y="224"/>
                    </a:cxn>
                    <a:cxn ang="0">
                      <a:pos x="556" y="228"/>
                    </a:cxn>
                    <a:cxn ang="0">
                      <a:pos x="562" y="238"/>
                    </a:cxn>
                    <a:cxn ang="0">
                      <a:pos x="540" y="270"/>
                    </a:cxn>
                    <a:cxn ang="0">
                      <a:pos x="526" y="318"/>
                    </a:cxn>
                    <a:cxn ang="0">
                      <a:pos x="538" y="350"/>
                    </a:cxn>
                    <a:cxn ang="0">
                      <a:pos x="536" y="366"/>
                    </a:cxn>
                    <a:cxn ang="0">
                      <a:pos x="496" y="378"/>
                    </a:cxn>
                    <a:cxn ang="0">
                      <a:pos x="470" y="370"/>
                    </a:cxn>
                    <a:cxn ang="0">
                      <a:pos x="440" y="378"/>
                    </a:cxn>
                    <a:cxn ang="0">
                      <a:pos x="428" y="368"/>
                    </a:cxn>
                    <a:cxn ang="0">
                      <a:pos x="464" y="356"/>
                    </a:cxn>
                    <a:cxn ang="0">
                      <a:pos x="460" y="344"/>
                    </a:cxn>
                    <a:cxn ang="0">
                      <a:pos x="440" y="336"/>
                    </a:cxn>
                    <a:cxn ang="0">
                      <a:pos x="404" y="286"/>
                    </a:cxn>
                    <a:cxn ang="0">
                      <a:pos x="406" y="270"/>
                    </a:cxn>
                    <a:cxn ang="0">
                      <a:pos x="390" y="202"/>
                    </a:cxn>
                    <a:cxn ang="0">
                      <a:pos x="404" y="190"/>
                    </a:cxn>
                    <a:cxn ang="0">
                      <a:pos x="410" y="218"/>
                    </a:cxn>
                    <a:cxn ang="0">
                      <a:pos x="440" y="202"/>
                    </a:cxn>
                    <a:cxn ang="0">
                      <a:pos x="452" y="204"/>
                    </a:cxn>
                    <a:cxn ang="0">
                      <a:pos x="468" y="226"/>
                    </a:cxn>
                    <a:cxn ang="0">
                      <a:pos x="528" y="224"/>
                    </a:cxn>
                    <a:cxn ang="0">
                      <a:pos x="400" y="342"/>
                    </a:cxn>
                    <a:cxn ang="0">
                      <a:pos x="344" y="362"/>
                    </a:cxn>
                    <a:cxn ang="0">
                      <a:pos x="304" y="390"/>
                    </a:cxn>
                    <a:cxn ang="0">
                      <a:pos x="278" y="394"/>
                    </a:cxn>
                    <a:cxn ang="0">
                      <a:pos x="254" y="388"/>
                    </a:cxn>
                    <a:cxn ang="0">
                      <a:pos x="190" y="378"/>
                    </a:cxn>
                    <a:cxn ang="0">
                      <a:pos x="140" y="394"/>
                    </a:cxn>
                    <a:cxn ang="0">
                      <a:pos x="116" y="384"/>
                    </a:cxn>
                    <a:cxn ang="0">
                      <a:pos x="62" y="348"/>
                    </a:cxn>
                    <a:cxn ang="0">
                      <a:pos x="0" y="340"/>
                    </a:cxn>
                    <a:cxn ang="0">
                      <a:pos x="20" y="308"/>
                    </a:cxn>
                    <a:cxn ang="0">
                      <a:pos x="4" y="248"/>
                    </a:cxn>
                    <a:cxn ang="0">
                      <a:pos x="28" y="190"/>
                    </a:cxn>
                    <a:cxn ang="0">
                      <a:pos x="42" y="142"/>
                    </a:cxn>
                    <a:cxn ang="0">
                      <a:pos x="64" y="124"/>
                    </a:cxn>
                    <a:cxn ang="0">
                      <a:pos x="86" y="130"/>
                    </a:cxn>
                    <a:cxn ang="0">
                      <a:pos x="116" y="94"/>
                    </a:cxn>
                    <a:cxn ang="0">
                      <a:pos x="140" y="70"/>
                    </a:cxn>
                    <a:cxn ang="0">
                      <a:pos x="136" y="38"/>
                    </a:cxn>
                    <a:cxn ang="0">
                      <a:pos x="160" y="20"/>
                    </a:cxn>
                    <a:cxn ang="0">
                      <a:pos x="228" y="14"/>
                    </a:cxn>
                    <a:cxn ang="0">
                      <a:pos x="274" y="0"/>
                    </a:cxn>
                    <a:cxn ang="0">
                      <a:pos x="320" y="14"/>
                    </a:cxn>
                    <a:cxn ang="0">
                      <a:pos x="328" y="22"/>
                    </a:cxn>
                    <a:cxn ang="0">
                      <a:pos x="308" y="78"/>
                    </a:cxn>
                    <a:cxn ang="0">
                      <a:pos x="320" y="92"/>
                    </a:cxn>
                    <a:cxn ang="0">
                      <a:pos x="350" y="106"/>
                    </a:cxn>
                    <a:cxn ang="0">
                      <a:pos x="358" y="118"/>
                    </a:cxn>
                    <a:cxn ang="0">
                      <a:pos x="358" y="166"/>
                    </a:cxn>
                    <a:cxn ang="0">
                      <a:pos x="350" y="196"/>
                    </a:cxn>
                    <a:cxn ang="0">
                      <a:pos x="346" y="248"/>
                    </a:cxn>
                    <a:cxn ang="0">
                      <a:pos x="348" y="290"/>
                    </a:cxn>
                    <a:cxn ang="0">
                      <a:pos x="374" y="326"/>
                    </a:cxn>
                    <a:cxn ang="0">
                      <a:pos x="400" y="342"/>
                    </a:cxn>
                  </a:cxnLst>
                  <a:rect l="0" t="0" r="r" b="b"/>
                  <a:pathLst>
                    <a:path w="562" h="394">
                      <a:moveTo>
                        <a:pt x="528" y="224"/>
                      </a:moveTo>
                      <a:lnTo>
                        <a:pt x="556" y="228"/>
                      </a:lnTo>
                      <a:lnTo>
                        <a:pt x="562" y="238"/>
                      </a:lnTo>
                      <a:lnTo>
                        <a:pt x="540" y="270"/>
                      </a:lnTo>
                      <a:lnTo>
                        <a:pt x="526" y="318"/>
                      </a:lnTo>
                      <a:lnTo>
                        <a:pt x="538" y="350"/>
                      </a:lnTo>
                      <a:lnTo>
                        <a:pt x="536" y="366"/>
                      </a:lnTo>
                      <a:lnTo>
                        <a:pt x="496" y="378"/>
                      </a:lnTo>
                      <a:lnTo>
                        <a:pt x="470" y="370"/>
                      </a:lnTo>
                      <a:lnTo>
                        <a:pt x="440" y="378"/>
                      </a:lnTo>
                      <a:lnTo>
                        <a:pt x="428" y="368"/>
                      </a:lnTo>
                      <a:lnTo>
                        <a:pt x="464" y="356"/>
                      </a:lnTo>
                      <a:lnTo>
                        <a:pt x="460" y="344"/>
                      </a:lnTo>
                      <a:lnTo>
                        <a:pt x="440" y="336"/>
                      </a:lnTo>
                      <a:lnTo>
                        <a:pt x="404" y="286"/>
                      </a:lnTo>
                      <a:lnTo>
                        <a:pt x="406" y="270"/>
                      </a:lnTo>
                      <a:lnTo>
                        <a:pt x="390" y="202"/>
                      </a:lnTo>
                      <a:lnTo>
                        <a:pt x="404" y="190"/>
                      </a:lnTo>
                      <a:lnTo>
                        <a:pt x="410" y="218"/>
                      </a:lnTo>
                      <a:lnTo>
                        <a:pt x="440" y="202"/>
                      </a:lnTo>
                      <a:lnTo>
                        <a:pt x="452" y="204"/>
                      </a:lnTo>
                      <a:lnTo>
                        <a:pt x="468" y="226"/>
                      </a:lnTo>
                      <a:lnTo>
                        <a:pt x="528" y="224"/>
                      </a:lnTo>
                      <a:close/>
                      <a:moveTo>
                        <a:pt x="400" y="342"/>
                      </a:moveTo>
                      <a:lnTo>
                        <a:pt x="344" y="362"/>
                      </a:lnTo>
                      <a:lnTo>
                        <a:pt x="304" y="390"/>
                      </a:lnTo>
                      <a:lnTo>
                        <a:pt x="278" y="394"/>
                      </a:lnTo>
                      <a:lnTo>
                        <a:pt x="254" y="388"/>
                      </a:lnTo>
                      <a:lnTo>
                        <a:pt x="190" y="378"/>
                      </a:lnTo>
                      <a:lnTo>
                        <a:pt x="140" y="394"/>
                      </a:lnTo>
                      <a:lnTo>
                        <a:pt x="116" y="384"/>
                      </a:lnTo>
                      <a:lnTo>
                        <a:pt x="62" y="348"/>
                      </a:lnTo>
                      <a:lnTo>
                        <a:pt x="0" y="340"/>
                      </a:lnTo>
                      <a:lnTo>
                        <a:pt x="20" y="308"/>
                      </a:lnTo>
                      <a:lnTo>
                        <a:pt x="4" y="248"/>
                      </a:lnTo>
                      <a:lnTo>
                        <a:pt x="28" y="190"/>
                      </a:lnTo>
                      <a:lnTo>
                        <a:pt x="42" y="142"/>
                      </a:lnTo>
                      <a:lnTo>
                        <a:pt x="64" y="124"/>
                      </a:lnTo>
                      <a:lnTo>
                        <a:pt x="86" y="130"/>
                      </a:lnTo>
                      <a:lnTo>
                        <a:pt x="116" y="94"/>
                      </a:lnTo>
                      <a:lnTo>
                        <a:pt x="140" y="70"/>
                      </a:lnTo>
                      <a:lnTo>
                        <a:pt x="136" y="38"/>
                      </a:lnTo>
                      <a:lnTo>
                        <a:pt x="160" y="20"/>
                      </a:lnTo>
                      <a:lnTo>
                        <a:pt x="228" y="14"/>
                      </a:lnTo>
                      <a:lnTo>
                        <a:pt x="274" y="0"/>
                      </a:lnTo>
                      <a:lnTo>
                        <a:pt x="320" y="14"/>
                      </a:lnTo>
                      <a:lnTo>
                        <a:pt x="328" y="22"/>
                      </a:lnTo>
                      <a:lnTo>
                        <a:pt x="308" y="78"/>
                      </a:lnTo>
                      <a:lnTo>
                        <a:pt x="320" y="92"/>
                      </a:lnTo>
                      <a:lnTo>
                        <a:pt x="350" y="106"/>
                      </a:lnTo>
                      <a:lnTo>
                        <a:pt x="358" y="118"/>
                      </a:lnTo>
                      <a:lnTo>
                        <a:pt x="358" y="166"/>
                      </a:lnTo>
                      <a:lnTo>
                        <a:pt x="350" y="196"/>
                      </a:lnTo>
                      <a:lnTo>
                        <a:pt x="346" y="248"/>
                      </a:lnTo>
                      <a:lnTo>
                        <a:pt x="348" y="290"/>
                      </a:lnTo>
                      <a:lnTo>
                        <a:pt x="374" y="326"/>
                      </a:lnTo>
                      <a:lnTo>
                        <a:pt x="400" y="342"/>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71" name="chmap16"/>
                <xdr:cNvSpPr>
                  <a:spLocks noEditPoints="1"/>
                </xdr:cNvSpPr>
              </xdr:nvSpPr>
              <xdr:spPr bwMode="auto">
                <a:xfrm>
                  <a:off x="8880841" y="4131704"/>
                  <a:ext cx="291512" cy="297797"/>
                </a:xfrm>
                <a:custGeom>
                  <a:avLst/>
                  <a:gdLst/>
                  <a:ahLst/>
                  <a:cxnLst>
                    <a:cxn ang="0">
                      <a:pos x="34" y="357"/>
                    </a:cxn>
                    <a:cxn ang="0">
                      <a:pos x="22" y="315"/>
                    </a:cxn>
                    <a:cxn ang="0">
                      <a:pos x="6" y="293"/>
                    </a:cxn>
                    <a:cxn ang="0">
                      <a:pos x="0" y="265"/>
                    </a:cxn>
                    <a:cxn ang="0">
                      <a:pos x="6" y="213"/>
                    </a:cxn>
                    <a:cxn ang="0">
                      <a:pos x="34" y="187"/>
                    </a:cxn>
                    <a:cxn ang="0">
                      <a:pos x="48" y="156"/>
                    </a:cxn>
                    <a:cxn ang="0">
                      <a:pos x="48" y="120"/>
                    </a:cxn>
                    <a:cxn ang="0">
                      <a:pos x="56" y="112"/>
                    </a:cxn>
                    <a:cxn ang="0">
                      <a:pos x="187" y="175"/>
                    </a:cxn>
                    <a:cxn ang="0">
                      <a:pos x="227" y="175"/>
                    </a:cxn>
                    <a:cxn ang="0">
                      <a:pos x="207" y="277"/>
                    </a:cxn>
                    <a:cxn ang="0">
                      <a:pos x="183" y="321"/>
                    </a:cxn>
                    <a:cxn ang="0">
                      <a:pos x="165" y="341"/>
                    </a:cxn>
                    <a:cxn ang="0">
                      <a:pos x="125" y="367"/>
                    </a:cxn>
                    <a:cxn ang="0">
                      <a:pos x="90" y="379"/>
                    </a:cxn>
                    <a:cxn ang="0">
                      <a:pos x="70" y="377"/>
                    </a:cxn>
                    <a:cxn ang="0">
                      <a:pos x="34" y="357"/>
                    </a:cxn>
                    <a:cxn ang="0">
                      <a:pos x="289" y="96"/>
                    </a:cxn>
                    <a:cxn ang="0">
                      <a:pos x="271" y="86"/>
                    </a:cxn>
                    <a:cxn ang="0">
                      <a:pos x="223" y="102"/>
                    </a:cxn>
                    <a:cxn ang="0">
                      <a:pos x="227" y="82"/>
                    </a:cxn>
                    <a:cxn ang="0">
                      <a:pos x="255" y="68"/>
                    </a:cxn>
                    <a:cxn ang="0">
                      <a:pos x="253" y="44"/>
                    </a:cxn>
                    <a:cxn ang="0">
                      <a:pos x="273" y="30"/>
                    </a:cxn>
                    <a:cxn ang="0">
                      <a:pos x="291" y="48"/>
                    </a:cxn>
                    <a:cxn ang="0">
                      <a:pos x="289" y="96"/>
                    </a:cxn>
                    <a:cxn ang="0">
                      <a:pos x="371" y="0"/>
                    </a:cxn>
                    <a:cxn ang="0">
                      <a:pos x="343" y="28"/>
                    </a:cxn>
                    <a:cxn ang="0">
                      <a:pos x="339" y="46"/>
                    </a:cxn>
                    <a:cxn ang="0">
                      <a:pos x="301" y="28"/>
                    </a:cxn>
                    <a:cxn ang="0">
                      <a:pos x="299" y="16"/>
                    </a:cxn>
                    <a:cxn ang="0">
                      <a:pos x="339" y="14"/>
                    </a:cxn>
                    <a:cxn ang="0">
                      <a:pos x="371" y="0"/>
                    </a:cxn>
                  </a:cxnLst>
                  <a:rect l="0" t="0" r="r" b="b"/>
                  <a:pathLst>
                    <a:path w="371" h="379">
                      <a:moveTo>
                        <a:pt x="34" y="357"/>
                      </a:moveTo>
                      <a:lnTo>
                        <a:pt x="22" y="315"/>
                      </a:lnTo>
                      <a:lnTo>
                        <a:pt x="6" y="293"/>
                      </a:lnTo>
                      <a:lnTo>
                        <a:pt x="0" y="265"/>
                      </a:lnTo>
                      <a:lnTo>
                        <a:pt x="6" y="213"/>
                      </a:lnTo>
                      <a:lnTo>
                        <a:pt x="34" y="187"/>
                      </a:lnTo>
                      <a:lnTo>
                        <a:pt x="48" y="156"/>
                      </a:lnTo>
                      <a:lnTo>
                        <a:pt x="48" y="120"/>
                      </a:lnTo>
                      <a:lnTo>
                        <a:pt x="56" y="112"/>
                      </a:lnTo>
                      <a:lnTo>
                        <a:pt x="187" y="175"/>
                      </a:lnTo>
                      <a:lnTo>
                        <a:pt x="227" y="175"/>
                      </a:lnTo>
                      <a:lnTo>
                        <a:pt x="207" y="277"/>
                      </a:lnTo>
                      <a:lnTo>
                        <a:pt x="183" y="321"/>
                      </a:lnTo>
                      <a:lnTo>
                        <a:pt x="165" y="341"/>
                      </a:lnTo>
                      <a:lnTo>
                        <a:pt x="125" y="367"/>
                      </a:lnTo>
                      <a:lnTo>
                        <a:pt x="90" y="379"/>
                      </a:lnTo>
                      <a:lnTo>
                        <a:pt x="70" y="377"/>
                      </a:lnTo>
                      <a:lnTo>
                        <a:pt x="34" y="357"/>
                      </a:lnTo>
                      <a:close/>
                      <a:moveTo>
                        <a:pt x="289" y="96"/>
                      </a:moveTo>
                      <a:lnTo>
                        <a:pt x="271" y="86"/>
                      </a:lnTo>
                      <a:lnTo>
                        <a:pt x="223" y="102"/>
                      </a:lnTo>
                      <a:lnTo>
                        <a:pt x="227" y="82"/>
                      </a:lnTo>
                      <a:lnTo>
                        <a:pt x="255" y="68"/>
                      </a:lnTo>
                      <a:lnTo>
                        <a:pt x="253" y="44"/>
                      </a:lnTo>
                      <a:lnTo>
                        <a:pt x="273" y="30"/>
                      </a:lnTo>
                      <a:lnTo>
                        <a:pt x="291" y="48"/>
                      </a:lnTo>
                      <a:lnTo>
                        <a:pt x="289" y="96"/>
                      </a:lnTo>
                      <a:close/>
                      <a:moveTo>
                        <a:pt x="371" y="0"/>
                      </a:moveTo>
                      <a:lnTo>
                        <a:pt x="343" y="28"/>
                      </a:lnTo>
                      <a:lnTo>
                        <a:pt x="339" y="46"/>
                      </a:lnTo>
                      <a:lnTo>
                        <a:pt x="301" y="28"/>
                      </a:lnTo>
                      <a:lnTo>
                        <a:pt x="299" y="16"/>
                      </a:lnTo>
                      <a:lnTo>
                        <a:pt x="339" y="14"/>
                      </a:lnTo>
                      <a:lnTo>
                        <a:pt x="371" y="0"/>
                      </a:lnTo>
                      <a:close/>
                    </a:path>
                  </a:pathLst>
                </a:custGeom>
                <a:solidFill>
                  <a:srgbClr val="F2F2F2"/>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72" name="chmap25"/>
                <xdr:cNvSpPr>
                  <a:spLocks/>
                </xdr:cNvSpPr>
              </xdr:nvSpPr>
              <xdr:spPr bwMode="auto">
                <a:xfrm>
                  <a:off x="5610569" y="5660761"/>
                  <a:ext cx="320584" cy="278153"/>
                </a:xfrm>
                <a:custGeom>
                  <a:avLst/>
                  <a:gdLst/>
                  <a:ahLst/>
                  <a:cxnLst>
                    <a:cxn ang="0">
                      <a:pos x="212" y="0"/>
                    </a:cxn>
                    <a:cxn ang="0">
                      <a:pos x="280" y="58"/>
                    </a:cxn>
                    <a:cxn ang="0">
                      <a:pos x="282" y="58"/>
                    </a:cxn>
                    <a:cxn ang="0">
                      <a:pos x="260" y="114"/>
                    </a:cxn>
                    <a:cxn ang="0">
                      <a:pos x="248" y="182"/>
                    </a:cxn>
                    <a:cxn ang="0">
                      <a:pos x="240" y="190"/>
                    </a:cxn>
                    <a:cxn ang="0">
                      <a:pos x="222" y="228"/>
                    </a:cxn>
                    <a:cxn ang="0">
                      <a:pos x="286" y="170"/>
                    </a:cxn>
                    <a:cxn ang="0">
                      <a:pos x="340" y="70"/>
                    </a:cxn>
                    <a:cxn ang="0">
                      <a:pos x="356" y="120"/>
                    </a:cxn>
                    <a:cxn ang="0">
                      <a:pos x="374" y="134"/>
                    </a:cxn>
                    <a:cxn ang="0">
                      <a:pos x="404" y="130"/>
                    </a:cxn>
                    <a:cxn ang="0">
                      <a:pos x="408" y="170"/>
                    </a:cxn>
                    <a:cxn ang="0">
                      <a:pos x="376" y="204"/>
                    </a:cxn>
                    <a:cxn ang="0">
                      <a:pos x="294" y="254"/>
                    </a:cxn>
                    <a:cxn ang="0">
                      <a:pos x="228" y="326"/>
                    </a:cxn>
                    <a:cxn ang="0">
                      <a:pos x="186" y="346"/>
                    </a:cxn>
                    <a:cxn ang="0">
                      <a:pos x="144" y="326"/>
                    </a:cxn>
                    <a:cxn ang="0">
                      <a:pos x="88" y="326"/>
                    </a:cxn>
                    <a:cxn ang="0">
                      <a:pos x="32" y="336"/>
                    </a:cxn>
                    <a:cxn ang="0">
                      <a:pos x="0" y="354"/>
                    </a:cxn>
                    <a:cxn ang="0">
                      <a:pos x="32" y="282"/>
                    </a:cxn>
                    <a:cxn ang="0">
                      <a:pos x="0" y="228"/>
                    </a:cxn>
                    <a:cxn ang="0">
                      <a:pos x="6" y="206"/>
                    </a:cxn>
                    <a:cxn ang="0">
                      <a:pos x="36" y="190"/>
                    </a:cxn>
                    <a:cxn ang="0">
                      <a:pos x="112" y="154"/>
                    </a:cxn>
                    <a:cxn ang="0">
                      <a:pos x="144" y="158"/>
                    </a:cxn>
                    <a:cxn ang="0">
                      <a:pos x="172" y="152"/>
                    </a:cxn>
                    <a:cxn ang="0">
                      <a:pos x="176" y="140"/>
                    </a:cxn>
                    <a:cxn ang="0">
                      <a:pos x="178" y="104"/>
                    </a:cxn>
                    <a:cxn ang="0">
                      <a:pos x="192" y="40"/>
                    </a:cxn>
                    <a:cxn ang="0">
                      <a:pos x="212" y="0"/>
                    </a:cxn>
                  </a:cxnLst>
                  <a:rect l="0" t="0" r="r" b="b"/>
                  <a:pathLst>
                    <a:path w="408" h="354">
                      <a:moveTo>
                        <a:pt x="212" y="0"/>
                      </a:moveTo>
                      <a:lnTo>
                        <a:pt x="280" y="58"/>
                      </a:lnTo>
                      <a:lnTo>
                        <a:pt x="282" y="58"/>
                      </a:lnTo>
                      <a:lnTo>
                        <a:pt x="260" y="114"/>
                      </a:lnTo>
                      <a:lnTo>
                        <a:pt x="248" y="182"/>
                      </a:lnTo>
                      <a:lnTo>
                        <a:pt x="240" y="190"/>
                      </a:lnTo>
                      <a:lnTo>
                        <a:pt x="222" y="228"/>
                      </a:lnTo>
                      <a:lnTo>
                        <a:pt x="286" y="170"/>
                      </a:lnTo>
                      <a:lnTo>
                        <a:pt x="340" y="70"/>
                      </a:lnTo>
                      <a:lnTo>
                        <a:pt x="356" y="120"/>
                      </a:lnTo>
                      <a:lnTo>
                        <a:pt x="374" y="134"/>
                      </a:lnTo>
                      <a:lnTo>
                        <a:pt x="404" y="130"/>
                      </a:lnTo>
                      <a:lnTo>
                        <a:pt x="408" y="170"/>
                      </a:lnTo>
                      <a:lnTo>
                        <a:pt x="376" y="204"/>
                      </a:lnTo>
                      <a:lnTo>
                        <a:pt x="294" y="254"/>
                      </a:lnTo>
                      <a:lnTo>
                        <a:pt x="228" y="326"/>
                      </a:lnTo>
                      <a:lnTo>
                        <a:pt x="186" y="346"/>
                      </a:lnTo>
                      <a:lnTo>
                        <a:pt x="144" y="326"/>
                      </a:lnTo>
                      <a:lnTo>
                        <a:pt x="88" y="326"/>
                      </a:lnTo>
                      <a:lnTo>
                        <a:pt x="32" y="336"/>
                      </a:lnTo>
                      <a:lnTo>
                        <a:pt x="0" y="354"/>
                      </a:lnTo>
                      <a:lnTo>
                        <a:pt x="32" y="282"/>
                      </a:lnTo>
                      <a:lnTo>
                        <a:pt x="0" y="228"/>
                      </a:lnTo>
                      <a:lnTo>
                        <a:pt x="6" y="206"/>
                      </a:lnTo>
                      <a:lnTo>
                        <a:pt x="36" y="190"/>
                      </a:lnTo>
                      <a:lnTo>
                        <a:pt x="112" y="154"/>
                      </a:lnTo>
                      <a:lnTo>
                        <a:pt x="144" y="158"/>
                      </a:lnTo>
                      <a:lnTo>
                        <a:pt x="172" y="152"/>
                      </a:lnTo>
                      <a:lnTo>
                        <a:pt x="176" y="140"/>
                      </a:lnTo>
                      <a:lnTo>
                        <a:pt x="178" y="104"/>
                      </a:lnTo>
                      <a:lnTo>
                        <a:pt x="192" y="40"/>
                      </a:lnTo>
                      <a:lnTo>
                        <a:pt x="212" y="0"/>
                      </a:lnTo>
                      <a:close/>
                    </a:path>
                  </a:pathLst>
                </a:custGeom>
                <a:solidFill>
                  <a:srgbClr val="EDD15A"/>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ysClr val="windowText" lastClr="000000"/>
                    </a:solidFill>
                  </a:endParaRPr>
                </a:p>
              </xdr:txBody>
            </xdr:sp>
            <xdr:sp macro="" textlink="">
              <xdr:nvSpPr>
                <xdr:cNvPr id="273" name="chmap26"/>
                <xdr:cNvSpPr>
                  <a:spLocks/>
                </xdr:cNvSpPr>
              </xdr:nvSpPr>
              <xdr:spPr bwMode="auto">
                <a:xfrm>
                  <a:off x="6511819" y="4040557"/>
                  <a:ext cx="696957" cy="483232"/>
                </a:xfrm>
                <a:custGeom>
                  <a:avLst/>
                  <a:gdLst/>
                  <a:ahLst/>
                  <a:cxnLst>
                    <a:cxn ang="0">
                      <a:pos x="0" y="589"/>
                    </a:cxn>
                    <a:cxn ang="0">
                      <a:pos x="64" y="513"/>
                    </a:cxn>
                    <a:cxn ang="0">
                      <a:pos x="146" y="409"/>
                    </a:cxn>
                    <a:cxn ang="0">
                      <a:pos x="178" y="349"/>
                    </a:cxn>
                    <a:cxn ang="0">
                      <a:pos x="214" y="323"/>
                    </a:cxn>
                    <a:cxn ang="0">
                      <a:pos x="260" y="287"/>
                    </a:cxn>
                    <a:cxn ang="0">
                      <a:pos x="212" y="234"/>
                    </a:cxn>
                    <a:cxn ang="0">
                      <a:pos x="44" y="256"/>
                    </a:cxn>
                    <a:cxn ang="0">
                      <a:pos x="86" y="182"/>
                    </a:cxn>
                    <a:cxn ang="0">
                      <a:pos x="120" y="130"/>
                    </a:cxn>
                    <a:cxn ang="0">
                      <a:pos x="190" y="98"/>
                    </a:cxn>
                    <a:cxn ang="0">
                      <a:pos x="184" y="36"/>
                    </a:cxn>
                    <a:cxn ang="0">
                      <a:pos x="226" y="0"/>
                    </a:cxn>
                    <a:cxn ang="0">
                      <a:pos x="279" y="16"/>
                    </a:cxn>
                    <a:cxn ang="0">
                      <a:pos x="401" y="28"/>
                    </a:cxn>
                    <a:cxn ang="0">
                      <a:pos x="411" y="74"/>
                    </a:cxn>
                    <a:cxn ang="0">
                      <a:pos x="443" y="120"/>
                    </a:cxn>
                    <a:cxn ang="0">
                      <a:pos x="491" y="150"/>
                    </a:cxn>
                    <a:cxn ang="0">
                      <a:pos x="555" y="134"/>
                    </a:cxn>
                    <a:cxn ang="0">
                      <a:pos x="621" y="130"/>
                    </a:cxn>
                    <a:cxn ang="0">
                      <a:pos x="677" y="164"/>
                    </a:cxn>
                    <a:cxn ang="0">
                      <a:pos x="679" y="166"/>
                    </a:cxn>
                    <a:cxn ang="0">
                      <a:pos x="711" y="192"/>
                    </a:cxn>
                    <a:cxn ang="0">
                      <a:pos x="741" y="226"/>
                    </a:cxn>
                    <a:cxn ang="0">
                      <a:pos x="833" y="246"/>
                    </a:cxn>
                    <a:cxn ang="0">
                      <a:pos x="883" y="293"/>
                    </a:cxn>
                    <a:cxn ang="0">
                      <a:pos x="865" y="333"/>
                    </a:cxn>
                    <a:cxn ang="0">
                      <a:pos x="885" y="341"/>
                    </a:cxn>
                    <a:cxn ang="0">
                      <a:pos x="679" y="345"/>
                    </a:cxn>
                    <a:cxn ang="0">
                      <a:pos x="639" y="347"/>
                    </a:cxn>
                    <a:cxn ang="0">
                      <a:pos x="563" y="387"/>
                    </a:cxn>
                    <a:cxn ang="0">
                      <a:pos x="419" y="369"/>
                    </a:cxn>
                    <a:cxn ang="0">
                      <a:pos x="397" y="415"/>
                    </a:cxn>
                    <a:cxn ang="0">
                      <a:pos x="391" y="457"/>
                    </a:cxn>
                    <a:cxn ang="0">
                      <a:pos x="293" y="461"/>
                    </a:cxn>
                    <a:cxn ang="0">
                      <a:pos x="192" y="565"/>
                    </a:cxn>
                    <a:cxn ang="0">
                      <a:pos x="92" y="605"/>
                    </a:cxn>
                    <a:cxn ang="0">
                      <a:pos x="48" y="597"/>
                    </a:cxn>
                  </a:cxnLst>
                  <a:rect l="0" t="0" r="r" b="b"/>
                  <a:pathLst>
                    <a:path w="887" h="615">
                      <a:moveTo>
                        <a:pt x="14" y="595"/>
                      </a:moveTo>
                      <a:lnTo>
                        <a:pt x="0" y="589"/>
                      </a:lnTo>
                      <a:lnTo>
                        <a:pt x="28" y="549"/>
                      </a:lnTo>
                      <a:lnTo>
                        <a:pt x="64" y="513"/>
                      </a:lnTo>
                      <a:lnTo>
                        <a:pt x="148" y="455"/>
                      </a:lnTo>
                      <a:lnTo>
                        <a:pt x="146" y="409"/>
                      </a:lnTo>
                      <a:lnTo>
                        <a:pt x="154" y="373"/>
                      </a:lnTo>
                      <a:lnTo>
                        <a:pt x="178" y="349"/>
                      </a:lnTo>
                      <a:lnTo>
                        <a:pt x="194" y="347"/>
                      </a:lnTo>
                      <a:lnTo>
                        <a:pt x="214" y="323"/>
                      </a:lnTo>
                      <a:lnTo>
                        <a:pt x="250" y="305"/>
                      </a:lnTo>
                      <a:lnTo>
                        <a:pt x="260" y="287"/>
                      </a:lnTo>
                      <a:lnTo>
                        <a:pt x="248" y="266"/>
                      </a:lnTo>
                      <a:lnTo>
                        <a:pt x="212" y="234"/>
                      </a:lnTo>
                      <a:lnTo>
                        <a:pt x="190" y="244"/>
                      </a:lnTo>
                      <a:lnTo>
                        <a:pt x="44" y="256"/>
                      </a:lnTo>
                      <a:lnTo>
                        <a:pt x="52" y="232"/>
                      </a:lnTo>
                      <a:lnTo>
                        <a:pt x="86" y="182"/>
                      </a:lnTo>
                      <a:lnTo>
                        <a:pt x="118" y="164"/>
                      </a:lnTo>
                      <a:lnTo>
                        <a:pt x="120" y="130"/>
                      </a:lnTo>
                      <a:lnTo>
                        <a:pt x="152" y="124"/>
                      </a:lnTo>
                      <a:lnTo>
                        <a:pt x="190" y="98"/>
                      </a:lnTo>
                      <a:lnTo>
                        <a:pt x="200" y="84"/>
                      </a:lnTo>
                      <a:lnTo>
                        <a:pt x="184" y="36"/>
                      </a:lnTo>
                      <a:lnTo>
                        <a:pt x="180" y="16"/>
                      </a:lnTo>
                      <a:lnTo>
                        <a:pt x="226" y="0"/>
                      </a:lnTo>
                      <a:lnTo>
                        <a:pt x="248" y="12"/>
                      </a:lnTo>
                      <a:lnTo>
                        <a:pt x="279" y="16"/>
                      </a:lnTo>
                      <a:lnTo>
                        <a:pt x="341" y="8"/>
                      </a:lnTo>
                      <a:lnTo>
                        <a:pt x="401" y="28"/>
                      </a:lnTo>
                      <a:lnTo>
                        <a:pt x="435" y="24"/>
                      </a:lnTo>
                      <a:lnTo>
                        <a:pt x="411" y="74"/>
                      </a:lnTo>
                      <a:lnTo>
                        <a:pt x="417" y="104"/>
                      </a:lnTo>
                      <a:lnTo>
                        <a:pt x="443" y="120"/>
                      </a:lnTo>
                      <a:lnTo>
                        <a:pt x="479" y="132"/>
                      </a:lnTo>
                      <a:lnTo>
                        <a:pt x="491" y="150"/>
                      </a:lnTo>
                      <a:lnTo>
                        <a:pt x="509" y="152"/>
                      </a:lnTo>
                      <a:lnTo>
                        <a:pt x="555" y="134"/>
                      </a:lnTo>
                      <a:lnTo>
                        <a:pt x="587" y="128"/>
                      </a:lnTo>
                      <a:lnTo>
                        <a:pt x="621" y="130"/>
                      </a:lnTo>
                      <a:lnTo>
                        <a:pt x="627" y="138"/>
                      </a:lnTo>
                      <a:lnTo>
                        <a:pt x="677" y="164"/>
                      </a:lnTo>
                      <a:lnTo>
                        <a:pt x="677" y="166"/>
                      </a:lnTo>
                      <a:lnTo>
                        <a:pt x="679" y="166"/>
                      </a:lnTo>
                      <a:lnTo>
                        <a:pt x="679" y="164"/>
                      </a:lnTo>
                      <a:lnTo>
                        <a:pt x="711" y="192"/>
                      </a:lnTo>
                      <a:lnTo>
                        <a:pt x="719" y="220"/>
                      </a:lnTo>
                      <a:lnTo>
                        <a:pt x="741" y="226"/>
                      </a:lnTo>
                      <a:lnTo>
                        <a:pt x="799" y="244"/>
                      </a:lnTo>
                      <a:lnTo>
                        <a:pt x="833" y="246"/>
                      </a:lnTo>
                      <a:lnTo>
                        <a:pt x="853" y="256"/>
                      </a:lnTo>
                      <a:lnTo>
                        <a:pt x="883" y="293"/>
                      </a:lnTo>
                      <a:lnTo>
                        <a:pt x="863" y="311"/>
                      </a:lnTo>
                      <a:lnTo>
                        <a:pt x="865" y="333"/>
                      </a:lnTo>
                      <a:lnTo>
                        <a:pt x="887" y="335"/>
                      </a:lnTo>
                      <a:lnTo>
                        <a:pt x="885" y="341"/>
                      </a:lnTo>
                      <a:lnTo>
                        <a:pt x="811" y="359"/>
                      </a:lnTo>
                      <a:lnTo>
                        <a:pt x="679" y="345"/>
                      </a:lnTo>
                      <a:lnTo>
                        <a:pt x="659" y="325"/>
                      </a:lnTo>
                      <a:lnTo>
                        <a:pt x="639" y="347"/>
                      </a:lnTo>
                      <a:lnTo>
                        <a:pt x="595" y="377"/>
                      </a:lnTo>
                      <a:lnTo>
                        <a:pt x="563" y="387"/>
                      </a:lnTo>
                      <a:lnTo>
                        <a:pt x="521" y="391"/>
                      </a:lnTo>
                      <a:lnTo>
                        <a:pt x="419" y="369"/>
                      </a:lnTo>
                      <a:lnTo>
                        <a:pt x="415" y="401"/>
                      </a:lnTo>
                      <a:lnTo>
                        <a:pt x="397" y="415"/>
                      </a:lnTo>
                      <a:lnTo>
                        <a:pt x="399" y="449"/>
                      </a:lnTo>
                      <a:lnTo>
                        <a:pt x="391" y="457"/>
                      </a:lnTo>
                      <a:lnTo>
                        <a:pt x="331" y="465"/>
                      </a:lnTo>
                      <a:lnTo>
                        <a:pt x="293" y="461"/>
                      </a:lnTo>
                      <a:lnTo>
                        <a:pt x="250" y="521"/>
                      </a:lnTo>
                      <a:lnTo>
                        <a:pt x="192" y="565"/>
                      </a:lnTo>
                      <a:lnTo>
                        <a:pt x="150" y="565"/>
                      </a:lnTo>
                      <a:lnTo>
                        <a:pt x="92" y="605"/>
                      </a:lnTo>
                      <a:lnTo>
                        <a:pt x="68" y="615"/>
                      </a:lnTo>
                      <a:lnTo>
                        <a:pt x="48" y="597"/>
                      </a:lnTo>
                      <a:lnTo>
                        <a:pt x="14" y="595"/>
                      </a:lnTo>
                      <a:close/>
                    </a:path>
                  </a:pathLst>
                </a:custGeom>
                <a:solidFill>
                  <a:srgbClr val="F7EBB6"/>
                </a:solidFill>
                <a:ln w="6350" cmpd="sng">
                  <a:solidFill>
                    <a:srgbClr val="FFFFFF"/>
                  </a:solidFill>
                  <a:prstDash val="solid"/>
                  <a:round/>
                  <a:headEnd/>
                  <a:tailEnd/>
                </a:ln>
                <a:effectLst>
                  <a:outerShdw dist="28398" dir="6993903" algn="ctr" rotWithShape="0">
                    <a:srgbClr val="B2B2B2">
                      <a:alpha val="50000"/>
                    </a:srgbClr>
                  </a:outerShdw>
                </a:effectLst>
              </xdr:spPr>
              <xdr:txBody>
                <a:bodyPr wrap="square"/>
                <a:lstStyle>
                  <a:defPPr>
                    <a:defRPr lang="zh-CN"/>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zh-CN" altLang="en-US" kern="0">
                    <a:solidFill>
                      <a:srgbClr val="F78752"/>
                    </a:solidFill>
                  </a:endParaRPr>
                </a:p>
              </xdr:txBody>
            </xdr:sp>
          </xdr:grpSp>
          <xdr:sp macro="" textlink="">
            <xdr:nvSpPr>
              <xdr:cNvPr id="222" name="chvalue2"/>
              <xdr:cNvSpPr txBox="1"/>
            </xdr:nvSpPr>
            <xdr:spPr>
              <a:xfrm>
                <a:off x="7142148" y="4918749"/>
                <a:ext cx="237950"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11%</a:t>
                </a:r>
              </a:p>
            </xdr:txBody>
          </xdr:sp>
          <xdr:sp macro="" textlink="">
            <xdr:nvSpPr>
              <xdr:cNvPr id="223" name="chvalue10"/>
              <xdr:cNvSpPr txBox="1"/>
            </xdr:nvSpPr>
            <xdr:spPr>
              <a:xfrm flipH="1">
                <a:off x="6671553" y="5209442"/>
                <a:ext cx="165944"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7%</a:t>
                </a:r>
              </a:p>
            </xdr:txBody>
          </xdr:sp>
          <xdr:sp macro="" textlink="">
            <xdr:nvSpPr>
              <xdr:cNvPr id="224" name="chvalue3"/>
              <xdr:cNvSpPr txBox="1"/>
            </xdr:nvSpPr>
            <xdr:spPr>
              <a:xfrm>
                <a:off x="7707670" y="4565982"/>
                <a:ext cx="165944"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rIns="0" rtlCol="0" anchor="t">
                <a:spAutoFit/>
              </a:bodyPr>
              <a:lstStyle/>
              <a:p>
                <a:pPr algn="ctr"/>
                <a:r>
                  <a:rPr lang="fr-CH" sz="1000" b="0" cap="none">
                    <a:solidFill>
                      <a:srgbClr val="000000"/>
                    </a:solidFill>
                    <a:latin typeface="Roboto"/>
                    <a:ea typeface="Roboto"/>
                    <a:cs typeface="Roboto"/>
                    <a:sym typeface="Roboto"/>
                  </a:rPr>
                  <a:t>4%</a:t>
                </a:r>
              </a:p>
            </xdr:txBody>
          </xdr:sp>
          <xdr:sp macro="" textlink="">
            <xdr:nvSpPr>
              <xdr:cNvPr id="225" name="chvalue22"/>
              <xdr:cNvSpPr txBox="1"/>
            </xdr:nvSpPr>
            <xdr:spPr>
              <a:xfrm flipH="1">
                <a:off x="6134131" y="5234441"/>
                <a:ext cx="239682"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chemeClr val="bg1"/>
                    </a:solidFill>
                    <a:latin typeface="Roboto"/>
                    <a:ea typeface="Roboto"/>
                    <a:cs typeface="Roboto"/>
                    <a:sym typeface="Roboto"/>
                  </a:rPr>
                  <a:t>29%</a:t>
                </a:r>
              </a:p>
            </xdr:txBody>
          </xdr:sp>
          <xdr:sp macro="" textlink="">
            <xdr:nvSpPr>
              <xdr:cNvPr id="226" name="chvalue26"/>
              <xdr:cNvSpPr txBox="1"/>
            </xdr:nvSpPr>
            <xdr:spPr>
              <a:xfrm flipH="1">
                <a:off x="6752303" y="4204236"/>
                <a:ext cx="165944"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4%</a:t>
                </a:r>
              </a:p>
            </xdr:txBody>
          </xdr:sp>
          <xdr:sp macro="" textlink="">
            <xdr:nvSpPr>
              <xdr:cNvPr id="227" name="chvalue19"/>
              <xdr:cNvSpPr txBox="1"/>
            </xdr:nvSpPr>
            <xdr:spPr>
              <a:xfrm>
                <a:off x="7758408" y="4111531"/>
                <a:ext cx="167676"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9%</a:t>
                </a:r>
              </a:p>
            </xdr:txBody>
          </xdr:sp>
          <xdr:sp macro="" textlink="">
            <xdr:nvSpPr>
              <xdr:cNvPr id="228" name="chvalue1"/>
              <xdr:cNvSpPr txBox="1"/>
            </xdr:nvSpPr>
            <xdr:spPr>
              <a:xfrm>
                <a:off x="8172012" y="4147432"/>
                <a:ext cx="237950"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rIns="0" rtlCol="0" anchor="t">
                <a:spAutoFit/>
              </a:bodyPr>
              <a:lstStyle/>
              <a:p>
                <a:pPr algn="ctr"/>
                <a:r>
                  <a:rPr lang="fr-CH" sz="1000" b="0" cap="none">
                    <a:solidFill>
                      <a:srgbClr val="000000"/>
                    </a:solidFill>
                    <a:latin typeface="Roboto"/>
                    <a:ea typeface="Roboto"/>
                    <a:cs typeface="Roboto"/>
                    <a:sym typeface="Roboto"/>
                  </a:rPr>
                  <a:t>10%</a:t>
                </a:r>
              </a:p>
            </xdr:txBody>
          </xdr:sp>
          <xdr:sp macro="" textlink="">
            <xdr:nvSpPr>
              <xdr:cNvPr id="229" name="chvalue20"/>
              <xdr:cNvSpPr txBox="1"/>
            </xdr:nvSpPr>
            <xdr:spPr>
              <a:xfrm>
                <a:off x="8602856" y="3922497"/>
                <a:ext cx="167676"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6%</a:t>
                </a:r>
              </a:p>
            </xdr:txBody>
          </xdr:sp>
          <xdr:sp macro="" textlink="">
            <xdr:nvSpPr>
              <xdr:cNvPr id="230" name="chvalue14"/>
              <xdr:cNvSpPr txBox="1"/>
            </xdr:nvSpPr>
            <xdr:spPr>
              <a:xfrm>
                <a:off x="8081650" y="3726869"/>
                <a:ext cx="165944"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6%</a:t>
                </a:r>
              </a:p>
            </xdr:txBody>
          </xdr:sp>
          <xdr:sp macro="" textlink="">
            <xdr:nvSpPr>
              <xdr:cNvPr id="231" name="chvalue25"/>
              <xdr:cNvSpPr txBox="1"/>
            </xdr:nvSpPr>
            <xdr:spPr>
              <a:xfrm flipH="1">
                <a:off x="5681419" y="5826197"/>
                <a:ext cx="165944"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6%</a:t>
                </a:r>
              </a:p>
            </xdr:txBody>
          </xdr:sp>
          <xdr:sp macro="" textlink="">
            <xdr:nvSpPr>
              <xdr:cNvPr id="232" name="chvalue4"/>
              <xdr:cNvSpPr txBox="1"/>
            </xdr:nvSpPr>
            <xdr:spPr>
              <a:xfrm>
                <a:off x="8277119" y="500440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33" name="chvalue5"/>
              <xdr:cNvSpPr txBox="1"/>
            </xdr:nvSpPr>
            <xdr:spPr>
              <a:xfrm>
                <a:off x="8392303" y="467973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34" name="chvalue6"/>
              <xdr:cNvSpPr txBox="1"/>
            </xdr:nvSpPr>
            <xdr:spPr>
              <a:xfrm>
                <a:off x="7832320" y="495852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35" name="chvalue7"/>
              <xdr:cNvSpPr txBox="1"/>
            </xdr:nvSpPr>
            <xdr:spPr>
              <a:xfrm>
                <a:off x="8036306" y="4859517"/>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36" name="chvalue8"/>
              <xdr:cNvSpPr txBox="1"/>
            </xdr:nvSpPr>
            <xdr:spPr>
              <a:xfrm>
                <a:off x="8657218" y="4809757"/>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37" name="chvalue9"/>
              <xdr:cNvSpPr txBox="1"/>
            </xdr:nvSpPr>
            <xdr:spPr>
              <a:xfrm>
                <a:off x="8160623" y="4573766"/>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38" name="chvalue11"/>
              <xdr:cNvSpPr txBox="1"/>
            </xdr:nvSpPr>
            <xdr:spPr>
              <a:xfrm>
                <a:off x="7152290" y="4368639"/>
                <a:ext cx="165944"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4%</a:t>
                </a:r>
              </a:p>
            </xdr:txBody>
          </xdr:sp>
          <xdr:sp macro="" textlink="">
            <xdr:nvSpPr>
              <xdr:cNvPr id="239" name="chvalue12"/>
              <xdr:cNvSpPr txBox="1"/>
            </xdr:nvSpPr>
            <xdr:spPr>
              <a:xfrm>
                <a:off x="7313792" y="3969498"/>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0" name="chvalue13"/>
              <xdr:cNvSpPr txBox="1"/>
            </xdr:nvSpPr>
            <xdr:spPr>
              <a:xfrm>
                <a:off x="7475139" y="4125922"/>
                <a:ext cx="64" cy="153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1000">
                  <a:solidFill>
                    <a:srgbClr val="000000"/>
                  </a:solidFill>
                </a:endParaRPr>
              </a:p>
            </xdr:txBody>
          </xdr:sp>
          <xdr:sp macro="" textlink="">
            <xdr:nvSpPr>
              <xdr:cNvPr id="241" name="chvalue15"/>
              <xdr:cNvSpPr txBox="1"/>
            </xdr:nvSpPr>
            <xdr:spPr>
              <a:xfrm>
                <a:off x="8841089" y="4271762"/>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2" name="chvalue16"/>
              <xdr:cNvSpPr txBox="1"/>
            </xdr:nvSpPr>
            <xdr:spPr>
              <a:xfrm>
                <a:off x="8995042" y="4342890"/>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3" name="chvalue17"/>
              <xdr:cNvSpPr txBox="1"/>
            </xdr:nvSpPr>
            <xdr:spPr>
              <a:xfrm>
                <a:off x="8734555" y="4456635"/>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4" name="chvalue18"/>
              <xdr:cNvSpPr txBox="1"/>
            </xdr:nvSpPr>
            <xdr:spPr>
              <a:xfrm>
                <a:off x="9270336" y="5283380"/>
                <a:ext cx="65"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5" name="chvalue21"/>
              <xdr:cNvSpPr txBox="1"/>
            </xdr:nvSpPr>
            <xdr:spPr>
              <a:xfrm>
                <a:off x="8386349" y="5753679"/>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6" name="chvalue23"/>
              <xdr:cNvSpPr txBox="1"/>
            </xdr:nvSpPr>
            <xdr:spPr>
              <a:xfrm>
                <a:off x="7151178" y="5952738"/>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247" name="chvalue24"/>
              <xdr:cNvSpPr txBox="1"/>
            </xdr:nvSpPr>
            <xdr:spPr>
              <a:xfrm>
                <a:off x="6360190" y="4713641"/>
                <a:ext cx="165944" cy="153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000" b="0" cap="none">
                    <a:solidFill>
                      <a:srgbClr val="000000"/>
                    </a:solidFill>
                    <a:latin typeface="Roboto"/>
                    <a:ea typeface="Roboto"/>
                    <a:cs typeface="Roboto"/>
                    <a:sym typeface="Roboto"/>
                  </a:rPr>
                  <a:t>2%</a:t>
                </a:r>
              </a:p>
            </xdr:txBody>
          </xdr:sp>
        </xdr:grpSp>
        <xdr:grpSp>
          <xdr:nvGrpSpPr>
            <xdr:cNvPr id="194" name="Gruppieren 193"/>
            <xdr:cNvGrpSpPr/>
          </xdr:nvGrpSpPr>
          <xdr:grpSpPr>
            <a:xfrm>
              <a:off x="5688940" y="3605441"/>
              <a:ext cx="3490832" cy="2320935"/>
              <a:chOff x="5688940" y="3605441"/>
              <a:chExt cx="3490832" cy="2320935"/>
            </a:xfrm>
          </xdr:grpSpPr>
          <xdr:sp macro="" textlink="">
            <xdr:nvSpPr>
              <xdr:cNvPr id="195" name="chtext22"/>
              <xdr:cNvSpPr txBox="1"/>
            </xdr:nvSpPr>
            <xdr:spPr>
              <a:xfrm>
                <a:off x="6207235" y="5098146"/>
                <a:ext cx="182294"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lang="fr-CH" sz="1100" b="0" cap="none">
                    <a:solidFill>
                      <a:schemeClr val="bg1"/>
                    </a:solidFill>
                    <a:latin typeface="Roboto"/>
                    <a:ea typeface="Roboto"/>
                    <a:cs typeface="Roboto"/>
                    <a:sym typeface="Roboto"/>
                  </a:rPr>
                  <a:t>VD</a:t>
                </a:r>
              </a:p>
            </xdr:txBody>
          </xdr:sp>
          <xdr:sp macro="" textlink="">
            <xdr:nvSpPr>
              <xdr:cNvPr id="196" name="chtext1"/>
              <xdr:cNvSpPr txBox="1"/>
            </xdr:nvSpPr>
            <xdr:spPr>
              <a:xfrm>
                <a:off x="8196437" y="4023647"/>
                <a:ext cx="184987"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lang="fr-CH" sz="1100" b="0" cap="none">
                    <a:solidFill>
                      <a:srgbClr val="000000"/>
                    </a:solidFill>
                    <a:latin typeface="Roboto"/>
                    <a:ea typeface="Roboto"/>
                    <a:cs typeface="Roboto"/>
                    <a:sym typeface="Roboto"/>
                  </a:rPr>
                  <a:t>ZH</a:t>
                </a:r>
              </a:p>
            </xdr:txBody>
          </xdr:sp>
          <xdr:sp macro="" textlink="">
            <xdr:nvSpPr>
              <xdr:cNvPr id="197" name="chtext2"/>
              <xdr:cNvSpPr txBox="1"/>
            </xdr:nvSpPr>
            <xdr:spPr>
              <a:xfrm>
                <a:off x="7123074" y="4749247"/>
                <a:ext cx="232116"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1750" tIns="0" rIns="31750" bIns="0" rtlCol="0" anchor="t">
                <a:spAutoFit/>
              </a:bodyPr>
              <a:lstStyle/>
              <a:p>
                <a:pPr algn="ctr"/>
                <a:r>
                  <a:rPr lang="fr-CH" sz="1100" b="0" cap="none">
                    <a:solidFill>
                      <a:srgbClr val="000000"/>
                    </a:solidFill>
                    <a:latin typeface="Roboto"/>
                    <a:ea typeface="Roboto"/>
                    <a:cs typeface="Roboto"/>
                    <a:sym typeface="Roboto"/>
                  </a:rPr>
                  <a:t>BE</a:t>
                </a:r>
              </a:p>
            </xdr:txBody>
          </xdr:sp>
          <xdr:sp macro="" textlink="">
            <xdr:nvSpPr>
              <xdr:cNvPr id="198" name="chtext19"/>
              <xdr:cNvSpPr txBox="1"/>
            </xdr:nvSpPr>
            <xdr:spPr>
              <a:xfrm>
                <a:off x="7719798" y="3976880"/>
                <a:ext cx="189860"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100" b="0" cap="none">
                    <a:solidFill>
                      <a:srgbClr val="000000"/>
                    </a:solidFill>
                    <a:latin typeface="Roboto"/>
                    <a:ea typeface="Roboto"/>
                    <a:cs typeface="Roboto"/>
                    <a:sym typeface="Roboto"/>
                  </a:rPr>
                  <a:t>AG</a:t>
                </a:r>
              </a:p>
            </xdr:txBody>
          </xdr:sp>
          <xdr:sp macro="" textlink="">
            <xdr:nvSpPr>
              <xdr:cNvPr id="199" name="chtext14"/>
              <xdr:cNvSpPr txBox="1"/>
            </xdr:nvSpPr>
            <xdr:spPr>
              <a:xfrm>
                <a:off x="8087187" y="3605441"/>
                <a:ext cx="184218"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lang="fr-CH" sz="1100" b="0" cap="none">
                    <a:solidFill>
                      <a:srgbClr val="000000"/>
                    </a:solidFill>
                    <a:latin typeface="Roboto"/>
                    <a:ea typeface="Roboto"/>
                    <a:cs typeface="Roboto"/>
                    <a:sym typeface="Roboto"/>
                  </a:rPr>
                  <a:t>SH</a:t>
                </a:r>
              </a:p>
            </xdr:txBody>
          </xdr:sp>
          <xdr:sp macro="" textlink="">
            <xdr:nvSpPr>
              <xdr:cNvPr id="200" name="chtext25"/>
              <xdr:cNvSpPr txBox="1"/>
            </xdr:nvSpPr>
            <xdr:spPr>
              <a:xfrm>
                <a:off x="5688940" y="5685512"/>
                <a:ext cx="176267"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100" b="0" cap="none">
                    <a:solidFill>
                      <a:srgbClr val="000000"/>
                    </a:solidFill>
                    <a:latin typeface="Roboto"/>
                    <a:ea typeface="Roboto"/>
                    <a:cs typeface="Roboto"/>
                    <a:sym typeface="Roboto"/>
                  </a:rPr>
                  <a:t>GE</a:t>
                </a:r>
              </a:p>
            </xdr:txBody>
          </xdr:sp>
          <xdr:sp macro="" textlink="">
            <xdr:nvSpPr>
              <xdr:cNvPr id="201" name="chtext10"/>
              <xdr:cNvSpPr txBox="1"/>
            </xdr:nvSpPr>
            <xdr:spPr>
              <a:xfrm>
                <a:off x="6683485" y="5077365"/>
                <a:ext cx="164853"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lang="fr-CH" sz="1100" b="0" cap="none">
                    <a:solidFill>
                      <a:srgbClr val="000000"/>
                    </a:solidFill>
                    <a:latin typeface="Roboto"/>
                    <a:ea typeface="Roboto"/>
                    <a:cs typeface="Roboto"/>
                    <a:sym typeface="Roboto"/>
                  </a:rPr>
                  <a:t>FR</a:t>
                </a:r>
              </a:p>
            </xdr:txBody>
          </xdr:sp>
          <xdr:sp macro="" textlink="">
            <xdr:nvSpPr>
              <xdr:cNvPr id="202" name="chtext20"/>
              <xdr:cNvSpPr txBox="1"/>
            </xdr:nvSpPr>
            <xdr:spPr>
              <a:xfrm>
                <a:off x="8581755" y="3791575"/>
                <a:ext cx="182038"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lang="fr-CH" sz="1100" b="0" cap="none">
                    <a:solidFill>
                      <a:srgbClr val="000000"/>
                    </a:solidFill>
                    <a:latin typeface="Roboto"/>
                    <a:ea typeface="Roboto"/>
                    <a:cs typeface="Roboto"/>
                    <a:sym typeface="Roboto"/>
                  </a:rPr>
                  <a:t>TG</a:t>
                </a:r>
              </a:p>
            </xdr:txBody>
          </xdr:sp>
          <xdr:sp macro="" textlink="">
            <xdr:nvSpPr>
              <xdr:cNvPr id="203" name="chtext3"/>
              <xdr:cNvSpPr txBox="1"/>
            </xdr:nvSpPr>
            <xdr:spPr>
              <a:xfrm>
                <a:off x="7662942" y="4478948"/>
                <a:ext cx="233270"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1750" tIns="0" rIns="31750" bIns="0" rtlCol="0" anchor="t">
                <a:spAutoFit/>
              </a:bodyPr>
              <a:lstStyle/>
              <a:p>
                <a:pPr algn="ctr"/>
                <a:r>
                  <a:rPr lang="fr-CH" sz="1100" b="0" cap="none">
                    <a:solidFill>
                      <a:srgbClr val="000000"/>
                    </a:solidFill>
                    <a:latin typeface="Roboto"/>
                    <a:ea typeface="Roboto"/>
                    <a:cs typeface="Roboto"/>
                    <a:sym typeface="Roboto"/>
                  </a:rPr>
                  <a:t>LU</a:t>
                </a:r>
              </a:p>
            </xdr:txBody>
          </xdr:sp>
          <xdr:sp macro="" textlink="">
            <xdr:nvSpPr>
              <xdr:cNvPr id="204" name="chtext26"/>
              <xdr:cNvSpPr txBox="1"/>
            </xdr:nvSpPr>
            <xdr:spPr>
              <a:xfrm>
                <a:off x="6688214" y="4083127"/>
                <a:ext cx="169342"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100" b="0" cap="none">
                    <a:solidFill>
                      <a:srgbClr val="000000"/>
                    </a:solidFill>
                    <a:latin typeface="Roboto"/>
                    <a:ea typeface="Roboto"/>
                    <a:cs typeface="Roboto"/>
                    <a:sym typeface="Roboto"/>
                  </a:rPr>
                  <a:t>JU</a:t>
                </a:r>
              </a:p>
            </xdr:txBody>
          </xdr:sp>
          <xdr:sp macro="" textlink="">
            <xdr:nvSpPr>
              <xdr:cNvPr id="205" name="chtext11"/>
              <xdr:cNvSpPr txBox="1"/>
            </xdr:nvSpPr>
            <xdr:spPr>
              <a:xfrm>
                <a:off x="7221703" y="4206128"/>
                <a:ext cx="180692"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r>
                  <a:rPr lang="fr-CH" sz="1100" b="0" cap="none">
                    <a:solidFill>
                      <a:srgbClr val="000000"/>
                    </a:solidFill>
                    <a:latin typeface="Roboto"/>
                    <a:ea typeface="Roboto"/>
                    <a:cs typeface="Roboto"/>
                    <a:sym typeface="Roboto"/>
                  </a:rPr>
                  <a:t>SO</a:t>
                </a:r>
              </a:p>
            </xdr:txBody>
          </xdr:sp>
          <xdr:sp macro="" textlink="">
            <xdr:nvSpPr>
              <xdr:cNvPr id="206" name="chtext4"/>
              <xdr:cNvSpPr txBox="1"/>
            </xdr:nvSpPr>
            <xdr:spPr>
              <a:xfrm>
                <a:off x="8270264" y="4908737"/>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07" name="chtext5"/>
              <xdr:cNvSpPr txBox="1"/>
            </xdr:nvSpPr>
            <xdr:spPr>
              <a:xfrm>
                <a:off x="8414822" y="4550052"/>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08" name="chtext6"/>
              <xdr:cNvSpPr txBox="1"/>
            </xdr:nvSpPr>
            <xdr:spPr>
              <a:xfrm>
                <a:off x="7827582" y="4845424"/>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09" name="chtext7"/>
              <xdr:cNvSpPr txBox="1"/>
            </xdr:nvSpPr>
            <xdr:spPr>
              <a:xfrm>
                <a:off x="8036525" y="4748738"/>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10" name="chtext8"/>
              <xdr:cNvSpPr txBox="1"/>
            </xdr:nvSpPr>
            <xdr:spPr>
              <a:xfrm>
                <a:off x="8651827" y="4720479"/>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11" name="chtext9"/>
              <xdr:cNvSpPr txBox="1"/>
            </xdr:nvSpPr>
            <xdr:spPr>
              <a:xfrm>
                <a:off x="8149803" y="4462743"/>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12" name="chtext12"/>
              <xdr:cNvSpPr txBox="1"/>
            </xdr:nvSpPr>
            <xdr:spPr>
              <a:xfrm>
                <a:off x="7233265" y="3895041"/>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213" name="chtext13"/>
              <xdr:cNvSpPr txBox="1"/>
            </xdr:nvSpPr>
            <xdr:spPr>
              <a:xfrm>
                <a:off x="7474709" y="4009113"/>
                <a:ext cx="65" cy="169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1100">
                  <a:solidFill>
                    <a:srgbClr val="000000"/>
                  </a:solidFill>
                </a:endParaRPr>
              </a:p>
            </xdr:txBody>
          </xdr:sp>
          <xdr:sp macro="" textlink="">
            <xdr:nvSpPr>
              <xdr:cNvPr id="214" name="chtext15"/>
              <xdr:cNvSpPr txBox="1"/>
            </xdr:nvSpPr>
            <xdr:spPr>
              <a:xfrm>
                <a:off x="8773712" y="4179429"/>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215" name="chtext16"/>
              <xdr:cNvSpPr txBox="1"/>
            </xdr:nvSpPr>
            <xdr:spPr>
              <a:xfrm>
                <a:off x="8909059" y="4237312"/>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216" name="chtext17"/>
              <xdr:cNvSpPr txBox="1"/>
            </xdr:nvSpPr>
            <xdr:spPr>
              <a:xfrm>
                <a:off x="8644304" y="4362587"/>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217" name="chtext18"/>
              <xdr:cNvSpPr txBox="1"/>
            </xdr:nvSpPr>
            <xdr:spPr>
              <a:xfrm>
                <a:off x="9179707" y="5155268"/>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218" name="chtext21"/>
              <xdr:cNvSpPr txBox="1"/>
            </xdr:nvSpPr>
            <xdr:spPr>
              <a:xfrm>
                <a:off x="8325207" y="5625914"/>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219" name="chtext23"/>
              <xdr:cNvSpPr txBox="1"/>
            </xdr:nvSpPr>
            <xdr:spPr>
              <a:xfrm>
                <a:off x="7044884" y="5818654"/>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220" name="chtext24"/>
              <xdr:cNvSpPr txBox="1"/>
            </xdr:nvSpPr>
            <xdr:spPr>
              <a:xfrm>
                <a:off x="6412634" y="4600565"/>
                <a:ext cx="180690" cy="169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lang="fr-CH" sz="1100" b="0" cap="none">
                    <a:solidFill>
                      <a:srgbClr val="000000"/>
                    </a:solidFill>
                    <a:latin typeface="Roboto"/>
                    <a:ea typeface="Roboto"/>
                    <a:cs typeface="Roboto"/>
                    <a:sym typeface="Roboto"/>
                  </a:rPr>
                  <a:t>NE</a:t>
                </a:r>
              </a:p>
            </xdr:txBody>
          </xdr:sp>
        </xdr:grpSp>
      </xdr:grpSp>
      <xdr:grpSp>
        <xdr:nvGrpSpPr>
          <xdr:cNvPr id="2" name="Gruppieren 1"/>
          <xdr:cNvGrpSpPr/>
        </xdr:nvGrpSpPr>
        <xdr:grpSpPr>
          <a:xfrm>
            <a:off x="6599220" y="2682874"/>
            <a:ext cx="6133975" cy="4630940"/>
            <a:chOff x="6599220" y="2682874"/>
            <a:chExt cx="6133975" cy="4630940"/>
          </a:xfrm>
        </xdr:grpSpPr>
        <xdr:grpSp>
          <xdr:nvGrpSpPr>
            <xdr:cNvPr id="90" name="Gruppieren 89"/>
            <xdr:cNvGrpSpPr/>
          </xdr:nvGrpSpPr>
          <xdr:grpSpPr>
            <a:xfrm>
              <a:off x="6599220" y="2682874"/>
              <a:ext cx="6133975" cy="4630940"/>
              <a:chOff x="5410762" y="2571773"/>
              <a:chExt cx="6133234" cy="4629334"/>
            </a:xfrm>
          </xdr:grpSpPr>
          <xdr:grpSp>
            <xdr:nvGrpSpPr>
              <xdr:cNvPr id="95" name="Gruppieren 94"/>
              <xdr:cNvGrpSpPr/>
            </xdr:nvGrpSpPr>
            <xdr:grpSpPr>
              <a:xfrm>
                <a:off x="5410762" y="2571773"/>
                <a:ext cx="6133234" cy="1065842"/>
                <a:chOff x="5410762" y="2571773"/>
                <a:chExt cx="6133234" cy="1065842"/>
              </a:xfrm>
            </xdr:grpSpPr>
            <xdr:cxnSp macro="">
              <xdr:nvCxnSpPr>
                <xdr:cNvPr id="190" name="Gerader Verbinder 189">
                  <a:extLst>
                    <a:ext uri="{FF2B5EF4-FFF2-40B4-BE49-F238E27FC236}">
                      <a16:creationId xmlns:a16="http://schemas.microsoft.com/office/drawing/2014/main" id="{DE5C2689-F6F6-42D5-9F77-58D23BEFC6CD}"/>
                    </a:ext>
                  </a:extLst>
                </xdr:cNvPr>
                <xdr:cNvCxnSpPr/>
              </xdr:nvCxnSpPr>
              <xdr:spPr>
                <a:xfrm>
                  <a:off x="5421081" y="2571773"/>
                  <a:ext cx="490680"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Textfeld 1">
                  <a:extLst>
                    <a:ext uri="{FF2B5EF4-FFF2-40B4-BE49-F238E27FC236}">
                      <a16:creationId xmlns:a16="http://schemas.microsoft.com/office/drawing/2014/main" id="{9104B5AC-2AFE-40E0-AD93-822B212905E8}"/>
                    </a:ext>
                  </a:extLst>
                </xdr:cNvPr>
                <xdr:cNvSpPr txBox="1"/>
              </xdr:nvSpPr>
              <xdr:spPr>
                <a:xfrm>
                  <a:off x="5410762" y="2620012"/>
                  <a:ext cx="6133234" cy="1017603"/>
                </a:xfrm>
                <a:prstGeom prst="rect">
                  <a:avLst/>
                </a:prstGeom>
              </xdr:spPr>
              <xdr:txBody>
                <a:bodyPr vertOverflow="clip" horzOverflow="clip"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20000"/>
                    </a:lnSpc>
                  </a:pPr>
                  <a:r>
                    <a:rPr lang="fr-CH" sz="1200" b="1" kern="0" cap="all" spc="150">
                      <a:solidFill>
                        <a:schemeClr val="tx1"/>
                      </a:solidFill>
                      <a:latin typeface="Inter"/>
                      <a:ea typeface="Inter"/>
                      <a:cs typeface="Arial"/>
                      <a:sym typeface="Inter"/>
                    </a:rPr>
                    <a:t>Culture d'oléagineux en Suisse</a:t>
                  </a:r>
                </a:p>
                <a:p>
                  <a:pPr marL="0" marR="0" lvl="0" indent="0" defTabSz="914400" eaLnBrk="1" fontAlgn="auto" latinLnBrk="0" hangingPunct="1">
                    <a:lnSpc>
                      <a:spcPct val="100000"/>
                    </a:lnSpc>
                    <a:spcBef>
                      <a:spcPts val="300"/>
                    </a:spcBef>
                    <a:spcAft>
                      <a:spcPts val="600"/>
                    </a:spcAft>
                    <a:buClrTx/>
                    <a:buSzTx/>
                    <a:buFontTx/>
                    <a:buNone/>
                    <a:tabLst/>
                    <a:defRPr/>
                  </a:pPr>
                  <a:r>
                    <a:rPr kumimoji="0" lang="fr-CH" sz="1150" b="1" kern="0" cap="none" spc="0" normalizeH="0" noProof="0">
                      <a:ln>
                        <a:noFill/>
                      </a:ln>
                      <a:solidFill>
                        <a:srgbClr val="AA8F1F"/>
                      </a:solidFill>
                      <a:effectLst/>
                      <a:uLnTx/>
                      <a:uFillTx/>
                      <a:latin typeface="Roboto"/>
                      <a:ea typeface="Roboto"/>
                      <a:cs typeface="Arial"/>
                      <a:sym typeface="Roboto"/>
                    </a:rPr>
                    <a:t>Part de la production d'oléagineux pour la fabrication d'huile comestible, selon le canton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noProof="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Part en %</a:t>
                  </a:r>
                </a:p>
                <a:p>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noProof="0">
                      <a:ln>
                        <a:noFill/>
                      </a:ln>
                      <a:solidFill>
                        <a:srgbClr val="3F3F3F"/>
                      </a:solidFill>
                      <a:effectLst/>
                      <a:uLnTx/>
                      <a:uFillTx/>
                      <a:latin typeface="Roboto"/>
                      <a:ea typeface="Roboto"/>
                      <a:cs typeface="Arial"/>
                      <a:sym typeface="Roboto"/>
                    </a:rPr>
                    <a:t>2020</a:t>
                  </a:r>
                </a:p>
              </xdr:txBody>
            </xdr:sp>
          </xdr:grpSp>
          <xdr:sp macro="" textlink="">
            <xdr:nvSpPr>
              <xdr:cNvPr id="96" name="Textfeld 2">
                <a:extLst>
                  <a:ext uri="{FF2B5EF4-FFF2-40B4-BE49-F238E27FC236}">
                    <a16:creationId xmlns:a16="http://schemas.microsoft.com/office/drawing/2014/main" id="{00000000-0008-0000-0400-00000D000000}"/>
                  </a:ext>
                </a:extLst>
              </xdr:cNvPr>
              <xdr:cNvSpPr txBox="1"/>
            </xdr:nvSpPr>
            <xdr:spPr>
              <a:xfrm>
                <a:off x="5421098" y="6979795"/>
                <a:ext cx="5770391" cy="22131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mn-lt"/>
                    <a:ea typeface="Roboto"/>
                    <a:cs typeface="Arial"/>
                    <a:sym typeface="Roboto"/>
                  </a:rPr>
                  <a:t>Source: Office fédéral de la statistique</a:t>
                </a:r>
              </a:p>
            </xdr:txBody>
          </xdr:sp>
          <xdr:sp macro="" textlink="">
            <xdr:nvSpPr>
              <xdr:cNvPr id="98" name="Textfeld 2">
                <a:extLst>
                  <a:ext uri="{FF2B5EF4-FFF2-40B4-BE49-F238E27FC236}">
                    <a16:creationId xmlns:a16="http://schemas.microsoft.com/office/drawing/2014/main" id="{00000000-0008-0000-0400-00000D000000}"/>
                  </a:ext>
                </a:extLst>
              </xdr:cNvPr>
              <xdr:cNvSpPr txBox="1"/>
            </xdr:nvSpPr>
            <xdr:spPr>
              <a:xfrm>
                <a:off x="5422210" y="6656166"/>
                <a:ext cx="5770391" cy="21199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nSpc>
                    <a:spcPct val="120000"/>
                  </a:lnSpc>
                </a:pPr>
                <a:r>
                  <a:rPr kumimoji="0" lang="fr-CH" sz="1150" b="0" kern="0" cap="none" spc="0" normalizeH="0">
                    <a:ln>
                      <a:noFill/>
                    </a:ln>
                    <a:solidFill>
                      <a:srgbClr val="3F3F3F"/>
                    </a:solidFill>
                    <a:effectLst/>
                    <a:uLnTx/>
                    <a:uFillTx/>
                    <a:latin typeface="Roboto"/>
                    <a:ea typeface="Roboto"/>
                    <a:cs typeface="Arial"/>
                    <a:sym typeface="Roboto"/>
                  </a:rPr>
                  <a:t>Part de surface cultivée d'oléagineux par canton</a:t>
                </a:r>
              </a:p>
            </xdr:txBody>
          </xdr:sp>
          <xdr:grpSp>
            <xdr:nvGrpSpPr>
              <xdr:cNvPr id="99" name="Gruppieren 98"/>
              <xdr:cNvGrpSpPr/>
            </xdr:nvGrpSpPr>
            <xdr:grpSpPr>
              <a:xfrm>
                <a:off x="6412336" y="3622451"/>
                <a:ext cx="4431322" cy="2453398"/>
                <a:chOff x="6412336" y="3622451"/>
                <a:chExt cx="4431322" cy="2453398"/>
              </a:xfrm>
            </xdr:grpSpPr>
            <xdr:grpSp>
              <xdr:nvGrpSpPr>
                <xdr:cNvPr id="104" name="Gruppieren 103"/>
                <xdr:cNvGrpSpPr/>
              </xdr:nvGrpSpPr>
              <xdr:grpSpPr>
                <a:xfrm>
                  <a:off x="10547737" y="3622451"/>
                  <a:ext cx="295921" cy="1428746"/>
                  <a:chOff x="10547737" y="3622451"/>
                  <a:chExt cx="295921" cy="1428746"/>
                </a:xfrm>
              </xdr:grpSpPr>
              <xdr:sp macro="" textlink="">
                <xdr:nvSpPr>
                  <xdr:cNvPr id="188" name="legendhigh"/>
                  <xdr:cNvSpPr txBox="1"/>
                </xdr:nvSpPr>
                <xdr:spPr>
                  <a:xfrm>
                    <a:off x="10547737" y="3622451"/>
                    <a:ext cx="295921"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CH" sz="1000" b="0" cap="none">
                        <a:latin typeface="Roboto"/>
                        <a:ea typeface="Roboto"/>
                        <a:cs typeface="Roboto"/>
                        <a:sym typeface="Roboto"/>
                      </a:rPr>
                      <a:t>29%</a:t>
                    </a:r>
                  </a:p>
                </xdr:txBody>
              </xdr:sp>
              <xdr:sp macro="" textlink="">
                <xdr:nvSpPr>
                  <xdr:cNvPr id="189" name="legendlow"/>
                  <xdr:cNvSpPr txBox="1"/>
                </xdr:nvSpPr>
                <xdr:spPr>
                  <a:xfrm>
                    <a:off x="10616345" y="4879745"/>
                    <a:ext cx="208168"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CH" sz="1000" b="0" cap="none">
                        <a:latin typeface="Roboto"/>
                        <a:ea typeface="Roboto"/>
                        <a:cs typeface="Roboto"/>
                        <a:sym typeface="Roboto"/>
                      </a:rPr>
                      <a:t>0%</a:t>
                    </a:r>
                  </a:p>
                </xdr:txBody>
              </xdr:sp>
            </xdr:grpSp>
            <xdr:grpSp>
              <xdr:nvGrpSpPr>
                <xdr:cNvPr id="105" name="Gruppieren 104"/>
                <xdr:cNvGrpSpPr/>
              </xdr:nvGrpSpPr>
              <xdr:grpSpPr>
                <a:xfrm>
                  <a:off x="6412336" y="3895041"/>
                  <a:ext cx="2858065" cy="2180808"/>
                  <a:chOff x="6412336" y="3895041"/>
                  <a:chExt cx="2858065" cy="2180808"/>
                </a:xfrm>
              </xdr:grpSpPr>
              <xdr:grpSp>
                <xdr:nvGrpSpPr>
                  <xdr:cNvPr id="107" name="Gruppieren 106"/>
                  <xdr:cNvGrpSpPr/>
                </xdr:nvGrpSpPr>
                <xdr:grpSpPr>
                  <a:xfrm>
                    <a:off x="6412336" y="3895041"/>
                    <a:ext cx="2767434" cy="2031335"/>
                    <a:chOff x="6403975" y="3895041"/>
                    <a:chExt cx="2761942" cy="2031335"/>
                  </a:xfrm>
                </xdr:grpSpPr>
                <xdr:sp macro="" textlink="">
                  <xdr:nvSpPr>
                    <xdr:cNvPr id="146" name="chtext4"/>
                    <xdr:cNvSpPr txBox="1"/>
                  </xdr:nvSpPr>
                  <xdr:spPr>
                    <a:xfrm>
                      <a:off x="8258141" y="4908737"/>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47" name="chtext5"/>
                    <xdr:cNvSpPr txBox="1"/>
                  </xdr:nvSpPr>
                  <xdr:spPr>
                    <a:xfrm>
                      <a:off x="8402699" y="4550052"/>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48" name="chtext6"/>
                    <xdr:cNvSpPr txBox="1"/>
                  </xdr:nvSpPr>
                  <xdr:spPr>
                    <a:xfrm>
                      <a:off x="7817191" y="4845424"/>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49" name="chtext7"/>
                    <xdr:cNvSpPr txBox="1"/>
                  </xdr:nvSpPr>
                  <xdr:spPr>
                    <a:xfrm>
                      <a:off x="8024402" y="4748738"/>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50" name="chtext8"/>
                    <xdr:cNvSpPr txBox="1"/>
                  </xdr:nvSpPr>
                  <xdr:spPr>
                    <a:xfrm>
                      <a:off x="8639704" y="4720479"/>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51" name="chtext9"/>
                    <xdr:cNvSpPr txBox="1"/>
                  </xdr:nvSpPr>
                  <xdr:spPr>
                    <a:xfrm>
                      <a:off x="8137680" y="4462743"/>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52" name="chtext12"/>
                    <xdr:cNvSpPr txBox="1"/>
                  </xdr:nvSpPr>
                  <xdr:spPr>
                    <a:xfrm>
                      <a:off x="7222874" y="3895041"/>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53" name="chtext13"/>
                    <xdr:cNvSpPr txBox="1"/>
                  </xdr:nvSpPr>
                  <xdr:spPr>
                    <a:xfrm>
                      <a:off x="7433984" y="4035096"/>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700">
                        <a:solidFill>
                          <a:srgbClr val="000000"/>
                        </a:solidFill>
                      </a:endParaRPr>
                    </a:p>
                  </xdr:txBody>
                </xdr:sp>
                <xdr:sp macro="" textlink="">
                  <xdr:nvSpPr>
                    <xdr:cNvPr id="154" name="chtext15"/>
                    <xdr:cNvSpPr txBox="1"/>
                  </xdr:nvSpPr>
                  <xdr:spPr>
                    <a:xfrm>
                      <a:off x="8759857" y="4179429"/>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155" name="chtext16"/>
                    <xdr:cNvSpPr txBox="1"/>
                  </xdr:nvSpPr>
                  <xdr:spPr>
                    <a:xfrm>
                      <a:off x="8895204" y="4237312"/>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156" name="chtext17"/>
                    <xdr:cNvSpPr txBox="1"/>
                  </xdr:nvSpPr>
                  <xdr:spPr>
                    <a:xfrm>
                      <a:off x="8632181" y="4362587"/>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157" name="chtext18"/>
                    <xdr:cNvSpPr txBox="1"/>
                  </xdr:nvSpPr>
                  <xdr:spPr>
                    <a:xfrm>
                      <a:off x="9165852" y="5155268"/>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158" name="chtext21"/>
                    <xdr:cNvSpPr txBox="1"/>
                  </xdr:nvSpPr>
                  <xdr:spPr>
                    <a:xfrm>
                      <a:off x="8313084" y="5625914"/>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159" name="chtext23"/>
                    <xdr:cNvSpPr txBox="1"/>
                  </xdr:nvSpPr>
                  <xdr:spPr>
                    <a:xfrm>
                      <a:off x="7034493" y="5818654"/>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sp macro="" textlink="">
                  <xdr:nvSpPr>
                    <xdr:cNvPr id="160" name="chtext24"/>
                    <xdr:cNvSpPr txBox="1"/>
                  </xdr:nvSpPr>
                  <xdr:spPr>
                    <a:xfrm>
                      <a:off x="6403975" y="4632325"/>
                      <a:ext cx="65" cy="107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lang="en-US" sz="700">
                        <a:solidFill>
                          <a:srgbClr val="000000"/>
                        </a:solidFill>
                      </a:endParaRPr>
                    </a:p>
                  </xdr:txBody>
                </xdr:sp>
              </xdr:grpSp>
              <xdr:grpSp>
                <xdr:nvGrpSpPr>
                  <xdr:cNvPr id="108" name="Gruppieren 107"/>
                  <xdr:cNvGrpSpPr/>
                </xdr:nvGrpSpPr>
                <xdr:grpSpPr>
                  <a:xfrm>
                    <a:off x="6442868" y="3969498"/>
                    <a:ext cx="2827533" cy="2106351"/>
                    <a:chOff x="6434471" y="3969498"/>
                    <a:chExt cx="2822075" cy="2106351"/>
                  </a:xfrm>
                </xdr:grpSpPr>
                <xdr:sp macro="" textlink="">
                  <xdr:nvSpPr>
                    <xdr:cNvPr id="119" name="chvalue4"/>
                    <xdr:cNvSpPr txBox="1"/>
                  </xdr:nvSpPr>
                  <xdr:spPr>
                    <a:xfrm>
                      <a:off x="8264996" y="500440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0" name="chvalue5"/>
                    <xdr:cNvSpPr txBox="1"/>
                  </xdr:nvSpPr>
                  <xdr:spPr>
                    <a:xfrm>
                      <a:off x="8380180" y="467973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1" name="chvalue6"/>
                    <xdr:cNvSpPr txBox="1"/>
                  </xdr:nvSpPr>
                  <xdr:spPr>
                    <a:xfrm>
                      <a:off x="7821929" y="495852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2" name="chvalue7"/>
                    <xdr:cNvSpPr txBox="1"/>
                  </xdr:nvSpPr>
                  <xdr:spPr>
                    <a:xfrm>
                      <a:off x="8024183" y="4859517"/>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3" name="chvalue8"/>
                    <xdr:cNvSpPr txBox="1"/>
                  </xdr:nvSpPr>
                  <xdr:spPr>
                    <a:xfrm>
                      <a:off x="8645095" y="4809757"/>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4" name="chvalue9"/>
                    <xdr:cNvSpPr txBox="1"/>
                  </xdr:nvSpPr>
                  <xdr:spPr>
                    <a:xfrm>
                      <a:off x="8148500" y="4573766"/>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6" name="chvalue12"/>
                    <xdr:cNvSpPr txBox="1"/>
                  </xdr:nvSpPr>
                  <xdr:spPr>
                    <a:xfrm>
                      <a:off x="7303401" y="3969498"/>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7" name="chvalue13"/>
                    <xdr:cNvSpPr txBox="1"/>
                  </xdr:nvSpPr>
                  <xdr:spPr>
                    <a:xfrm>
                      <a:off x="7430083" y="4134583"/>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8" name="chvalue15"/>
                    <xdr:cNvSpPr txBox="1"/>
                  </xdr:nvSpPr>
                  <xdr:spPr>
                    <a:xfrm>
                      <a:off x="8827234" y="4271762"/>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29" name="chvalue16"/>
                    <xdr:cNvSpPr txBox="1"/>
                  </xdr:nvSpPr>
                  <xdr:spPr>
                    <a:xfrm>
                      <a:off x="8981187" y="4342890"/>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30" name="chvalue17"/>
                    <xdr:cNvSpPr txBox="1"/>
                  </xdr:nvSpPr>
                  <xdr:spPr>
                    <a:xfrm>
                      <a:off x="8720700" y="4456635"/>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31" name="chvalue18"/>
                    <xdr:cNvSpPr txBox="1"/>
                  </xdr:nvSpPr>
                  <xdr:spPr>
                    <a:xfrm>
                      <a:off x="9256481" y="5283380"/>
                      <a:ext cx="65"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32" name="chvalue21"/>
                    <xdr:cNvSpPr txBox="1"/>
                  </xdr:nvSpPr>
                  <xdr:spPr>
                    <a:xfrm>
                      <a:off x="8374226" y="5753679"/>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33" name="chvalue23"/>
                    <xdr:cNvSpPr txBox="1"/>
                  </xdr:nvSpPr>
                  <xdr:spPr>
                    <a:xfrm>
                      <a:off x="7140787" y="5952738"/>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sp macro="" textlink="">
                  <xdr:nvSpPr>
                    <xdr:cNvPr id="134" name="chvalue24"/>
                    <xdr:cNvSpPr txBox="1"/>
                  </xdr:nvSpPr>
                  <xdr:spPr>
                    <a:xfrm>
                      <a:off x="6434471" y="4745402"/>
                      <a:ext cx="64" cy="123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algn="ctr"/>
                      <a:endParaRPr lang="en-US" sz="800">
                        <a:solidFill>
                          <a:srgbClr val="000000"/>
                        </a:solidFill>
                      </a:endParaRPr>
                    </a:p>
                  </xdr:txBody>
                </xdr:sp>
              </xdr:grpSp>
            </xdr:grpSp>
          </xdr:grpSp>
        </xdr:grpSp>
        <xdr:sp macro="" textlink="">
          <xdr:nvSpPr>
            <xdr:cNvPr id="274" name="legend"/>
            <xdr:cNvSpPr/>
          </xdr:nvSpPr>
          <xdr:spPr>
            <a:xfrm>
              <a:off x="12131654" y="3770311"/>
              <a:ext cx="168714" cy="1404885"/>
            </a:xfrm>
            <a:prstGeom prst="rect">
              <a:avLst/>
            </a:prstGeom>
            <a:gradFill flip="none" rotWithShape="1">
              <a:gsLst>
                <a:gs pos="0">
                  <a:srgbClr val="AA8F1F"/>
                </a:gs>
                <a:gs pos="100000">
                  <a:srgbClr val="AA8F1F">
                    <a:tint val="0"/>
                  </a:srgbClr>
                </a:gs>
                <a:gs pos="100000">
                  <a:srgbClr val="F2F2F2"/>
                </a:gs>
                <a:gs pos="90909">
                  <a:srgbClr val="F7EBB6"/>
                </a:gs>
                <a:gs pos="81818">
                  <a:srgbClr val="F2DE88"/>
                </a:gs>
                <a:gs pos="50000">
                  <a:srgbClr val="EDD15A"/>
                </a:gs>
                <a:gs pos="45455">
                  <a:srgbClr val="E4CA5E"/>
                </a:gs>
                <a:gs pos="3636">
                  <a:srgbClr val="CBA816"/>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0.73992</cdr:x>
      <cdr:y>0.56438</cdr:y>
    </cdr:from>
    <cdr:to>
      <cdr:x>0.98589</cdr:x>
      <cdr:y>0.864</cdr:y>
    </cdr:to>
    <cdr:sp macro="" textlink="">
      <cdr:nvSpPr>
        <cdr:cNvPr id="2" name="Rechteck 1"/>
        <cdr:cNvSpPr/>
      </cdr:nvSpPr>
      <cdr:spPr>
        <a:xfrm xmlns:a="http://schemas.openxmlformats.org/drawingml/2006/main">
          <a:off x="3887384" y="671763"/>
          <a:ext cx="1292275" cy="356632"/>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0</xdr:colOff>
      <xdr:row>6</xdr:row>
      <xdr:rowOff>15900</xdr:rowOff>
    </xdr:from>
    <xdr:to>
      <xdr:col>5</xdr:col>
      <xdr:colOff>326448</xdr:colOff>
      <xdr:row>9</xdr:row>
      <xdr:rowOff>571500</xdr:rowOff>
    </xdr:to>
    <xdr:grpSp>
      <xdr:nvGrpSpPr>
        <xdr:cNvPr id="18" name="Gruppieren 17">
          <a:extLst>
            <a:ext uri="{FF2B5EF4-FFF2-40B4-BE49-F238E27FC236}">
              <a16:creationId xmlns:a16="http://schemas.microsoft.com/office/drawing/2014/main" id="{00000000-0008-0000-0200-000012000000}"/>
            </a:ext>
          </a:extLst>
        </xdr:cNvPr>
        <xdr:cNvGrpSpPr/>
      </xdr:nvGrpSpPr>
      <xdr:grpSpPr>
        <a:xfrm>
          <a:off x="0" y="1116567"/>
          <a:ext cx="6062615" cy="1105933"/>
          <a:chOff x="0" y="1111275"/>
          <a:chExt cx="6359034" cy="1103288"/>
        </a:xfrm>
      </xdr:grpSpPr>
      <xdr:sp macro="" textlink="">
        <xdr:nvSpPr>
          <xdr:cNvPr id="19" name="Textfeld 18">
            <a:extLst>
              <a:ext uri="{FF2B5EF4-FFF2-40B4-BE49-F238E27FC236}">
                <a16:creationId xmlns:a16="http://schemas.microsoft.com/office/drawing/2014/main" id="{00000000-0008-0000-0200-000013000000}"/>
              </a:ext>
            </a:extLst>
          </xdr:cNvPr>
          <xdr:cNvSpPr txBox="1"/>
        </xdr:nvSpPr>
        <xdr:spPr>
          <a:xfrm>
            <a:off x="0" y="1111275"/>
            <a:ext cx="6359034" cy="11032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CH" sz="900" b="0" i="0" u="none" strike="noStrike" kern="0" cap="none" spc="0" normalizeH="0" baseline="0" noProof="0">
              <a:ln>
                <a:noFill/>
              </a:ln>
              <a:solidFill>
                <a:srgbClr val="3F3F3F"/>
              </a:solidFill>
              <a:effectLst/>
              <a:uLnTx/>
              <a:uFillTx/>
              <a:latin typeface="Roboto" panose="02000000000000000000" pitchFamily="2" charset="0"/>
              <a:ea typeface="Roboto" panose="02000000000000000000" pitchFamily="2" charset="0"/>
              <a:cs typeface="Arial" panose="020B0604020202020204" pitchFamily="34" charset="0"/>
            </a:endParaRPr>
          </a:p>
          <a:p>
            <a:pPr marL="0" marR="0" lvl="0" indent="0" defTabSz="914400" eaLnBrk="1" fontAlgn="auto" latinLnBrk="0" hangingPunct="1">
              <a:lnSpc>
                <a:spcPct val="120000"/>
              </a:lnSpc>
              <a:spcBef>
                <a:spcPts val="0"/>
              </a:spcBef>
              <a:spcAft>
                <a:spcPts val="0"/>
              </a:spcAft>
              <a:buClrTx/>
              <a:buSzTx/>
              <a:buFontTx/>
              <a:buNone/>
              <a:tabLst/>
              <a:defRPr/>
            </a:pPr>
            <a:r>
              <a:rPr kumimoji="0" lang="fr-CH" sz="1600" b="1" kern="0" cap="none" spc="150" normalizeH="0" noProof="0">
                <a:ln>
                  <a:noFill/>
                </a:ln>
                <a:solidFill>
                  <a:sysClr val="windowText" lastClr="000000"/>
                </a:solidFill>
                <a:effectLst/>
                <a:uLnTx/>
                <a:uFillTx/>
                <a:latin typeface="Inter"/>
                <a:ea typeface="Inter"/>
                <a:cs typeface="Arial"/>
                <a:sym typeface="Inter"/>
              </a:rPr>
              <a:t>Évolution des prix bruts à la production</a:t>
            </a:r>
          </a:p>
          <a:p>
            <a:pPr marL="0" marR="0" lvl="0" indent="0" defTabSz="914400" eaLnBrk="1" fontAlgn="auto" latinLnBrk="0" hangingPunct="1">
              <a:lnSpc>
                <a:spcPct val="120000"/>
              </a:lnSpc>
              <a:spcBef>
                <a:spcPts val="0"/>
              </a:spcBef>
              <a:spcAft>
                <a:spcPts val="0"/>
              </a:spcAft>
              <a:buClrTx/>
              <a:buSzTx/>
              <a:buFontTx/>
              <a:buNone/>
              <a:tabLst/>
              <a:defRPr/>
            </a:pPr>
            <a:r>
              <a:rPr kumimoji="0" lang="fr-CH" sz="1400" b="1" kern="0" cap="none" spc="0" normalizeH="0" noProof="0">
                <a:ln>
                  <a:noFill/>
                </a:ln>
                <a:solidFill>
                  <a:srgbClr val="AA8F1F"/>
                </a:solidFill>
                <a:effectLst/>
                <a:uLnTx/>
                <a:uFillTx/>
                <a:latin typeface="Roboto"/>
                <a:ea typeface="Roboto"/>
                <a:cs typeface="Arial"/>
                <a:sym typeface="Roboto"/>
              </a:rPr>
              <a:t>Oléagineux</a:t>
            </a:r>
          </a:p>
        </xdr:txBody>
      </xdr:sp>
      <xdr:cxnSp macro="">
        <xdr:nvCxnSpPr>
          <xdr:cNvPr id="20" name="Gerader Verbinder 19">
            <a:extLst>
              <a:ext uri="{FF2B5EF4-FFF2-40B4-BE49-F238E27FC236}">
                <a16:creationId xmlns:a16="http://schemas.microsoft.com/office/drawing/2014/main" id="{00000000-0008-0000-0200-000014000000}"/>
              </a:ext>
            </a:extLst>
          </xdr:cNvPr>
          <xdr:cNvCxnSpPr/>
        </xdr:nvCxnSpPr>
        <xdr:spPr>
          <a:xfrm>
            <a:off x="100318" y="1260802"/>
            <a:ext cx="681288" cy="0"/>
          </a:xfrm>
          <a:prstGeom prst="line">
            <a:avLst/>
          </a:prstGeom>
          <a:noFill/>
          <a:ln w="36830" cap="flat" cmpd="sng" algn="ctr">
            <a:solidFill>
              <a:sysClr val="windowText" lastClr="000000"/>
            </a:solidFill>
            <a:prstDash val="solid"/>
            <a:miter lim="800000"/>
          </a:ln>
          <a:effectLst/>
        </xdr:spPr>
      </xdr:cxnSp>
    </xdr:grpSp>
    <xdr:clientData/>
  </xdr:twoCellAnchor>
  <xdr:twoCellAnchor editAs="absolute">
    <xdr:from>
      <xdr:col>6</xdr:col>
      <xdr:colOff>596325</xdr:colOff>
      <xdr:row>6</xdr:row>
      <xdr:rowOff>47625</xdr:rowOff>
    </xdr:from>
    <xdr:to>
      <xdr:col>12</xdr:col>
      <xdr:colOff>912233</xdr:colOff>
      <xdr:row>9</xdr:row>
      <xdr:rowOff>512057</xdr:rowOff>
    </xdr:to>
    <xdr:grpSp>
      <xdr:nvGrpSpPr>
        <xdr:cNvPr id="21" name="Gruppieren 20">
          <a:extLst>
            <a:ext uri="{FF2B5EF4-FFF2-40B4-BE49-F238E27FC236}">
              <a16:creationId xmlns:a16="http://schemas.microsoft.com/office/drawing/2014/main" id="{00000000-0008-0000-0200-000015000000}"/>
            </a:ext>
          </a:extLst>
        </xdr:cNvPr>
        <xdr:cNvGrpSpPr/>
      </xdr:nvGrpSpPr>
      <xdr:grpSpPr>
        <a:xfrm>
          <a:off x="7136825" y="1148292"/>
          <a:ext cx="5141908" cy="1014765"/>
          <a:chOff x="7477128" y="1141905"/>
          <a:chExt cx="5354921" cy="1012120"/>
        </a:xfrm>
      </xdr:grpSpPr>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7477128" y="1578468"/>
            <a:ext cx="5354921" cy="57555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0" kern="0" cap="none" spc="0" normalizeH="0" noProof="0">
                <a:ln>
                  <a:noFill/>
                </a:ln>
                <a:solidFill>
                  <a:srgbClr val="3F3F3F"/>
                </a:solidFill>
                <a:effectLst/>
                <a:uLnTx/>
                <a:uFillTx/>
                <a:latin typeface="Roboto"/>
                <a:ea typeface="Roboto"/>
                <a:cs typeface="Arial"/>
                <a:sym typeface="Roboto"/>
              </a:rPr>
              <a:t>Droit relatif aux publications: traitement ultérieur et publication autorisés à condition que la source soit mentionnée.</a:t>
            </a:r>
          </a:p>
        </xdr:txBody>
      </xdr:sp>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7477128" y="1141905"/>
            <a:ext cx="5318126" cy="313114"/>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20000"/>
              </a:lnSpc>
              <a:spcBef>
                <a:spcPts val="0"/>
              </a:spcBef>
              <a:spcAft>
                <a:spcPts val="0"/>
              </a:spcAft>
              <a:buClrTx/>
              <a:buSzTx/>
              <a:buFontTx/>
              <a:buNone/>
              <a:tabLst/>
              <a:defRPr/>
            </a:pPr>
            <a:r>
              <a:rPr kumimoji="0" lang="fr-CH" sz="1200" b="1" kern="0" cap="none" spc="0" normalizeH="0" noProof="0">
                <a:ln>
                  <a:noFill/>
                </a:ln>
                <a:solidFill>
                  <a:srgbClr val="3F3F3F"/>
                </a:solidFill>
                <a:effectLst/>
                <a:uLnTx/>
                <a:uFillTx/>
                <a:latin typeface="Roboto"/>
                <a:ea typeface="Roboto"/>
                <a:cs typeface="Arial"/>
                <a:sym typeface="Roboto"/>
              </a:rPr>
              <a:t>Source: OFAG, secteur Analyses du marché</a:t>
            </a:r>
          </a:p>
        </xdr:txBody>
      </xdr:sp>
    </xdr:grpSp>
    <xdr:clientData/>
  </xdr:twoCellAnchor>
  <xdr:twoCellAnchor editAs="absolute">
    <xdr:from>
      <xdr:col>0</xdr:col>
      <xdr:colOff>66675</xdr:colOff>
      <xdr:row>0</xdr:row>
      <xdr:rowOff>66675</xdr:rowOff>
    </xdr:from>
    <xdr:to>
      <xdr:col>5</xdr:col>
      <xdr:colOff>118485</xdr:colOff>
      <xdr:row>4</xdr:row>
      <xdr:rowOff>91746</xdr:rowOff>
    </xdr:to>
    <xdr:pic>
      <xdr:nvPicPr>
        <xdr:cNvPr id="24" name="Grafik 23">
          <a:extLst>
            <a:ext uri="{FF2B5EF4-FFF2-40B4-BE49-F238E27FC236}">
              <a16:creationId xmlns:a16="http://schemas.microsoft.com/office/drawing/2014/main" id="{00000000-0008-0000-0200-00001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31904"/>
        <a:stretch/>
      </xdr:blipFill>
      <xdr:spPr bwMode="auto">
        <a:xfrm>
          <a:off x="66675" y="66675"/>
          <a:ext cx="5797550" cy="787071"/>
        </a:xfrm>
        <a:prstGeom prst="rect">
          <a:avLst/>
        </a:prstGeom>
        <a:noFill/>
        <a:ln>
          <a:noFill/>
        </a:ln>
        <a:extLst>
          <a:ext uri="{53640926-AAD7-44D8-BBD7-CCE9431645EC}">
            <a14:shadowObscured xmlns:a14="http://schemas.microsoft.com/office/drawing/2010/main"/>
          </a:ext>
        </a:extLst>
      </xdr:spPr>
    </xdr:pic>
    <xdr:clientData/>
  </xdr:twoCellAnchor>
  <xdr:twoCellAnchor editAs="absolute">
    <xdr:from>
      <xdr:col>0</xdr:col>
      <xdr:colOff>76200</xdr:colOff>
      <xdr:row>127</xdr:row>
      <xdr:rowOff>70526</xdr:rowOff>
    </xdr:from>
    <xdr:to>
      <xdr:col>1</xdr:col>
      <xdr:colOff>498783</xdr:colOff>
      <xdr:row>131</xdr:row>
      <xdr:rowOff>135966</xdr:rowOff>
    </xdr:to>
    <xdr:grpSp>
      <xdr:nvGrpSpPr>
        <xdr:cNvPr id="2" name="Gruppieren 1"/>
        <xdr:cNvGrpSpPr/>
      </xdr:nvGrpSpPr>
      <xdr:grpSpPr>
        <a:xfrm>
          <a:off x="76200" y="24715582"/>
          <a:ext cx="2941416" cy="827440"/>
          <a:chOff x="11865429" y="24061494"/>
          <a:chExt cx="1982305" cy="1655550"/>
        </a:xfrm>
      </xdr:grpSpPr>
      <xdr:sp macro="" textlink="">
        <xdr:nvSpPr>
          <xdr:cNvPr id="14" name="Abgerundetes Rechteck 13">
            <a:extLst>
              <a:ext uri="{FF2B5EF4-FFF2-40B4-BE49-F238E27FC236}">
                <a16:creationId xmlns:a16="http://schemas.microsoft.com/office/drawing/2014/main" id="{00000000-0008-0000-0E00-000006000000}"/>
              </a:ext>
            </a:extLst>
          </xdr:cNvPr>
          <xdr:cNvSpPr/>
        </xdr:nvSpPr>
        <xdr:spPr>
          <a:xfrm>
            <a:off x="11865429" y="24332419"/>
            <a:ext cx="1982305" cy="1384625"/>
          </a:xfrm>
          <a:prstGeom prst="roundRect">
            <a:avLst>
              <a:gd name="adj" fmla="val 29912"/>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08000" rIns="72000" bIns="36000" rtlCol="0" anchor="t">
            <a:noAutofit/>
          </a:bodyPr>
          <a:lstStyle/>
          <a:p>
            <a:pPr algn="l">
              <a:spcBef>
                <a:spcPts val="600"/>
              </a:spcBef>
            </a:pPr>
            <a:r>
              <a:rPr lang="fr-CH" sz="950" b="0" cap="none">
                <a:solidFill>
                  <a:srgbClr val="3F3F3F"/>
                </a:solidFill>
                <a:latin typeface="Roboto"/>
                <a:ea typeface="Roboto"/>
                <a:cs typeface="Roboto"/>
                <a:sym typeface="Roboto"/>
              </a:rPr>
              <a:t>Il s'agit de prix calculés au début de l'année de récolte.</a:t>
            </a:r>
          </a:p>
        </xdr:txBody>
      </xdr:sp>
      <xdr:sp macro="" textlink="">
        <xdr:nvSpPr>
          <xdr:cNvPr id="15" name="Abgerundetes Rechteck 14">
            <a:extLst>
              <a:ext uri="{FF2B5EF4-FFF2-40B4-BE49-F238E27FC236}">
                <a16:creationId xmlns:a16="http://schemas.microsoft.com/office/drawing/2014/main" id="{00000000-0008-0000-0E00-000007000000}"/>
              </a:ext>
            </a:extLst>
          </xdr:cNvPr>
          <xdr:cNvSpPr/>
        </xdr:nvSpPr>
        <xdr:spPr>
          <a:xfrm>
            <a:off x="12011748" y="24061494"/>
            <a:ext cx="792000" cy="504205"/>
          </a:xfrm>
          <a:prstGeom prst="roundRect">
            <a:avLst>
              <a:gd name="adj"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108000" bIns="0" rtlCol="0" anchor="ctr" anchorCtr="1">
            <a:noAutofit/>
          </a:bodyPr>
          <a:lstStyle/>
          <a:p>
            <a:pPr algn="l"/>
            <a:r>
              <a:rPr lang="fr-CH" sz="950" b="1" cap="none" spc="0">
                <a:solidFill>
                  <a:schemeClr val="bg1"/>
                </a:solidFill>
                <a:latin typeface="Inter"/>
                <a:ea typeface="Inter"/>
                <a:cs typeface="Inter"/>
                <a:sym typeface="Inter"/>
              </a:rPr>
              <a:t>REMARQUE</a:t>
            </a:r>
          </a:p>
        </xdr:txBody>
      </xdr:sp>
    </xdr:grpSp>
    <xdr:clientData/>
  </xdr:twoCellAnchor>
  <xdr:twoCellAnchor editAs="absolute">
    <xdr:from>
      <xdr:col>0</xdr:col>
      <xdr:colOff>58508</xdr:colOff>
      <xdr:row>92</xdr:row>
      <xdr:rowOff>80277</xdr:rowOff>
    </xdr:from>
    <xdr:to>
      <xdr:col>11</xdr:col>
      <xdr:colOff>139700</xdr:colOff>
      <xdr:row>97</xdr:row>
      <xdr:rowOff>25400</xdr:rowOff>
    </xdr:to>
    <xdr:sp macro="" textlink="">
      <xdr:nvSpPr>
        <xdr:cNvPr id="47" name="Abgerundetes Rechteck 46">
          <a:extLst>
            <a:ext uri="{FF2B5EF4-FFF2-40B4-BE49-F238E27FC236}">
              <a16:creationId xmlns:a16="http://schemas.microsoft.com/office/drawing/2014/main" id="{00000000-0008-0000-0E00-000006000000}"/>
            </a:ext>
          </a:extLst>
        </xdr:cNvPr>
        <xdr:cNvSpPr/>
      </xdr:nvSpPr>
      <xdr:spPr>
        <a:xfrm>
          <a:off x="58508" y="17561827"/>
          <a:ext cx="10679342" cy="1697723"/>
        </a:xfrm>
        <a:prstGeom prst="roundRect">
          <a:avLst>
            <a:gd name="adj" fmla="val 7035"/>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08000" rIns="72000" bIns="36000" rtlCol="0" anchor="t">
          <a:noAutofit/>
        </a:bodyPr>
        <a:lstStyle/>
        <a:p>
          <a:pPr algn="l">
            <a:spcBef>
              <a:spcPts val="1200"/>
            </a:spcBef>
          </a:pPr>
          <a:r>
            <a:rPr lang="fr-CH" sz="950" b="0" cap="none">
              <a:solidFill>
                <a:srgbClr val="3F3F3F"/>
              </a:solidFill>
              <a:latin typeface="Roboto"/>
              <a:ea typeface="Roboto"/>
              <a:cs typeface="Roboto"/>
              <a:sym typeface="Roboto"/>
            </a:rPr>
            <a:t>HO, HOLL = part élevée d'acide oléique (High Oleic) et faible part d'acide linolénique (Low Linolenic)</a:t>
          </a:r>
        </a:p>
        <a:p>
          <a:pPr algn="l">
            <a:spcBef>
              <a:spcPts val="1200"/>
            </a:spcBef>
          </a:pPr>
          <a:r>
            <a:rPr lang="fr-CH" sz="950" b="0" cap="none">
              <a:solidFill>
                <a:srgbClr val="3F3F3F"/>
              </a:solidFill>
              <a:latin typeface="Roboto"/>
              <a:ea typeface="Roboto"/>
              <a:cs typeface="Roboto"/>
              <a:sym typeface="Roboto"/>
            </a:rPr>
            <a:t>Sources : enquête de l’OFAG auprès de centres collecteurs après le décompte de la récolte à la fin de l'année de récolte;IP Suisse (les primes IP Suisse sont comprises dans le prix) et Bio Suisse</a:t>
          </a:r>
        </a:p>
        <a:p>
          <a:pPr algn="l">
            <a:spcBef>
              <a:spcPts val="1200"/>
            </a:spcBef>
          </a:pPr>
          <a:r>
            <a:rPr lang="fr-CH" sz="950" b="0" cap="none">
              <a:solidFill>
                <a:srgbClr val="3F3F3F"/>
              </a:solidFill>
              <a:latin typeface="Roboto"/>
              <a:ea typeface="Roboto"/>
              <a:cs typeface="Roboto"/>
              <a:sym typeface="Roboto"/>
            </a:rPr>
            <a:t>Les prix sont pondérés selon le poids, TVA non comprise.Les prix bruts à la production s'appliquent aux marchandises livrées (sans déduction de la taxe d'entrée, des frais de contrôle de la qualité, des frais de nettoyage, des frais de séchage, d’autres taxes, des contributions aux associations de producteurs (16.20 CHF/t de colza, 11.20 CHF/t de tournesol et de soja (2013, 2014) ; FSPC, swiss granum, USP, pool de production oléagineux et, pour le colza, Commission Huile de colza suisse). </a:t>
          </a:r>
        </a:p>
        <a:p>
          <a:pPr algn="l">
            <a:spcBef>
              <a:spcPts val="1200"/>
            </a:spcBef>
          </a:pPr>
          <a:r>
            <a:rPr lang="fr-CH" sz="950" b="0" cap="none">
              <a:solidFill>
                <a:srgbClr val="3F3F3F"/>
              </a:solidFill>
              <a:latin typeface="Roboto"/>
              <a:ea typeface="Roboto"/>
              <a:cs typeface="Roboto"/>
              <a:sym typeface="Roboto"/>
            </a:rPr>
            <a:t> A partir de la récolte 2011, les valeurs extrêmes ne sont plus prises en compte pour le calcul des prix.Description du produit</a:t>
          </a:r>
          <a:r>
            <a:rPr lang="fr-CH" sz="950" b="1" cap="none">
              <a:solidFill>
                <a:srgbClr val="3F3F3F"/>
              </a:solidFill>
              <a:latin typeface="Roboto"/>
              <a:ea typeface="Roboto"/>
              <a:cs typeface="Roboto"/>
              <a:sym typeface="Roboto"/>
            </a:rPr>
            <a:t>: en gras</a:t>
          </a:r>
          <a:r>
            <a:rPr lang="fr-CH" sz="950" b="0" cap="none">
              <a:solidFill>
                <a:srgbClr val="3F3F3F"/>
              </a:solidFill>
              <a:latin typeface="Roboto"/>
              <a:ea typeface="Roboto"/>
              <a:cs typeface="Roboto"/>
              <a:sym typeface="Roboto"/>
            </a:rPr>
            <a:t> = marchandises conventionnelles, </a:t>
          </a:r>
          <a:r>
            <a:rPr lang="fr-CH" sz="950" b="0" u="sng" cap="none">
              <a:solidFill>
                <a:srgbClr val="3F3F3F"/>
              </a:solidFill>
              <a:latin typeface="Roboto"/>
              <a:ea typeface="Roboto"/>
              <a:cs typeface="+mn-cs"/>
              <a:sym typeface="Roboto"/>
            </a:rPr>
            <a:t>souligné</a:t>
          </a:r>
          <a:r>
            <a:rPr lang="fr-CH" sz="950" b="0" cap="none">
              <a:solidFill>
                <a:srgbClr val="3F3F3F"/>
              </a:solidFill>
              <a:latin typeface="Roboto"/>
              <a:ea typeface="Roboto"/>
              <a:cs typeface="+mn-cs"/>
              <a:sym typeface="Roboto"/>
            </a:rPr>
            <a:t> = Suisse </a:t>
          </a:r>
          <a:r>
            <a:rPr lang="fr-CH" sz="950" b="0" i="1" cap="none">
              <a:solidFill>
                <a:srgbClr val="3F3F3F"/>
              </a:solidFill>
              <a:latin typeface="Roboto"/>
              <a:ea typeface="Roboto"/>
              <a:cs typeface="+mn-cs"/>
              <a:sym typeface="Roboto"/>
            </a:rPr>
            <a:t>italique</a:t>
          </a:r>
          <a:r>
            <a:rPr lang="fr-CH" sz="950" b="0" cap="none">
              <a:solidFill>
                <a:srgbClr val="3F3F3F"/>
              </a:solidFill>
              <a:latin typeface="Roboto"/>
              <a:ea typeface="Roboto"/>
              <a:cs typeface="+mn-cs"/>
              <a:sym typeface="Roboto"/>
            </a:rPr>
            <a:t> = </a:t>
          </a:r>
          <a:r>
            <a:rPr lang="fr-CH" sz="950" b="0" cap="none">
              <a:solidFill>
                <a:srgbClr val="3F3F3F"/>
              </a:solidFill>
              <a:latin typeface="Roboto"/>
              <a:ea typeface="Roboto"/>
              <a:cs typeface="Roboto"/>
              <a:sym typeface="Roboto"/>
            </a:rPr>
            <a:t>bio Bourgeon bio ou bio Bourgeon (reconversion)...</a:t>
          </a:r>
        </a:p>
      </xdr:txBody>
    </xdr:sp>
    <xdr:clientData/>
  </xdr:twoCellAnchor>
  <xdr:twoCellAnchor editAs="absolute">
    <xdr:from>
      <xdr:col>6</xdr:col>
      <xdr:colOff>598714</xdr:colOff>
      <xdr:row>10</xdr:row>
      <xdr:rowOff>171184</xdr:rowOff>
    </xdr:from>
    <xdr:to>
      <xdr:col>13</xdr:col>
      <xdr:colOff>938314</xdr:colOff>
      <xdr:row>31</xdr:row>
      <xdr:rowOff>1434</xdr:rowOff>
    </xdr:to>
    <xdr:grpSp>
      <xdr:nvGrpSpPr>
        <xdr:cNvPr id="10" name="Gruppieren 9"/>
        <xdr:cNvGrpSpPr/>
      </xdr:nvGrpSpPr>
      <xdr:grpSpPr>
        <a:xfrm>
          <a:off x="7139214" y="2506573"/>
          <a:ext cx="6089878" cy="3534417"/>
          <a:chOff x="8191509" y="2477595"/>
          <a:chExt cx="6110640" cy="3674721"/>
        </a:xfrm>
      </xdr:grpSpPr>
      <xdr:grpSp>
        <xdr:nvGrpSpPr>
          <xdr:cNvPr id="7" name="Gruppieren 6"/>
          <xdr:cNvGrpSpPr/>
        </xdr:nvGrpSpPr>
        <xdr:grpSpPr>
          <a:xfrm>
            <a:off x="8191509" y="2477595"/>
            <a:ext cx="6110640" cy="3674721"/>
            <a:chOff x="8177901" y="2477595"/>
            <a:chExt cx="6110640" cy="3674721"/>
          </a:xfrm>
        </xdr:grpSpPr>
        <xdr:graphicFrame macro="">
          <xdr:nvGraphicFramePr>
            <xdr:cNvPr id="41" name="Diagramm 40"/>
            <xdr:cNvGraphicFramePr>
              <a:graphicFrameLocks/>
            </xdr:cNvGraphicFramePr>
          </xdr:nvGraphicFramePr>
          <xdr:xfrm>
            <a:off x="8177901" y="2477595"/>
            <a:ext cx="6110640" cy="3674721"/>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42" name="Gerader Verbinder 41">
              <a:extLst>
                <a:ext uri="{FF2B5EF4-FFF2-40B4-BE49-F238E27FC236}">
                  <a16:creationId xmlns:a16="http://schemas.microsoft.com/office/drawing/2014/main" id="{DE5C2689-F6F6-42D5-9F77-58D23BEFC6CD}"/>
                </a:ext>
              </a:extLst>
            </xdr:cNvPr>
            <xdr:cNvCxnSpPr/>
          </xdr:nvCxnSpPr>
          <xdr:spPr>
            <a:xfrm>
              <a:off x="8204669" y="2500002"/>
              <a:ext cx="487990"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3" name="Textfeld 1"/>
          <xdr:cNvSpPr txBox="1"/>
        </xdr:nvSpPr>
        <xdr:spPr>
          <a:xfrm>
            <a:off x="8208509" y="5580630"/>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Année de récolte = du mois de juillet de l’année de récolte au mois de juin de l’année suivante</a:t>
            </a:r>
          </a:p>
        </xdr:txBody>
      </xdr:sp>
      <xdr:sp macro="" textlink="">
        <xdr:nvSpPr>
          <xdr:cNvPr id="34" name="Textfeld 1"/>
          <xdr:cNvSpPr txBox="1"/>
        </xdr:nvSpPr>
        <xdr:spPr>
          <a:xfrm>
            <a:off x="8207829" y="5918428"/>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 : Secteur Analyses du marché (OFAG)</a:t>
            </a:r>
          </a:p>
        </xdr:txBody>
      </xdr:sp>
    </xdr:grpSp>
    <xdr:clientData/>
  </xdr:twoCellAnchor>
  <xdr:twoCellAnchor>
    <xdr:from>
      <xdr:col>0</xdr:col>
      <xdr:colOff>217718</xdr:colOff>
      <xdr:row>48</xdr:row>
      <xdr:rowOff>40820</xdr:rowOff>
    </xdr:from>
    <xdr:to>
      <xdr:col>0</xdr:col>
      <xdr:colOff>496664</xdr:colOff>
      <xdr:row>49</xdr:row>
      <xdr:rowOff>66320</xdr:rowOff>
    </xdr:to>
    <xdr:sp macro="" textlink="">
      <xdr:nvSpPr>
        <xdr:cNvPr id="6" name="Rechteck 5"/>
        <xdr:cNvSpPr/>
      </xdr:nvSpPr>
      <xdr:spPr>
        <a:xfrm>
          <a:off x="217718" y="9531802"/>
          <a:ext cx="278946" cy="216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153476</xdr:colOff>
      <xdr:row>10</xdr:row>
      <xdr:rowOff>81256</xdr:rowOff>
    </xdr:from>
    <xdr:to>
      <xdr:col>5</xdr:col>
      <xdr:colOff>512126</xdr:colOff>
      <xdr:row>30</xdr:row>
      <xdr:rowOff>95811</xdr:rowOff>
    </xdr:to>
    <xdr:grpSp>
      <xdr:nvGrpSpPr>
        <xdr:cNvPr id="11" name="Gruppieren 10"/>
        <xdr:cNvGrpSpPr/>
      </xdr:nvGrpSpPr>
      <xdr:grpSpPr>
        <a:xfrm>
          <a:off x="153476" y="2416645"/>
          <a:ext cx="6094817" cy="3535277"/>
          <a:chOff x="197562" y="2468070"/>
          <a:chExt cx="6128079" cy="3674876"/>
        </a:xfrm>
      </xdr:grpSpPr>
      <xdr:grpSp>
        <xdr:nvGrpSpPr>
          <xdr:cNvPr id="30" name="Gruppieren 29"/>
          <xdr:cNvGrpSpPr/>
        </xdr:nvGrpSpPr>
        <xdr:grpSpPr>
          <a:xfrm>
            <a:off x="197562" y="2468070"/>
            <a:ext cx="6128079" cy="3674721"/>
            <a:chOff x="85726" y="6380164"/>
            <a:chExt cx="6916736" cy="3541000"/>
          </a:xfrm>
        </xdr:grpSpPr>
        <xdr:graphicFrame macro="">
          <xdr:nvGraphicFramePr>
            <xdr:cNvPr id="31" name="Diagramm 30"/>
            <xdr:cNvGraphicFramePr>
              <a:graphicFrameLocks/>
            </xdr:cNvGraphicFramePr>
          </xdr:nvGraphicFramePr>
          <xdr:xfrm>
            <a:off x="85726" y="6380164"/>
            <a:ext cx="6916736" cy="3541000"/>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32" name="Gerader Verbinder 31">
              <a:extLst>
                <a:ext uri="{FF2B5EF4-FFF2-40B4-BE49-F238E27FC236}">
                  <a16:creationId xmlns:a16="http://schemas.microsoft.com/office/drawing/2014/main" id="{DE5C2689-F6F6-42D5-9F77-58D23BEFC6CD}"/>
                </a:ext>
              </a:extLst>
            </xdr:cNvPr>
            <xdr:cNvCxnSpPr/>
          </xdr:nvCxnSpPr>
          <xdr:spPr>
            <a:xfrm>
              <a:off x="130997" y="6395271"/>
              <a:ext cx="552119"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9" name="Textfeld 1"/>
          <xdr:cNvSpPr txBox="1"/>
        </xdr:nvSpPr>
        <xdr:spPr>
          <a:xfrm>
            <a:off x="232002" y="5578928"/>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Année de récolte = du mois de juillet de l’année de récolte au mois de juin de l’année suivante</a:t>
            </a:r>
          </a:p>
        </xdr:txBody>
      </xdr:sp>
      <xdr:sp macro="" textlink="">
        <xdr:nvSpPr>
          <xdr:cNvPr id="50" name="Textfeld 1"/>
          <xdr:cNvSpPr txBox="1"/>
        </xdr:nvSpPr>
        <xdr:spPr>
          <a:xfrm>
            <a:off x="231322" y="5916726"/>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 : Secteur Analyses du marché (OFAG)</a:t>
            </a:r>
          </a:p>
        </xdr:txBody>
      </xdr:sp>
    </xdr:grpSp>
    <xdr:clientData/>
  </xdr:twoCellAnchor>
  <xdr:twoCellAnchor editAs="absolute">
    <xdr:from>
      <xdr:col>0</xdr:col>
      <xdr:colOff>92825</xdr:colOff>
      <xdr:row>32</xdr:row>
      <xdr:rowOff>150517</xdr:rowOff>
    </xdr:from>
    <xdr:to>
      <xdr:col>5</xdr:col>
      <xdr:colOff>451475</xdr:colOff>
      <xdr:row>52</xdr:row>
      <xdr:rowOff>12517</xdr:rowOff>
    </xdr:to>
    <xdr:grpSp>
      <xdr:nvGrpSpPr>
        <xdr:cNvPr id="8" name="Gruppieren 7"/>
        <xdr:cNvGrpSpPr/>
      </xdr:nvGrpSpPr>
      <xdr:grpSpPr>
        <a:xfrm>
          <a:off x="92825" y="6380573"/>
          <a:ext cx="6094817" cy="3615555"/>
          <a:chOff x="113235" y="6498249"/>
          <a:chExt cx="6128079" cy="3672000"/>
        </a:xfrm>
      </xdr:grpSpPr>
      <xdr:grpSp>
        <xdr:nvGrpSpPr>
          <xdr:cNvPr id="5" name="Gruppieren 4"/>
          <xdr:cNvGrpSpPr/>
        </xdr:nvGrpSpPr>
        <xdr:grpSpPr>
          <a:xfrm>
            <a:off x="113235" y="6498249"/>
            <a:ext cx="6128079" cy="3672000"/>
            <a:chOff x="85726" y="6380164"/>
            <a:chExt cx="6916736" cy="3586163"/>
          </a:xfrm>
        </xdr:grpSpPr>
        <xdr:graphicFrame macro="">
          <xdr:nvGraphicFramePr>
            <xdr:cNvPr id="35" name="Diagramm 34"/>
            <xdr:cNvGraphicFramePr>
              <a:graphicFrameLocks/>
            </xdr:cNvGraphicFramePr>
          </xdr:nvGraphicFramePr>
          <xdr:xfrm>
            <a:off x="85726" y="6380164"/>
            <a:ext cx="6916736" cy="3586163"/>
          </xdr:xfrm>
          <a:graphic>
            <a:graphicData uri="http://schemas.openxmlformats.org/drawingml/2006/chart">
              <c:chart xmlns:c="http://schemas.openxmlformats.org/drawingml/2006/chart" xmlns:r="http://schemas.openxmlformats.org/officeDocument/2006/relationships" r:id="rId4"/>
            </a:graphicData>
          </a:graphic>
        </xdr:graphicFrame>
        <xdr:cxnSp macro="">
          <xdr:nvCxnSpPr>
            <xdr:cNvPr id="25" name="Gerader Verbinder 24">
              <a:extLst>
                <a:ext uri="{FF2B5EF4-FFF2-40B4-BE49-F238E27FC236}">
                  <a16:creationId xmlns:a16="http://schemas.microsoft.com/office/drawing/2014/main" id="{DE5C2689-F6F6-42D5-9F77-58D23BEFC6CD}"/>
                </a:ext>
              </a:extLst>
            </xdr:cNvPr>
            <xdr:cNvCxnSpPr/>
          </xdr:nvCxnSpPr>
          <xdr:spPr>
            <a:xfrm>
              <a:off x="138676" y="6401387"/>
              <a:ext cx="552119"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1" name="Textfeld 1"/>
          <xdr:cNvSpPr txBox="1"/>
        </xdr:nvSpPr>
        <xdr:spPr>
          <a:xfrm>
            <a:off x="163963" y="9579433"/>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Année de récolte = du mois de juillet de l’année de récolte au mois de juin de l’année suivante</a:t>
            </a:r>
          </a:p>
        </xdr:txBody>
      </xdr:sp>
      <xdr:sp macro="" textlink="">
        <xdr:nvSpPr>
          <xdr:cNvPr id="52" name="Textfeld 1"/>
          <xdr:cNvSpPr txBox="1"/>
        </xdr:nvSpPr>
        <xdr:spPr>
          <a:xfrm>
            <a:off x="156479" y="9917230"/>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 : Secteur Analyses du marché (OFAG)</a:t>
            </a:r>
          </a:p>
        </xdr:txBody>
      </xdr:sp>
    </xdr:grpSp>
    <xdr:clientData/>
  </xdr:twoCellAnchor>
  <xdr:twoCellAnchor editAs="absolute">
    <xdr:from>
      <xdr:col>6</xdr:col>
      <xdr:colOff>605516</xdr:colOff>
      <xdr:row>32</xdr:row>
      <xdr:rowOff>143307</xdr:rowOff>
    </xdr:from>
    <xdr:to>
      <xdr:col>13</xdr:col>
      <xdr:colOff>945116</xdr:colOff>
      <xdr:row>52</xdr:row>
      <xdr:rowOff>5307</xdr:rowOff>
    </xdr:to>
    <xdr:grpSp>
      <xdr:nvGrpSpPr>
        <xdr:cNvPr id="28" name="Gruppieren 27"/>
        <xdr:cNvGrpSpPr/>
      </xdr:nvGrpSpPr>
      <xdr:grpSpPr>
        <a:xfrm>
          <a:off x="7146016" y="6373363"/>
          <a:ext cx="6089878" cy="3615555"/>
          <a:chOff x="8205116" y="6491039"/>
          <a:chExt cx="6107537" cy="3672000"/>
        </a:xfrm>
      </xdr:grpSpPr>
      <xdr:grpSp>
        <xdr:nvGrpSpPr>
          <xdr:cNvPr id="43" name="Gruppieren 42"/>
          <xdr:cNvGrpSpPr/>
        </xdr:nvGrpSpPr>
        <xdr:grpSpPr>
          <a:xfrm>
            <a:off x="8205116" y="6491039"/>
            <a:ext cx="6107537" cy="3672000"/>
            <a:chOff x="111971" y="6380163"/>
            <a:chExt cx="6890492" cy="3586163"/>
          </a:xfrm>
        </xdr:grpSpPr>
        <xdr:graphicFrame macro="">
          <xdr:nvGraphicFramePr>
            <xdr:cNvPr id="44" name="Diagramm 43"/>
            <xdr:cNvGraphicFramePr>
              <a:graphicFrameLocks/>
            </xdr:cNvGraphicFramePr>
          </xdr:nvGraphicFramePr>
          <xdr:xfrm>
            <a:off x="111971" y="6380163"/>
            <a:ext cx="6890492" cy="3586163"/>
          </xdr:xfrm>
          <a:graphic>
            <a:graphicData uri="http://schemas.openxmlformats.org/drawingml/2006/chart">
              <c:chart xmlns:c="http://schemas.openxmlformats.org/drawingml/2006/chart" xmlns:r="http://schemas.openxmlformats.org/officeDocument/2006/relationships" r:id="rId5"/>
            </a:graphicData>
          </a:graphic>
        </xdr:graphicFrame>
        <xdr:cxnSp macro="">
          <xdr:nvCxnSpPr>
            <xdr:cNvPr id="45" name="Gerader Verbinder 44">
              <a:extLst>
                <a:ext uri="{FF2B5EF4-FFF2-40B4-BE49-F238E27FC236}">
                  <a16:creationId xmlns:a16="http://schemas.microsoft.com/office/drawing/2014/main" id="{DE5C2689-F6F6-42D5-9F77-58D23BEFC6CD}"/>
                </a:ext>
              </a:extLst>
            </xdr:cNvPr>
            <xdr:cNvCxnSpPr/>
          </xdr:nvCxnSpPr>
          <xdr:spPr>
            <a:xfrm>
              <a:off x="138669" y="6401384"/>
              <a:ext cx="550268"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3" name="Textfeld 1"/>
          <xdr:cNvSpPr txBox="1"/>
        </xdr:nvSpPr>
        <xdr:spPr>
          <a:xfrm>
            <a:off x="8226198" y="9579429"/>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Année de récolte = du mois de juillet de l’année de récolte au mois de juin de l’année suivante</a:t>
            </a:r>
          </a:p>
        </xdr:txBody>
      </xdr:sp>
      <xdr:sp macro="" textlink="">
        <xdr:nvSpPr>
          <xdr:cNvPr id="54" name="Textfeld 1"/>
          <xdr:cNvSpPr txBox="1"/>
        </xdr:nvSpPr>
        <xdr:spPr>
          <a:xfrm>
            <a:off x="8218714" y="9917226"/>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 : Secteur Analyses du marché (OFAG)</a:t>
            </a:r>
          </a:p>
        </xdr:txBody>
      </xdr:sp>
    </xdr:grpSp>
    <xdr:clientData/>
  </xdr:twoCellAnchor>
  <xdr:twoCellAnchor editAs="absolute">
    <xdr:from>
      <xdr:col>0</xdr:col>
      <xdr:colOff>97257</xdr:colOff>
      <xdr:row>53</xdr:row>
      <xdr:rowOff>79264</xdr:rowOff>
    </xdr:from>
    <xdr:to>
      <xdr:col>5</xdr:col>
      <xdr:colOff>455907</xdr:colOff>
      <xdr:row>72</xdr:row>
      <xdr:rowOff>177052</xdr:rowOff>
    </xdr:to>
    <xdr:grpSp>
      <xdr:nvGrpSpPr>
        <xdr:cNvPr id="29" name="Gruppieren 28"/>
        <xdr:cNvGrpSpPr/>
      </xdr:nvGrpSpPr>
      <xdr:grpSpPr>
        <a:xfrm>
          <a:off x="97257" y="10253375"/>
          <a:ext cx="6094817" cy="3717288"/>
          <a:chOff x="178900" y="10427496"/>
          <a:chExt cx="6128079" cy="3717288"/>
        </a:xfrm>
      </xdr:grpSpPr>
      <xdr:grpSp>
        <xdr:nvGrpSpPr>
          <xdr:cNvPr id="37" name="Gruppieren 36"/>
          <xdr:cNvGrpSpPr/>
        </xdr:nvGrpSpPr>
        <xdr:grpSpPr>
          <a:xfrm>
            <a:off x="178900" y="10427496"/>
            <a:ext cx="6128079" cy="3672000"/>
            <a:chOff x="85726" y="6380164"/>
            <a:chExt cx="6916736" cy="3627548"/>
          </a:xfrm>
        </xdr:grpSpPr>
        <xdr:graphicFrame macro="">
          <xdr:nvGraphicFramePr>
            <xdr:cNvPr id="38" name="Diagramm 37"/>
            <xdr:cNvGraphicFramePr>
              <a:graphicFrameLocks/>
            </xdr:cNvGraphicFramePr>
          </xdr:nvGraphicFramePr>
          <xdr:xfrm>
            <a:off x="85726" y="6380164"/>
            <a:ext cx="6916736" cy="3627548"/>
          </xdr:xfrm>
          <a:graphic>
            <a:graphicData uri="http://schemas.openxmlformats.org/drawingml/2006/chart">
              <c:chart xmlns:c="http://schemas.openxmlformats.org/drawingml/2006/chart" xmlns:r="http://schemas.openxmlformats.org/officeDocument/2006/relationships" r:id="rId6"/>
            </a:graphicData>
          </a:graphic>
        </xdr:graphicFrame>
        <xdr:cxnSp macro="">
          <xdr:nvCxnSpPr>
            <xdr:cNvPr id="39" name="Gerader Verbinder 38">
              <a:extLst>
                <a:ext uri="{FF2B5EF4-FFF2-40B4-BE49-F238E27FC236}">
                  <a16:creationId xmlns:a16="http://schemas.microsoft.com/office/drawing/2014/main" id="{DE5C2689-F6F6-42D5-9F77-58D23BEFC6CD}"/>
                </a:ext>
              </a:extLst>
            </xdr:cNvPr>
            <xdr:cNvCxnSpPr/>
          </xdr:nvCxnSpPr>
          <xdr:spPr>
            <a:xfrm>
              <a:off x="129988" y="6390405"/>
              <a:ext cx="552119" cy="0"/>
            </a:xfrm>
            <a:prstGeom prst="line">
              <a:avLst/>
            </a:prstGeom>
            <a:ln w="27686">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5" name="Textfeld 1"/>
          <xdr:cNvSpPr txBox="1"/>
        </xdr:nvSpPr>
        <xdr:spPr>
          <a:xfrm>
            <a:off x="236378" y="13580767"/>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Année de récolte = du mois de juillet de l’année de récolte au mois de juin de l’année suivante</a:t>
            </a:r>
          </a:p>
        </xdr:txBody>
      </xdr:sp>
      <xdr:sp macro="" textlink="">
        <xdr:nvSpPr>
          <xdr:cNvPr id="56" name="Textfeld 1"/>
          <xdr:cNvSpPr txBox="1"/>
        </xdr:nvSpPr>
        <xdr:spPr>
          <a:xfrm>
            <a:off x="228894" y="13918564"/>
            <a:ext cx="5070294" cy="226220"/>
          </a:xfrm>
          <a:prstGeom prst="rect">
            <a:avLst/>
          </a:prstGeom>
        </xdr:spPr>
        <xdr:txBody>
          <a:bodyPr wrap="square" lIns="0" r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CH" sz="1150" b="0" cap="none">
                <a:latin typeface="Roboto"/>
                <a:ea typeface="Roboto"/>
                <a:cs typeface="Arial"/>
                <a:sym typeface="Roboto"/>
              </a:rPr>
              <a:t>Source : Secteur Analyses du marché (OFAG)</a:t>
            </a:r>
          </a:p>
        </xdr:txBody>
      </xdr:sp>
    </xdr:grpSp>
    <xdr:clientData/>
  </xdr:twoCellAnchor>
  <xdr:twoCellAnchor>
    <xdr:from>
      <xdr:col>0</xdr:col>
      <xdr:colOff>254000</xdr:colOff>
      <xdr:row>91</xdr:row>
      <xdr:rowOff>152400</xdr:rowOff>
    </xdr:from>
    <xdr:to>
      <xdr:col>0</xdr:col>
      <xdr:colOff>1435118</xdr:colOff>
      <xdr:row>93</xdr:row>
      <xdr:rowOff>23400</xdr:rowOff>
    </xdr:to>
    <xdr:sp macro="" textlink="">
      <xdr:nvSpPr>
        <xdr:cNvPr id="57" name="Abgerundetes Rechteck 56">
          <a:extLst>
            <a:ext uri="{FF2B5EF4-FFF2-40B4-BE49-F238E27FC236}">
              <a16:creationId xmlns:a16="http://schemas.microsoft.com/office/drawing/2014/main" id="{00000000-0008-0000-0E00-000007000000}"/>
            </a:ext>
          </a:extLst>
        </xdr:cNvPr>
        <xdr:cNvSpPr/>
      </xdr:nvSpPr>
      <xdr:spPr>
        <a:xfrm>
          <a:off x="254000" y="17443450"/>
          <a:ext cx="1181118" cy="252000"/>
        </a:xfrm>
        <a:prstGeom prst="roundRect">
          <a:avLst>
            <a:gd name="adj"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108000" bIns="0" rtlCol="0" anchor="ctr" anchorCtr="1">
          <a:noAutofit/>
        </a:bodyPr>
        <a:lstStyle/>
        <a:p>
          <a:pPr algn="l"/>
          <a:r>
            <a:rPr lang="fr-CH" sz="950" b="1" cap="none" spc="0">
              <a:solidFill>
                <a:schemeClr val="bg1"/>
              </a:solidFill>
              <a:latin typeface="Inter"/>
              <a:ea typeface="Inter"/>
              <a:cs typeface="Inter"/>
              <a:sym typeface="Inter"/>
            </a:rPr>
            <a:t>REMARQUE</a:t>
          </a:r>
        </a:p>
      </xdr:txBody>
    </xdr:sp>
    <xdr:clientData/>
  </xdr:twoCellAnchor>
  <xdr:twoCellAnchor>
    <xdr:from>
      <xdr:col>21</xdr:col>
      <xdr:colOff>0</xdr:colOff>
      <xdr:row>98</xdr:row>
      <xdr:rowOff>0</xdr:rowOff>
    </xdr:from>
    <xdr:to>
      <xdr:col>21</xdr:col>
      <xdr:colOff>723626</xdr:colOff>
      <xdr:row>101</xdr:row>
      <xdr:rowOff>72363</xdr:rowOff>
    </xdr:to>
    <xdr:sp macro="" textlink="">
      <xdr:nvSpPr>
        <xdr:cNvPr id="3073" name="Text Box 1"/>
        <xdr:cNvSpPr txBox="1">
          <a:spLocks noChangeArrowheads="1"/>
        </xdr:cNvSpPr>
      </xdr:nvSpPr>
      <xdr:spPr bwMode="auto">
        <a:xfrm>
          <a:off x="20077329" y="18985312"/>
          <a:ext cx="723626" cy="473646"/>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fr-CH" sz="1100" b="0" i="0" u="none" strike="noStrike" baseline="0">
              <a:solidFill>
                <a:srgbClr val="000000"/>
              </a:solidFill>
              <a:latin typeface="Roboto"/>
            </a:rPr>
            <a:t>Évolution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0.00331</cdr:x>
      <cdr:y>0.01808</cdr:y>
    </cdr:from>
    <cdr:to>
      <cdr:x>0.79073</cdr:x>
      <cdr:y>0.30791</cdr:y>
    </cdr:to>
    <cdr:sp macro="" textlink="">
      <cdr:nvSpPr>
        <cdr:cNvPr id="10" name="Textfeld 1">
          <a:extLst xmlns:a="http://schemas.openxmlformats.org/drawingml/2006/main">
            <a:ext uri="{FF2B5EF4-FFF2-40B4-BE49-F238E27FC236}">
              <a16:creationId xmlns:a16="http://schemas.microsoft.com/office/drawing/2014/main" id="{2A622746-17D0-45DA-BB55-5129F160742F}"/>
            </a:ext>
          </a:extLst>
        </cdr:cNvPr>
        <cdr:cNvSpPr txBox="1"/>
      </cdr:nvSpPr>
      <cdr:spPr>
        <a:xfrm xmlns:a="http://schemas.openxmlformats.org/drawingml/2006/main">
          <a:off x="20224" y="66439"/>
          <a:ext cx="4811640" cy="106504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20000"/>
            </a:lnSpc>
          </a:pPr>
          <a:r>
            <a:rPr lang="fr-CH" sz="1200" b="1" kern="0" cap="all" spc="150">
              <a:solidFill>
                <a:schemeClr val="tx1"/>
              </a:solidFill>
              <a:latin typeface="Inter"/>
              <a:ea typeface="Inter"/>
              <a:cs typeface="Arial"/>
              <a:sym typeface="Inter"/>
            </a:rPr>
            <a:t>Les oléagineux en Suisse</a:t>
          </a:r>
        </a:p>
        <a:p xmlns:a="http://schemas.openxmlformats.org/drawingml/2006/main">
          <a:pPr marL="0" indent="0">
            <a:lnSpc>
              <a:spcPct val="120000"/>
            </a:lnSpc>
          </a:pPr>
          <a:r>
            <a:rPr kumimoji="0" lang="fr-CH" sz="1150" b="1" kern="0" cap="none" spc="150" normalizeH="0">
              <a:ln>
                <a:noFill/>
              </a:ln>
              <a:solidFill>
                <a:srgbClr val="AA8F1F"/>
              </a:solidFill>
              <a:effectLst/>
              <a:uLnTx/>
              <a:uFillTx/>
              <a:latin typeface="Roboto"/>
              <a:ea typeface="Roboto"/>
              <a:cs typeface="Arial"/>
              <a:sym typeface="Roboto"/>
            </a:rPr>
            <a:t>Evolution des prix des graines de colza IPS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CHF / 100 kg</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Année de récolte 2010..2020</a:t>
          </a:r>
        </a:p>
      </cdr:txBody>
    </cdr:sp>
  </cdr:relSizeAnchor>
</c:userShapes>
</file>

<file path=xl/drawings/drawing6.xml><?xml version="1.0" encoding="utf-8"?>
<c:userShapes xmlns:c="http://schemas.openxmlformats.org/drawingml/2006/chart">
  <cdr:relSizeAnchor xmlns:cdr="http://schemas.openxmlformats.org/drawingml/2006/chartDrawing">
    <cdr:from>
      <cdr:x>0.00473</cdr:x>
      <cdr:y>0.0165</cdr:y>
    </cdr:from>
    <cdr:to>
      <cdr:x>0.79844</cdr:x>
      <cdr:y>0.29919</cdr:y>
    </cdr:to>
    <cdr:sp macro="" textlink="">
      <cdr:nvSpPr>
        <cdr:cNvPr id="10" name="Textfeld 1">
          <a:extLst xmlns:a="http://schemas.openxmlformats.org/drawingml/2006/main">
            <a:ext uri="{FF2B5EF4-FFF2-40B4-BE49-F238E27FC236}">
              <a16:creationId xmlns:a16="http://schemas.microsoft.com/office/drawing/2014/main" id="{2A622746-17D0-45DA-BB55-5129F160742F}"/>
            </a:ext>
          </a:extLst>
        </cdr:cNvPr>
        <cdr:cNvSpPr txBox="1"/>
      </cdr:nvSpPr>
      <cdr:spPr>
        <a:xfrm xmlns:a="http://schemas.openxmlformats.org/drawingml/2006/main">
          <a:off x="32656" y="60614"/>
          <a:ext cx="5483477" cy="1038439"/>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20000"/>
            </a:lnSpc>
          </a:pPr>
          <a:r>
            <a:rPr lang="fr-CH" sz="1200" b="1" kern="0" cap="all" spc="150">
              <a:solidFill>
                <a:schemeClr val="tx1"/>
              </a:solidFill>
              <a:latin typeface="Inter"/>
              <a:ea typeface="Inter"/>
              <a:cs typeface="Arial"/>
              <a:sym typeface="Inter"/>
            </a:rPr>
            <a:t>Les oléagineux en Suisse</a:t>
          </a:r>
        </a:p>
        <a:p xmlns:a="http://schemas.openxmlformats.org/drawingml/2006/main">
          <a:pPr>
            <a:lnSpc>
              <a:spcPct val="120000"/>
            </a:lnSpc>
          </a:pPr>
          <a:r>
            <a:rPr kumimoji="0" lang="fr-CH" sz="1150" b="1" kern="0" cap="none" spc="150" normalizeH="0">
              <a:ln>
                <a:noFill/>
              </a:ln>
              <a:solidFill>
                <a:srgbClr val="AA8F1F"/>
              </a:solidFill>
              <a:effectLst/>
              <a:uLnTx/>
              <a:uFillTx/>
              <a:latin typeface="+mn-lt"/>
              <a:ea typeface="Roboto"/>
              <a:cs typeface="Arial"/>
              <a:sym typeface="Roboto"/>
            </a:rPr>
            <a:t>Évolutiondes prix des graines de colza</a:t>
          </a:r>
          <a:endParaRPr kumimoji="0" lang="de-CH" sz="1150" b="1" i="0" u="none" strike="noStrike" kern="0" cap="none" spc="0" normalizeH="0" baseline="0">
            <a:ln>
              <a:noFill/>
            </a:ln>
            <a:solidFill>
              <a:srgbClr val="AA8F1F"/>
            </a:solidFill>
            <a:effectLst/>
            <a:uLnTx/>
            <a:uFillTx/>
            <a:latin typeface="Roboto" panose="02000000000000000000" pitchFamily="2" charset="0"/>
            <a:ea typeface="Roboto" panose="02000000000000000000" pitchFamily="2"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CHF / 100 kg</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Année de récolte 2010..2020</a:t>
          </a:r>
        </a:p>
      </cdr:txBody>
    </cdr:sp>
  </cdr:relSizeAnchor>
</c:userShapes>
</file>

<file path=xl/drawings/drawing7.xml><?xml version="1.0" encoding="utf-8"?>
<c:userShapes xmlns:c="http://schemas.openxmlformats.org/drawingml/2006/chart">
  <cdr:relSizeAnchor xmlns:cdr="http://schemas.openxmlformats.org/drawingml/2006/chartDrawing">
    <cdr:from>
      <cdr:x>0.00665</cdr:x>
      <cdr:y>0.01808</cdr:y>
    </cdr:from>
    <cdr:to>
      <cdr:x>0.79407</cdr:x>
      <cdr:y>0.30791</cdr:y>
    </cdr:to>
    <cdr:sp macro="" textlink="">
      <cdr:nvSpPr>
        <cdr:cNvPr id="10" name="Textfeld 1">
          <a:extLst xmlns:a="http://schemas.openxmlformats.org/drawingml/2006/main">
            <a:ext uri="{FF2B5EF4-FFF2-40B4-BE49-F238E27FC236}">
              <a16:creationId xmlns:a16="http://schemas.microsoft.com/office/drawing/2014/main" id="{2A622746-17D0-45DA-BB55-5129F160742F}"/>
            </a:ext>
          </a:extLst>
        </cdr:cNvPr>
        <cdr:cNvSpPr txBox="1"/>
      </cdr:nvSpPr>
      <cdr:spPr>
        <a:xfrm xmlns:a="http://schemas.openxmlformats.org/drawingml/2006/main">
          <a:off x="50800" y="60960"/>
          <a:ext cx="6018929" cy="977266"/>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20000"/>
            </a:lnSpc>
          </a:pPr>
          <a:r>
            <a:rPr lang="fr-CH" sz="1200" b="1" kern="0" cap="all" spc="150">
              <a:solidFill>
                <a:schemeClr val="tx1"/>
              </a:solidFill>
              <a:latin typeface="Inter"/>
              <a:ea typeface="Inter"/>
              <a:cs typeface="Arial"/>
              <a:sym typeface="Inter"/>
            </a:rPr>
            <a:t>Les oléagineux en Suisse</a:t>
          </a:r>
        </a:p>
        <a:p xmlns:a="http://schemas.openxmlformats.org/drawingml/2006/main">
          <a:pPr marL="0" indent="0">
            <a:lnSpc>
              <a:spcPct val="120000"/>
            </a:lnSpc>
          </a:pPr>
          <a:r>
            <a:rPr kumimoji="0" lang="fr-CH" sz="1150" b="1" kern="0" cap="none" spc="150" normalizeH="0">
              <a:ln>
                <a:noFill/>
              </a:ln>
              <a:solidFill>
                <a:srgbClr val="AA8F1F"/>
              </a:solidFill>
              <a:effectLst/>
              <a:uLnTx/>
              <a:uFillTx/>
              <a:latin typeface="Roboto"/>
              <a:ea typeface="Roboto"/>
              <a:cs typeface="Arial"/>
              <a:sym typeface="Roboto"/>
            </a:rPr>
            <a:t>Evolution des prix des tournesols conventionnels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CHF / 100 kg</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Année de récolte 2010..2020</a:t>
          </a:r>
        </a:p>
      </cdr:txBody>
    </cdr:sp>
  </cdr:relSizeAnchor>
</c:userShapes>
</file>

<file path=xl/drawings/drawing8.xml><?xml version="1.0" encoding="utf-8"?>
<c:userShapes xmlns:c="http://schemas.openxmlformats.org/drawingml/2006/chart">
  <cdr:relSizeAnchor xmlns:cdr="http://schemas.openxmlformats.org/drawingml/2006/chartDrawing">
    <cdr:from>
      <cdr:x>0.0016</cdr:x>
      <cdr:y>0.01808</cdr:y>
    </cdr:from>
    <cdr:to>
      <cdr:x>0.78902</cdr:x>
      <cdr:y>0.30791</cdr:y>
    </cdr:to>
    <cdr:sp macro="" textlink="">
      <cdr:nvSpPr>
        <cdr:cNvPr id="10" name="Textfeld 1">
          <a:extLst xmlns:a="http://schemas.openxmlformats.org/drawingml/2006/main">
            <a:ext uri="{FF2B5EF4-FFF2-40B4-BE49-F238E27FC236}">
              <a16:creationId xmlns:a16="http://schemas.microsoft.com/office/drawing/2014/main" id="{2A622746-17D0-45DA-BB55-5129F160742F}"/>
            </a:ext>
          </a:extLst>
        </cdr:cNvPr>
        <cdr:cNvSpPr txBox="1"/>
      </cdr:nvSpPr>
      <cdr:spPr>
        <a:xfrm xmlns:a="http://schemas.openxmlformats.org/drawingml/2006/main">
          <a:off x="9850" y="66390"/>
          <a:ext cx="4860848" cy="1064256"/>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20000"/>
            </a:lnSpc>
          </a:pPr>
          <a:r>
            <a:rPr lang="fr-CH" sz="1200" b="1" kern="0" cap="all" spc="150">
              <a:solidFill>
                <a:schemeClr val="tx1"/>
              </a:solidFill>
              <a:latin typeface="Inter"/>
              <a:ea typeface="Inter"/>
              <a:cs typeface="Arial"/>
              <a:sym typeface="Inter"/>
            </a:rPr>
            <a:t>Les oléagineux en Suisse</a:t>
          </a:r>
        </a:p>
        <a:p xmlns:a="http://schemas.openxmlformats.org/drawingml/2006/main">
          <a:pPr marL="0" indent="0">
            <a:lnSpc>
              <a:spcPct val="120000"/>
            </a:lnSpc>
          </a:pPr>
          <a:r>
            <a:rPr kumimoji="0" lang="fr-CH" sz="1150" b="1" kern="0" cap="none" spc="150" normalizeH="0">
              <a:ln>
                <a:noFill/>
              </a:ln>
              <a:solidFill>
                <a:srgbClr val="AA8F1F"/>
              </a:solidFill>
              <a:effectLst/>
              <a:uLnTx/>
              <a:uFillTx/>
              <a:latin typeface="Roboto"/>
              <a:ea typeface="Roboto"/>
              <a:cs typeface="Arial"/>
              <a:sym typeface="Roboto"/>
            </a:rPr>
            <a:t>Evolution des prix des tournesols bio Bourgeon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CHF / 100 kg</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Année de récolte 2010..2020</a:t>
          </a:r>
        </a:p>
      </cdr:txBody>
    </cdr:sp>
  </cdr:relSizeAnchor>
</c:userShapes>
</file>

<file path=xl/drawings/drawing9.xml><?xml version="1.0" encoding="utf-8"?>
<c:userShapes xmlns:c="http://schemas.openxmlformats.org/drawingml/2006/chart">
  <cdr:relSizeAnchor xmlns:cdr="http://schemas.openxmlformats.org/drawingml/2006/chartDrawing">
    <cdr:from>
      <cdr:x>0.00665</cdr:x>
      <cdr:y>0.01808</cdr:y>
    </cdr:from>
    <cdr:to>
      <cdr:x>0.79407</cdr:x>
      <cdr:y>0.30791</cdr:y>
    </cdr:to>
    <cdr:sp macro="" textlink="">
      <cdr:nvSpPr>
        <cdr:cNvPr id="10" name="Textfeld 1">
          <a:extLst xmlns:a="http://schemas.openxmlformats.org/drawingml/2006/main">
            <a:ext uri="{FF2B5EF4-FFF2-40B4-BE49-F238E27FC236}">
              <a16:creationId xmlns:a16="http://schemas.microsoft.com/office/drawing/2014/main" id="{2A622746-17D0-45DA-BB55-5129F160742F}"/>
            </a:ext>
          </a:extLst>
        </cdr:cNvPr>
        <cdr:cNvSpPr txBox="1"/>
      </cdr:nvSpPr>
      <cdr:spPr>
        <a:xfrm xmlns:a="http://schemas.openxmlformats.org/drawingml/2006/main">
          <a:off x="50800" y="60960"/>
          <a:ext cx="6018929" cy="977266"/>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20000"/>
            </a:lnSpc>
          </a:pPr>
          <a:r>
            <a:rPr lang="fr-CH" sz="1200" b="1" kern="0" cap="none" spc="150">
              <a:solidFill>
                <a:schemeClr val="tx1"/>
              </a:solidFill>
              <a:latin typeface="Inter"/>
              <a:ea typeface="Inter"/>
              <a:cs typeface="Arial"/>
              <a:sym typeface="Inter"/>
            </a:rPr>
            <a:t>Les oléagineux en Suisse</a:t>
          </a:r>
        </a:p>
        <a:p xmlns:a="http://schemas.openxmlformats.org/drawingml/2006/main">
          <a:pPr marL="0" indent="0">
            <a:lnSpc>
              <a:spcPct val="120000"/>
            </a:lnSpc>
          </a:pPr>
          <a:r>
            <a:rPr kumimoji="0" lang="fr-CH" sz="1150" b="1" kern="0" cap="none" spc="150" normalizeH="0">
              <a:ln>
                <a:noFill/>
              </a:ln>
              <a:solidFill>
                <a:srgbClr val="AA8F1F"/>
              </a:solidFill>
              <a:effectLst/>
              <a:uLnTx/>
              <a:uFillTx/>
              <a:latin typeface="Roboto"/>
              <a:ea typeface="Roboto"/>
              <a:cs typeface="Arial"/>
              <a:sym typeface="Roboto"/>
            </a:rPr>
            <a:t>Evolution des prix des graines de soja conventionnelles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de-CH" sz="600" b="1" i="0" u="none" strike="noStrike" kern="0" cap="none" spc="0" normalizeH="0" baseline="0">
            <a:ln>
              <a:noFill/>
            </a:ln>
            <a:solidFill>
              <a:srgbClr val="F47769"/>
            </a:solidFill>
            <a:effectLst/>
            <a:uLnTx/>
            <a:uFillTx/>
            <a:latin typeface="Roboto" panose="02000000000000000000" pitchFamily="2" charset="0"/>
            <a:ea typeface="Roboto" panose="02000000000000000000" pitchFamily="2"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CHF / 100 kg</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H" sz="1150" b="0" kern="0" cap="none" spc="0" normalizeH="0">
              <a:ln>
                <a:noFill/>
              </a:ln>
              <a:solidFill>
                <a:srgbClr val="3F3F3F"/>
              </a:solidFill>
              <a:effectLst/>
              <a:uLnTx/>
              <a:uFillTx/>
              <a:latin typeface="Roboto"/>
              <a:ea typeface="Roboto"/>
              <a:cs typeface="Arial"/>
              <a:sym typeface="Roboto"/>
            </a:rPr>
            <a:t>Année de récolte 2010..2020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0862213\Documents\CP\Excel%20&#214;lsaaten\Excel%20Files\Fleischersatz%20Marktberic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markt"/>
      <sheetName val="Entwicklung Gesamtmarkt"/>
      <sheetName val="Fleischersatz und Corona"/>
      <sheetName val="Um-, Absatz Fleischersatz"/>
      <sheetName val="Neue Produkte im Panel"/>
      <sheetName val="Produktgruppen"/>
      <sheetName val="Trends Produktgruppen"/>
      <sheetName val="Marktanteile Fleischersatz"/>
      <sheetName val="Preise Fleischersatz"/>
      <sheetName val="Kanal Potenzial"/>
      <sheetName val="Kanal Zusammensetzung"/>
      <sheetName val="Wiederkäufer"/>
      <sheetName val="Haushaltsmerkmale Penetration"/>
      <sheetName val="Haushaltsmerkmale Menge"/>
      <sheetName val="Ländervergleich Total"/>
      <sheetName val="Ländervergleich Einwohner"/>
      <sheetName val="Ausblick Studie Kearn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Farben FBMA">
      <a:dk1>
        <a:sysClr val="windowText" lastClr="000000"/>
      </a:dk1>
      <a:lt1>
        <a:sysClr val="window" lastClr="FFFFFF"/>
      </a:lt1>
      <a:dk2>
        <a:srgbClr val="9C7957"/>
      </a:dk2>
      <a:lt2>
        <a:srgbClr val="CBA816"/>
      </a:lt2>
      <a:accent1>
        <a:srgbClr val="A9D18E"/>
      </a:accent1>
      <a:accent2>
        <a:srgbClr val="61775E"/>
      </a:accent2>
      <a:accent3>
        <a:srgbClr val="F47769"/>
      </a:accent3>
      <a:accent4>
        <a:srgbClr val="EDD15A"/>
      </a:accent4>
      <a:accent5>
        <a:srgbClr val="6C84B5"/>
      </a:accent5>
      <a:accent6>
        <a:srgbClr val="F79C50"/>
      </a:accent6>
      <a:hlink>
        <a:srgbClr val="0563C1"/>
      </a:hlink>
      <a:folHlink>
        <a:srgbClr val="954F72"/>
      </a:folHlink>
    </a:clrScheme>
    <a:fontScheme name="FBMA Schriften">
      <a:majorFont>
        <a:latin typeface="Inter"/>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abSelected="1" zoomScaleNormal="100" workbookViewId="0">
      <selection activeCell="L3" sqref="L3"/>
    </sheetView>
  </sheetViews>
  <sheetFormatPr baseColWidth="10" defaultColWidth="11.33203125" defaultRowHeight="15" x14ac:dyDescent="0.35"/>
  <cols>
    <col min="1" max="1" width="12.08203125" style="11" customWidth="1"/>
    <col min="2" max="2" width="10.58203125" style="11" customWidth="1"/>
    <col min="3" max="3" width="7.58203125" style="11" customWidth="1"/>
    <col min="4" max="4" width="10.5" style="11" customWidth="1"/>
    <col min="5" max="5" width="14.25" style="11" customWidth="1"/>
    <col min="6" max="6" width="10.58203125" style="11" customWidth="1"/>
    <col min="7" max="7" width="10.5" style="11" customWidth="1"/>
    <col min="8" max="8" width="7.58203125" style="11" customWidth="1"/>
    <col min="9" max="9" width="10.5" style="11" customWidth="1"/>
    <col min="10" max="10" width="13.83203125" style="11" customWidth="1"/>
    <col min="11" max="11" width="12.58203125" style="11" customWidth="1"/>
    <col min="12" max="12" width="10.58203125" style="11" customWidth="1"/>
    <col min="13" max="13" width="9.08203125" style="11" customWidth="1"/>
    <col min="14" max="14" width="7.58203125" style="11" customWidth="1"/>
    <col min="15" max="15" width="24.83203125" style="11" customWidth="1"/>
    <col min="16" max="16" width="11.58203125" style="11" customWidth="1"/>
    <col min="17" max="17" width="10.58203125" style="11" customWidth="1"/>
    <col min="18" max="18" width="9.83203125" style="11" customWidth="1"/>
    <col min="19" max="19" width="7.58203125" style="11" customWidth="1"/>
    <col min="20" max="20" width="24.75" style="11" customWidth="1"/>
    <col min="21" max="22" width="10.5" style="11" customWidth="1"/>
    <col min="23" max="23" width="21.58203125" style="11" customWidth="1"/>
    <col min="24" max="24" width="18.5" style="11" customWidth="1"/>
    <col min="25" max="25" width="23.33203125" style="2" customWidth="1"/>
    <col min="26" max="26" width="13.5" style="2" customWidth="1"/>
    <col min="27" max="29" width="11.33203125" style="2"/>
    <col min="30" max="30" width="19.33203125" style="2" customWidth="1"/>
    <col min="31" max="31" width="9.5" style="2" customWidth="1"/>
    <col min="32" max="32" width="14.58203125" style="2" customWidth="1"/>
    <col min="33" max="16384" width="11.33203125" style="2"/>
  </cols>
  <sheetData>
    <row r="1" spans="1:24" s="6" customFormat="1" ht="14.5" x14ac:dyDescent="0.35"/>
    <row r="2" spans="1:24" s="6" customFormat="1" ht="14.5" x14ac:dyDescent="0.35"/>
    <row r="3" spans="1:24" s="6" customFormat="1" ht="14.5" x14ac:dyDescent="0.35"/>
    <row r="4" spans="1:24" s="6" customFormat="1" ht="14.5" x14ac:dyDescent="0.35"/>
    <row r="5" spans="1:24" s="6" customFormat="1" ht="14.5" x14ac:dyDescent="0.35"/>
    <row r="6" spans="1:24" s="6" customFormat="1" ht="14.5" x14ac:dyDescent="0.35"/>
    <row r="7" spans="1:24" s="6" customFormat="1" ht="14.5" x14ac:dyDescent="0.35"/>
    <row r="8" spans="1:24" s="6" customFormat="1" ht="14.5" x14ac:dyDescent="0.35"/>
    <row r="9" spans="1:24" s="6" customFormat="1" ht="14.5" x14ac:dyDescent="0.35"/>
    <row r="10" spans="1:24" s="6" customFormat="1" ht="54" customHeight="1" x14ac:dyDescent="0.35"/>
    <row r="11" spans="1:24" x14ac:dyDescent="0.35">
      <c r="V11" s="2"/>
      <c r="W11" s="2"/>
      <c r="X11" s="2"/>
    </row>
    <row r="12" spans="1:24" x14ac:dyDescent="0.35">
      <c r="B12" s="12" t="s">
        <v>0</v>
      </c>
      <c r="F12" s="12" t="s">
        <v>1</v>
      </c>
      <c r="L12" s="12" t="s">
        <v>2</v>
      </c>
      <c r="M12" s="12"/>
      <c r="Q12" s="12" t="s">
        <v>3</v>
      </c>
      <c r="V12" s="2"/>
      <c r="W12" s="2"/>
      <c r="X12" s="2"/>
    </row>
    <row r="13" spans="1:24" ht="3" customHeight="1" x14ac:dyDescent="0.35">
      <c r="A13" s="35"/>
      <c r="B13" s="35"/>
      <c r="C13" s="35"/>
      <c r="D13" s="35"/>
      <c r="E13" s="35"/>
      <c r="F13" s="35"/>
      <c r="G13" s="35"/>
      <c r="H13" s="35"/>
      <c r="I13" s="35"/>
      <c r="J13" s="35"/>
      <c r="K13" s="35"/>
      <c r="L13" s="35"/>
      <c r="M13" s="35"/>
      <c r="N13" s="35"/>
      <c r="O13" s="35"/>
      <c r="P13" s="35"/>
      <c r="Q13" s="35"/>
      <c r="R13" s="35"/>
      <c r="S13" s="35"/>
      <c r="T13" s="35"/>
      <c r="U13" s="35"/>
      <c r="V13" s="2"/>
      <c r="W13" s="2"/>
      <c r="X13" s="2"/>
    </row>
    <row r="14" spans="1:24" ht="15" customHeight="1" x14ac:dyDescent="0.35">
      <c r="A14" s="9"/>
      <c r="B14" s="9" t="s">
        <v>4</v>
      </c>
      <c r="C14" s="9"/>
      <c r="D14" s="77" t="s">
        <v>5</v>
      </c>
      <c r="E14" s="77"/>
      <c r="F14" s="9" t="s">
        <v>6</v>
      </c>
      <c r="G14" s="135"/>
      <c r="H14" s="9"/>
      <c r="I14" s="77" t="s">
        <v>7</v>
      </c>
      <c r="J14" s="77"/>
      <c r="K14" s="149" t="s">
        <v>8</v>
      </c>
      <c r="L14" s="9" t="s">
        <v>9</v>
      </c>
      <c r="M14" s="135"/>
      <c r="N14" s="9"/>
      <c r="O14" s="77" t="s">
        <v>10</v>
      </c>
      <c r="P14" s="149" t="s">
        <v>11</v>
      </c>
      <c r="Q14" s="9" t="s">
        <v>12</v>
      </c>
      <c r="R14" s="135"/>
      <c r="S14" s="9"/>
      <c r="T14" s="77" t="s">
        <v>13</v>
      </c>
      <c r="U14" s="149" t="s">
        <v>14</v>
      </c>
      <c r="V14" s="2"/>
      <c r="W14" s="2"/>
      <c r="X14" s="2"/>
    </row>
    <row r="15" spans="1:24" ht="15" customHeight="1" x14ac:dyDescent="0.35">
      <c r="A15" s="9" t="s">
        <v>15</v>
      </c>
      <c r="B15" s="135" t="s">
        <v>16</v>
      </c>
      <c r="C15" s="135" t="s">
        <v>17</v>
      </c>
      <c r="D15" s="135" t="s">
        <v>18</v>
      </c>
      <c r="E15" s="135" t="s">
        <v>19</v>
      </c>
      <c r="F15" s="135" t="s">
        <v>20</v>
      </c>
      <c r="G15" s="136" t="s">
        <v>21</v>
      </c>
      <c r="H15" s="135" t="s">
        <v>22</v>
      </c>
      <c r="I15" s="135" t="s">
        <v>23</v>
      </c>
      <c r="J15" s="135" t="s">
        <v>24</v>
      </c>
      <c r="K15" s="150"/>
      <c r="L15" s="135" t="s">
        <v>25</v>
      </c>
      <c r="M15" s="136" t="s">
        <v>26</v>
      </c>
      <c r="N15" s="135" t="s">
        <v>27</v>
      </c>
      <c r="O15" s="135" t="s">
        <v>28</v>
      </c>
      <c r="P15" s="150"/>
      <c r="Q15" s="135" t="s">
        <v>29</v>
      </c>
      <c r="R15" s="136" t="s">
        <v>30</v>
      </c>
      <c r="S15" s="135" t="s">
        <v>31</v>
      </c>
      <c r="T15" s="135" t="s">
        <v>32</v>
      </c>
      <c r="U15" s="150"/>
      <c r="V15" s="2"/>
      <c r="W15" s="2"/>
      <c r="X15" s="2"/>
    </row>
    <row r="16" spans="1:24" ht="15" customHeight="1" x14ac:dyDescent="0.35">
      <c r="A16" s="9">
        <v>2020</v>
      </c>
      <c r="B16" s="93">
        <v>31165.866300000002</v>
      </c>
      <c r="C16" s="93">
        <v>1592.0119999999999</v>
      </c>
      <c r="D16" s="93">
        <v>106083</v>
      </c>
      <c r="E16" s="138">
        <f>D16/D17-1</f>
        <v>0.16091224460762321</v>
      </c>
      <c r="F16" s="93">
        <v>24391.196900000006</v>
      </c>
      <c r="G16" s="93">
        <v>4949</v>
      </c>
      <c r="H16" s="93">
        <v>361.16399999999999</v>
      </c>
      <c r="I16" s="93">
        <v>88083</v>
      </c>
      <c r="J16" s="138">
        <f>I16/I17-1</f>
        <v>0.29833586368527332</v>
      </c>
      <c r="K16" s="93">
        <v>6659</v>
      </c>
      <c r="L16" s="93">
        <v>4472.7783999999992</v>
      </c>
      <c r="M16" s="93">
        <v>4084</v>
      </c>
      <c r="N16" s="93">
        <v>347.92259999999999</v>
      </c>
      <c r="O16" s="93">
        <v>12293</v>
      </c>
      <c r="P16" s="93">
        <v>1935</v>
      </c>
      <c r="Q16" s="93">
        <v>2031.5134</v>
      </c>
      <c r="R16" s="93">
        <v>0</v>
      </c>
      <c r="S16" s="93">
        <v>744.03140000000008</v>
      </c>
      <c r="T16" s="93">
        <v>5247</v>
      </c>
      <c r="U16" s="93">
        <v>740</v>
      </c>
      <c r="V16" s="2"/>
      <c r="W16" s="2"/>
      <c r="X16" s="2"/>
    </row>
    <row r="17" spans="1:24" ht="15" customHeight="1" x14ac:dyDescent="0.35">
      <c r="A17" s="9">
        <v>2019</v>
      </c>
      <c r="B17" s="93">
        <v>30473.707199999986</v>
      </c>
      <c r="C17" s="93">
        <v>1261.5881999999999</v>
      </c>
      <c r="D17" s="93">
        <v>91379</v>
      </c>
      <c r="E17" s="138">
        <f>D17/D18-1</f>
        <v>-6.9697123950114515E-2</v>
      </c>
      <c r="F17" s="93">
        <v>22600.236799999991</v>
      </c>
      <c r="G17" s="93">
        <v>5216</v>
      </c>
      <c r="H17" s="93">
        <v>346.38730000000004</v>
      </c>
      <c r="I17" s="93">
        <v>67843</v>
      </c>
      <c r="J17" s="138">
        <f>I17/I18-1</f>
        <v>-0.12435788223753841</v>
      </c>
      <c r="K17" s="93">
        <v>6454</v>
      </c>
      <c r="L17" s="93">
        <v>5853.3266000000003</v>
      </c>
      <c r="M17" s="93">
        <v>5183</v>
      </c>
      <c r="N17" s="93">
        <v>285.96769999999998</v>
      </c>
      <c r="O17" s="93">
        <v>17700</v>
      </c>
      <c r="P17" s="93">
        <v>2324</v>
      </c>
      <c r="Q17" s="93">
        <v>1720.9839999999997</v>
      </c>
      <c r="R17" s="93">
        <v>0</v>
      </c>
      <c r="S17" s="93">
        <v>444.012</v>
      </c>
      <c r="T17" s="93">
        <v>5350</v>
      </c>
      <c r="U17" s="93">
        <v>618</v>
      </c>
      <c r="V17" s="2"/>
      <c r="W17" s="2"/>
      <c r="X17" s="2"/>
    </row>
    <row r="18" spans="1:24" s="114" customFormat="1" ht="15" customHeight="1" x14ac:dyDescent="0.35">
      <c r="A18" s="9">
        <v>2018</v>
      </c>
      <c r="B18" s="93">
        <v>30070.818299999992</v>
      </c>
      <c r="C18" s="93">
        <v>1024.2262000000001</v>
      </c>
      <c r="D18" s="93">
        <v>98225</v>
      </c>
      <c r="E18" s="138">
        <f t="shared" ref="E18:E25" si="0">D18/D19-1</f>
        <v>-1.9661659763461237E-2</v>
      </c>
      <c r="F18" s="93">
        <v>22624.251200000006</v>
      </c>
      <c r="G18" s="93">
        <v>6036</v>
      </c>
      <c r="H18" s="93">
        <v>325.41719999999998</v>
      </c>
      <c r="I18" s="93">
        <v>77478</v>
      </c>
      <c r="J18" s="138">
        <f>I18/I19-1</f>
        <v>-1.7265371334329593E-3</v>
      </c>
      <c r="K18" s="93">
        <v>6553</v>
      </c>
      <c r="L18" s="93">
        <v>5340.8260999999993</v>
      </c>
      <c r="M18" s="93">
        <v>4629</v>
      </c>
      <c r="N18" s="93">
        <v>219.11799999999999</v>
      </c>
      <c r="O18" s="93">
        <v>16513</v>
      </c>
      <c r="P18" s="93">
        <v>2202</v>
      </c>
      <c r="Q18" s="93">
        <v>1801.3634999999997</v>
      </c>
      <c r="R18" s="93">
        <v>0</v>
      </c>
      <c r="S18" s="93">
        <v>306.5489</v>
      </c>
      <c r="T18" s="93">
        <v>3740</v>
      </c>
      <c r="U18" s="93">
        <v>662</v>
      </c>
    </row>
    <row r="19" spans="1:24" ht="15" customHeight="1" x14ac:dyDescent="0.35">
      <c r="A19" s="9">
        <v>2017</v>
      </c>
      <c r="B19" s="93">
        <v>27427.328099999992</v>
      </c>
      <c r="C19" s="93">
        <v>938.37389999999994</v>
      </c>
      <c r="D19" s="93">
        <v>100195</v>
      </c>
      <c r="E19" s="138">
        <f t="shared" si="0"/>
        <v>0.11635395311525087</v>
      </c>
      <c r="F19" s="93">
        <v>20283.7451</v>
      </c>
      <c r="G19" s="93">
        <v>5243</v>
      </c>
      <c r="H19" s="93">
        <v>327.66550000000001</v>
      </c>
      <c r="I19" s="93">
        <v>77612</v>
      </c>
      <c r="J19" s="138">
        <f t="shared" ref="J19:J35" si="1">I19/I20-1</f>
        <v>7.9443671766342039E-2</v>
      </c>
      <c r="K19" s="93">
        <v>6241</v>
      </c>
      <c r="L19" s="93">
        <v>5205.7563</v>
      </c>
      <c r="M19" s="93">
        <v>4503</v>
      </c>
      <c r="N19" s="93">
        <v>205.7561</v>
      </c>
      <c r="O19" s="93">
        <v>16449</v>
      </c>
      <c r="P19" s="93">
        <v>2131</v>
      </c>
      <c r="Q19" s="93">
        <v>1695.2266</v>
      </c>
      <c r="R19" s="93">
        <v>0</v>
      </c>
      <c r="S19" s="93">
        <v>284.15800000000002</v>
      </c>
      <c r="T19" s="93">
        <v>5642</v>
      </c>
      <c r="U19" s="93">
        <v>618</v>
      </c>
      <c r="V19" s="2"/>
      <c r="W19" s="2"/>
      <c r="X19" s="2"/>
    </row>
    <row r="20" spans="1:24" s="115" customFormat="1" ht="15" customHeight="1" x14ac:dyDescent="0.35">
      <c r="A20" s="9">
        <v>2016</v>
      </c>
      <c r="B20" s="93">
        <v>27688.824099999998</v>
      </c>
      <c r="C20" s="93">
        <v>914.16530000000012</v>
      </c>
      <c r="D20" s="93">
        <v>89752</v>
      </c>
      <c r="E20" s="138">
        <f t="shared" si="0"/>
        <v>-0.11294722277129865</v>
      </c>
      <c r="F20" s="93">
        <v>20873.112300000004</v>
      </c>
      <c r="G20" s="93">
        <v>4687</v>
      </c>
      <c r="H20" s="93">
        <v>279.29719999999998</v>
      </c>
      <c r="I20" s="93">
        <v>71900</v>
      </c>
      <c r="J20" s="138">
        <f t="shared" si="1"/>
        <v>-0.17360121373729942</v>
      </c>
      <c r="K20" s="93">
        <v>6447</v>
      </c>
      <c r="L20" s="93">
        <v>4844.5391999999993</v>
      </c>
      <c r="M20" s="93">
        <v>4125</v>
      </c>
      <c r="N20" s="93">
        <v>157.46810000000002</v>
      </c>
      <c r="O20" s="93">
        <v>13000</v>
      </c>
      <c r="P20" s="93">
        <v>2002</v>
      </c>
      <c r="Q20" s="93">
        <v>1765.366</v>
      </c>
      <c r="R20" s="93">
        <v>0</v>
      </c>
      <c r="S20" s="93">
        <v>384.08519999999999</v>
      </c>
      <c r="T20" s="93">
        <v>4500</v>
      </c>
      <c r="U20" s="93">
        <v>626</v>
      </c>
    </row>
    <row r="21" spans="1:24" ht="15" customHeight="1" x14ac:dyDescent="0.35">
      <c r="A21" s="9">
        <v>2015</v>
      </c>
      <c r="B21" s="93">
        <v>29738.267900000006</v>
      </c>
      <c r="C21" s="93">
        <v>837.11819999999989</v>
      </c>
      <c r="D21" s="93">
        <v>101180</v>
      </c>
      <c r="E21" s="138">
        <f t="shared" si="0"/>
        <v>-6.2644753664004793E-2</v>
      </c>
      <c r="F21" s="93">
        <v>23316.267100000008</v>
      </c>
      <c r="G21" s="93">
        <v>4423</v>
      </c>
      <c r="H21" s="93">
        <v>181.80419999999995</v>
      </c>
      <c r="I21" s="93">
        <v>87004</v>
      </c>
      <c r="J21" s="138">
        <f t="shared" si="1"/>
        <v>-7.3883655330246434E-2</v>
      </c>
      <c r="K21" s="93">
        <v>6690</v>
      </c>
      <c r="L21" s="93">
        <v>4523.8654000000015</v>
      </c>
      <c r="M21" s="93">
        <v>3677</v>
      </c>
      <c r="N21" s="93">
        <v>284.0258</v>
      </c>
      <c r="O21" s="93">
        <v>9789</v>
      </c>
      <c r="P21" s="93">
        <v>1874</v>
      </c>
      <c r="Q21" s="93">
        <v>1719.298</v>
      </c>
      <c r="R21" s="93">
        <v>0</v>
      </c>
      <c r="S21" s="93">
        <v>286.44989999999996</v>
      </c>
      <c r="T21" s="93">
        <v>4054</v>
      </c>
      <c r="U21" s="93">
        <v>591</v>
      </c>
      <c r="V21" s="2"/>
      <c r="W21" s="2"/>
      <c r="X21" s="2"/>
    </row>
    <row r="22" spans="1:24" ht="15" customHeight="1" x14ac:dyDescent="0.35">
      <c r="A22" s="9">
        <v>2014</v>
      </c>
      <c r="B22" s="93">
        <v>28624.569599999984</v>
      </c>
      <c r="C22" s="93">
        <v>631.04949999999997</v>
      </c>
      <c r="D22" s="93">
        <v>107942</v>
      </c>
      <c r="E22" s="138">
        <f t="shared" si="0"/>
        <v>0.26693380469815531</v>
      </c>
      <c r="F22" s="93">
        <v>23027.405599999998</v>
      </c>
      <c r="G22" s="93"/>
      <c r="H22" s="93">
        <v>162.13550000000001</v>
      </c>
      <c r="I22" s="93">
        <v>93945</v>
      </c>
      <c r="J22" s="138">
        <f t="shared" si="1"/>
        <v>0.29560725082195116</v>
      </c>
      <c r="K22" s="93">
        <v>6676</v>
      </c>
      <c r="L22" s="93">
        <v>3912.6802000000016</v>
      </c>
      <c r="M22" s="93"/>
      <c r="N22" s="93">
        <v>214.78980000000001</v>
      </c>
      <c r="O22" s="93">
        <v>9730</v>
      </c>
      <c r="P22" s="93"/>
      <c r="Q22" s="93">
        <v>1496.0118</v>
      </c>
      <c r="R22" s="93">
        <v>0</v>
      </c>
      <c r="S22" s="93">
        <v>176.09729999999999</v>
      </c>
      <c r="T22" s="93">
        <v>3882</v>
      </c>
      <c r="U22" s="93"/>
      <c r="V22" s="2"/>
      <c r="W22" s="2"/>
      <c r="X22" s="2"/>
    </row>
    <row r="23" spans="1:24" ht="15" customHeight="1" x14ac:dyDescent="0.35">
      <c r="A23" s="9">
        <v>2013</v>
      </c>
      <c r="B23" s="93">
        <v>27306.335699999996</v>
      </c>
      <c r="C23" s="93">
        <v>480.51789999999994</v>
      </c>
      <c r="D23" s="93">
        <v>85199.4</v>
      </c>
      <c r="E23" s="138">
        <f t="shared" si="0"/>
        <v>4.2462283889439512E-2</v>
      </c>
      <c r="F23" s="93">
        <v>21725.618600000002</v>
      </c>
      <c r="G23" s="93">
        <v>2871</v>
      </c>
      <c r="H23" s="93">
        <v>132.97999999999999</v>
      </c>
      <c r="I23" s="93">
        <v>72510.399999999994</v>
      </c>
      <c r="J23" s="138">
        <f t="shared" si="1"/>
        <v>5.1225770909143487E-2</v>
      </c>
      <c r="K23" s="93">
        <v>6284</v>
      </c>
      <c r="L23" s="93">
        <v>3926.5020000000004</v>
      </c>
      <c r="M23" s="93">
        <v>0</v>
      </c>
      <c r="N23" s="93">
        <v>148.59889999999996</v>
      </c>
      <c r="O23" s="93">
        <v>8641</v>
      </c>
      <c r="P23" s="93">
        <v>1623</v>
      </c>
      <c r="Q23" s="93">
        <v>1407.0094999999999</v>
      </c>
      <c r="R23" s="93">
        <v>0</v>
      </c>
      <c r="S23" s="93">
        <v>116.24899999999998</v>
      </c>
      <c r="T23" s="93">
        <v>3553</v>
      </c>
      <c r="U23" s="93">
        <v>475</v>
      </c>
      <c r="V23" s="2"/>
      <c r="W23" s="2"/>
      <c r="X23" s="2"/>
    </row>
    <row r="24" spans="1:24" s="38" customFormat="1" ht="15" customHeight="1" x14ac:dyDescent="0.35">
      <c r="A24" s="9">
        <v>2012</v>
      </c>
      <c r="B24" s="93">
        <v>26087.766400000011</v>
      </c>
      <c r="C24" s="93">
        <v>347.42669999999998</v>
      </c>
      <c r="D24" s="93">
        <v>81729</v>
      </c>
      <c r="E24" s="138">
        <f t="shared" si="0"/>
        <v>-6.7244153798746931E-2</v>
      </c>
      <c r="F24" s="93">
        <v>21268.003900000003</v>
      </c>
      <c r="G24" s="93"/>
      <c r="H24" s="93">
        <v>135.25249999999997</v>
      </c>
      <c r="I24" s="93">
        <v>68977</v>
      </c>
      <c r="J24" s="138">
        <f t="shared" si="1"/>
        <v>-6.7878378378378401E-2</v>
      </c>
      <c r="K24" s="93"/>
      <c r="L24" s="93">
        <v>3525.8519999999994</v>
      </c>
      <c r="M24" s="93"/>
      <c r="N24" s="93">
        <v>89.559300000000007</v>
      </c>
      <c r="O24" s="93">
        <v>9248</v>
      </c>
      <c r="P24" s="93"/>
      <c r="Q24" s="93">
        <v>1085.4887000000003</v>
      </c>
      <c r="R24" s="93">
        <v>0</v>
      </c>
      <c r="S24" s="93">
        <v>62.968699999999998</v>
      </c>
      <c r="T24" s="93">
        <v>3050</v>
      </c>
      <c r="U24" s="93"/>
    </row>
    <row r="25" spans="1:24" ht="15" customHeight="1" x14ac:dyDescent="0.35">
      <c r="A25" s="9">
        <v>2011</v>
      </c>
      <c r="B25" s="93">
        <v>25852.111000000015</v>
      </c>
      <c r="C25" s="93">
        <v>366.17679999999996</v>
      </c>
      <c r="D25" s="93">
        <v>87621</v>
      </c>
      <c r="E25" s="138">
        <f t="shared" si="0"/>
        <v>6.8861618034546712E-2</v>
      </c>
      <c r="F25" s="93">
        <v>21252.094500000007</v>
      </c>
      <c r="G25" s="93"/>
      <c r="H25" s="93">
        <v>202.5256</v>
      </c>
      <c r="I25" s="93">
        <v>74000</v>
      </c>
      <c r="J25" s="138">
        <f t="shared" si="1"/>
        <v>8.9837997054491803E-2</v>
      </c>
      <c r="K25" s="93"/>
      <c r="L25" s="93">
        <v>3289.2946000000002</v>
      </c>
      <c r="M25" s="93"/>
      <c r="N25" s="93">
        <v>68.409300000000002</v>
      </c>
      <c r="O25" s="93">
        <v>9900</v>
      </c>
      <c r="P25" s="93"/>
      <c r="Q25" s="93">
        <v>1122.9363000000001</v>
      </c>
      <c r="R25" s="93">
        <v>0</v>
      </c>
      <c r="S25" s="93">
        <v>49.721899999999991</v>
      </c>
      <c r="T25" s="93">
        <v>3300</v>
      </c>
      <c r="U25" s="93"/>
      <c r="V25" s="2"/>
      <c r="W25" s="2"/>
      <c r="X25" s="2"/>
    </row>
    <row r="26" spans="1:24" ht="15" hidden="1" customHeight="1" x14ac:dyDescent="0.35">
      <c r="A26" s="9">
        <v>2010</v>
      </c>
      <c r="B26" s="36">
        <v>25540.75</v>
      </c>
      <c r="C26" s="36">
        <v>304.47000000000003</v>
      </c>
      <c r="D26" s="36">
        <v>81976</v>
      </c>
      <c r="E26" s="36"/>
      <c r="F26" s="36">
        <v>20731.47</v>
      </c>
      <c r="G26" s="36"/>
      <c r="H26" s="36">
        <v>154.08000000000001</v>
      </c>
      <c r="I26" s="36">
        <v>67900</v>
      </c>
      <c r="J26" s="36">
        <f t="shared" si="1"/>
        <v>1.3432835820895495E-2</v>
      </c>
      <c r="K26" s="36"/>
      <c r="L26" s="36"/>
      <c r="M26" s="36"/>
      <c r="N26" s="36">
        <v>48.75</v>
      </c>
      <c r="O26" s="36">
        <v>10600</v>
      </c>
      <c r="P26" s="36"/>
      <c r="Q26" s="36"/>
      <c r="R26" s="6"/>
      <c r="S26" s="36">
        <v>52.52</v>
      </c>
      <c r="T26" s="36">
        <v>3076</v>
      </c>
      <c r="U26" s="36"/>
      <c r="V26" s="2"/>
      <c r="W26" s="2"/>
      <c r="X26" s="2"/>
    </row>
    <row r="27" spans="1:24" ht="15" hidden="1" customHeight="1" x14ac:dyDescent="0.35">
      <c r="A27" s="9">
        <v>2009</v>
      </c>
      <c r="B27" s="36"/>
      <c r="C27" s="36"/>
      <c r="D27" s="36">
        <v>82186</v>
      </c>
      <c r="E27" s="36"/>
      <c r="F27" s="36"/>
      <c r="H27" s="36"/>
      <c r="I27" s="36">
        <v>67000</v>
      </c>
      <c r="J27" s="36">
        <f t="shared" si="1"/>
        <v>7.8904991948470116E-2</v>
      </c>
      <c r="K27" s="36"/>
      <c r="L27" s="36"/>
      <c r="M27" s="36"/>
      <c r="N27" s="36"/>
      <c r="O27" s="36">
        <v>11800</v>
      </c>
      <c r="P27" s="36"/>
      <c r="Q27" s="36"/>
      <c r="R27" s="6"/>
      <c r="S27" s="36"/>
      <c r="T27" s="36">
        <v>3002</v>
      </c>
      <c r="U27" s="6"/>
      <c r="V27" s="2"/>
      <c r="W27" s="2"/>
      <c r="X27" s="2"/>
    </row>
    <row r="28" spans="1:24" ht="15" hidden="1" customHeight="1" x14ac:dyDescent="0.35">
      <c r="A28" s="9">
        <v>2008</v>
      </c>
      <c r="B28" s="137">
        <f>B16/B25-1</f>
        <v>0.20554434800314692</v>
      </c>
      <c r="C28" s="36"/>
      <c r="D28" s="36">
        <v>76763</v>
      </c>
      <c r="E28" s="36"/>
      <c r="F28" s="137">
        <f>F16/F25-1</f>
        <v>0.14770790709593351</v>
      </c>
      <c r="H28" s="36"/>
      <c r="I28" s="36">
        <v>62100</v>
      </c>
      <c r="J28" s="36">
        <f t="shared" si="1"/>
        <v>1.8032786885245899E-2</v>
      </c>
      <c r="K28" s="36"/>
      <c r="L28" s="137"/>
      <c r="M28" s="36"/>
      <c r="N28" s="36"/>
      <c r="O28" s="36">
        <v>11700</v>
      </c>
      <c r="P28" s="36"/>
      <c r="Q28" s="137"/>
      <c r="R28" s="6"/>
      <c r="S28" s="36"/>
      <c r="T28" s="36">
        <v>2900</v>
      </c>
      <c r="U28" s="6"/>
      <c r="V28" s="2"/>
      <c r="W28" s="2"/>
      <c r="X28" s="2"/>
    </row>
    <row r="29" spans="1:24" ht="15" hidden="1" customHeight="1" x14ac:dyDescent="0.35">
      <c r="A29" s="9">
        <v>2007</v>
      </c>
      <c r="B29" s="36"/>
      <c r="C29" s="36"/>
      <c r="D29" s="36">
        <v>76671</v>
      </c>
      <c r="E29" s="36"/>
      <c r="F29" s="36"/>
      <c r="H29" s="36"/>
      <c r="I29" s="36">
        <v>61000</v>
      </c>
      <c r="J29" s="36">
        <f t="shared" si="1"/>
        <v>5.3540587219343738E-2</v>
      </c>
      <c r="K29" s="137">
        <f>K16/K17-1</f>
        <v>3.1763247598388666E-2</v>
      </c>
      <c r="L29" s="36"/>
      <c r="M29" s="36"/>
      <c r="N29" s="36"/>
      <c r="O29" s="36">
        <v>13000</v>
      </c>
      <c r="P29" s="36"/>
      <c r="Q29" s="36"/>
      <c r="R29" s="6"/>
      <c r="S29" s="36"/>
      <c r="T29" s="36">
        <v>2584</v>
      </c>
      <c r="U29" s="6"/>
      <c r="V29" s="2"/>
      <c r="W29" s="2"/>
      <c r="X29" s="2"/>
    </row>
    <row r="30" spans="1:24" ht="15" hidden="1" customHeight="1" x14ac:dyDescent="0.35">
      <c r="A30" s="9">
        <v>2006</v>
      </c>
      <c r="B30" s="36"/>
      <c r="C30" s="36"/>
      <c r="D30" s="36">
        <v>74341.850000000006</v>
      </c>
      <c r="E30" s="36"/>
      <c r="F30" s="36"/>
      <c r="H30" s="36"/>
      <c r="I30" s="36">
        <v>57900</v>
      </c>
      <c r="J30" s="36">
        <f t="shared" si="1"/>
        <v>-1.5306122448979553E-2</v>
      </c>
      <c r="K30" s="36"/>
      <c r="L30" s="36"/>
      <c r="M30" s="36"/>
      <c r="N30" s="36"/>
      <c r="O30" s="36">
        <v>13300</v>
      </c>
      <c r="P30" s="36"/>
      <c r="Q30" s="36"/>
      <c r="R30" s="6"/>
      <c r="S30" s="36"/>
      <c r="T30" s="36">
        <v>3040</v>
      </c>
      <c r="U30" s="6"/>
      <c r="V30" s="2"/>
      <c r="W30" s="2"/>
      <c r="X30" s="2"/>
    </row>
    <row r="31" spans="1:24" ht="15" hidden="1" customHeight="1" x14ac:dyDescent="0.35">
      <c r="A31" s="9">
        <v>2005</v>
      </c>
      <c r="B31" s="36"/>
      <c r="C31" s="36"/>
      <c r="D31" s="36">
        <v>78300</v>
      </c>
      <c r="E31" s="36"/>
      <c r="F31" s="36"/>
      <c r="H31" s="36"/>
      <c r="I31" s="36">
        <v>58800</v>
      </c>
      <c r="J31" s="36">
        <f t="shared" si="1"/>
        <v>-5.7154452298014968E-3</v>
      </c>
      <c r="K31" s="36"/>
      <c r="L31" s="36"/>
      <c r="M31" s="36"/>
      <c r="N31" s="36"/>
      <c r="O31" s="36">
        <v>15400</v>
      </c>
      <c r="P31" s="36"/>
      <c r="Q31" s="36"/>
      <c r="R31" s="6"/>
      <c r="S31" s="36"/>
      <c r="T31" s="36">
        <v>4000</v>
      </c>
      <c r="U31" s="6"/>
      <c r="V31" s="2"/>
      <c r="W31" s="2"/>
      <c r="X31" s="2"/>
    </row>
    <row r="32" spans="1:24" ht="15" hidden="1" customHeight="1" x14ac:dyDescent="0.35">
      <c r="A32" s="9">
        <v>2004</v>
      </c>
      <c r="B32" s="36"/>
      <c r="C32" s="36"/>
      <c r="D32" s="36">
        <v>79930</v>
      </c>
      <c r="E32" s="36"/>
      <c r="F32" s="36"/>
      <c r="H32" s="36"/>
      <c r="I32" s="36">
        <v>59138</v>
      </c>
      <c r="J32" s="36">
        <f t="shared" si="1"/>
        <v>0.30547461368653428</v>
      </c>
      <c r="K32" s="36"/>
      <c r="L32" s="36"/>
      <c r="M32" s="36"/>
      <c r="N32" s="36"/>
      <c r="O32" s="36">
        <v>13592</v>
      </c>
      <c r="P32" s="36"/>
      <c r="Q32" s="36"/>
      <c r="R32" s="6"/>
      <c r="S32" s="36"/>
      <c r="T32" s="36">
        <v>7100</v>
      </c>
      <c r="U32" s="6"/>
      <c r="V32" s="2"/>
      <c r="W32" s="2"/>
      <c r="X32" s="2"/>
    </row>
    <row r="33" spans="1:24" ht="15" hidden="1" customHeight="1" x14ac:dyDescent="0.35">
      <c r="A33" s="9">
        <v>2003</v>
      </c>
      <c r="B33" s="36"/>
      <c r="C33" s="36"/>
      <c r="D33" s="36">
        <v>68935</v>
      </c>
      <c r="E33" s="36"/>
      <c r="F33" s="36"/>
      <c r="H33" s="36"/>
      <c r="I33" s="36">
        <v>45300</v>
      </c>
      <c r="J33" s="36">
        <f t="shared" si="1"/>
        <v>-7.3050951503990214E-2</v>
      </c>
      <c r="K33" s="36"/>
      <c r="L33" s="36"/>
      <c r="M33" s="36"/>
      <c r="N33" s="36"/>
      <c r="O33" s="36">
        <v>17435</v>
      </c>
      <c r="P33" s="36"/>
      <c r="Q33" s="36"/>
      <c r="R33" s="6"/>
      <c r="S33" s="36"/>
      <c r="T33" s="36">
        <v>5900</v>
      </c>
      <c r="U33" s="6"/>
      <c r="V33" s="2"/>
      <c r="W33" s="2"/>
      <c r="X33" s="2"/>
    </row>
    <row r="34" spans="1:24" ht="15" hidden="1" customHeight="1" x14ac:dyDescent="0.35">
      <c r="A34" s="9">
        <v>2002</v>
      </c>
      <c r="B34" s="36"/>
      <c r="C34" s="36"/>
      <c r="D34" s="36">
        <v>69485</v>
      </c>
      <c r="E34" s="36"/>
      <c r="F34" s="36"/>
      <c r="H34" s="36"/>
      <c r="I34" s="36">
        <v>48870</v>
      </c>
      <c r="J34" s="36">
        <f>I34/I35-1</f>
        <v>0.24139507709502883</v>
      </c>
      <c r="K34" s="36"/>
      <c r="L34" s="36"/>
      <c r="M34" s="36"/>
      <c r="N34" s="36"/>
      <c r="O34" s="36">
        <v>15455</v>
      </c>
      <c r="P34" s="36"/>
      <c r="Q34" s="36"/>
      <c r="R34" s="6"/>
      <c r="S34" s="36"/>
      <c r="T34" s="36">
        <v>4860</v>
      </c>
      <c r="U34" s="6"/>
      <c r="V34" s="2"/>
      <c r="W34" s="2"/>
      <c r="X34" s="2"/>
    </row>
    <row r="35" spans="1:24" ht="15" hidden="1" customHeight="1" x14ac:dyDescent="0.35">
      <c r="A35" s="9">
        <v>2001</v>
      </c>
      <c r="B35" s="36"/>
      <c r="C35" s="36"/>
      <c r="D35" s="36">
        <v>52366</v>
      </c>
      <c r="E35" s="36"/>
      <c r="F35" s="36"/>
      <c r="H35" s="36"/>
      <c r="I35" s="36">
        <v>39367</v>
      </c>
      <c r="J35" s="36">
        <f t="shared" si="1"/>
        <v>-7.8962144962800185E-2</v>
      </c>
      <c r="K35" s="36"/>
      <c r="L35" s="36"/>
      <c r="M35" s="36"/>
      <c r="N35" s="36"/>
      <c r="O35" s="36">
        <v>11815</v>
      </c>
      <c r="P35" s="36"/>
      <c r="Q35" s="36"/>
      <c r="R35" s="6"/>
      <c r="S35" s="36"/>
      <c r="T35" s="36">
        <v>1184</v>
      </c>
      <c r="U35" s="6"/>
      <c r="V35" s="2"/>
      <c r="W35" s="2"/>
      <c r="X35" s="2"/>
    </row>
    <row r="36" spans="1:24" ht="15" hidden="1" customHeight="1" x14ac:dyDescent="0.35">
      <c r="A36" s="9">
        <v>2000</v>
      </c>
      <c r="B36" s="36"/>
      <c r="C36" s="36"/>
      <c r="D36" s="36">
        <v>58303.000000000007</v>
      </c>
      <c r="E36" s="36"/>
      <c r="F36" s="36"/>
      <c r="H36" s="36"/>
      <c r="I36" s="36">
        <v>42742.000000000007</v>
      </c>
      <c r="J36" s="36"/>
      <c r="K36" s="6"/>
      <c r="L36" s="36"/>
      <c r="M36" s="36"/>
      <c r="N36" s="36"/>
      <c r="O36" s="36">
        <v>11811</v>
      </c>
      <c r="P36" s="36"/>
      <c r="Q36" s="36"/>
      <c r="R36" s="6"/>
      <c r="S36" s="36"/>
      <c r="T36" s="36">
        <v>3750</v>
      </c>
      <c r="U36" s="6"/>
      <c r="V36" s="2"/>
      <c r="W36" s="2"/>
      <c r="X36" s="2"/>
    </row>
    <row r="37" spans="1:24" ht="15" customHeight="1" x14ac:dyDescent="0.35">
      <c r="A37" s="6"/>
      <c r="B37" s="6"/>
      <c r="F37" s="6"/>
      <c r="K37" s="6"/>
      <c r="L37" s="6"/>
      <c r="M37" s="6"/>
      <c r="Q37" s="6"/>
      <c r="R37" s="6"/>
      <c r="T37" s="6"/>
      <c r="U37" s="6"/>
      <c r="V37" s="6"/>
      <c r="W37" s="6"/>
      <c r="X37" s="6"/>
    </row>
    <row r="38" spans="1:24" x14ac:dyDescent="0.35">
      <c r="C38" s="29"/>
      <c r="D38" s="29"/>
      <c r="E38" s="29"/>
      <c r="G38" s="29"/>
      <c r="H38" s="29"/>
      <c r="I38" s="29"/>
      <c r="J38" s="29"/>
      <c r="K38" s="29"/>
      <c r="M38" s="29"/>
      <c r="N38" s="29"/>
      <c r="O38" s="29"/>
      <c r="P38" s="29"/>
      <c r="R38" s="29"/>
      <c r="S38" s="29"/>
      <c r="T38" s="29"/>
      <c r="U38" s="29"/>
      <c r="V38" s="29"/>
      <c r="W38" s="29"/>
      <c r="X38" s="29"/>
    </row>
    <row r="39" spans="1:24" x14ac:dyDescent="0.35">
      <c r="A39" s="14"/>
      <c r="B39" s="14"/>
      <c r="C39" s="28"/>
      <c r="D39" s="28"/>
      <c r="E39" s="28"/>
      <c r="F39" s="14"/>
      <c r="G39" s="28"/>
      <c r="H39" s="28"/>
      <c r="I39" s="28"/>
      <c r="J39" s="28"/>
      <c r="K39" s="28"/>
      <c r="L39" s="14"/>
      <c r="M39" s="28"/>
      <c r="N39" s="28"/>
      <c r="O39" s="28"/>
      <c r="P39" s="28"/>
      <c r="Q39" s="14"/>
      <c r="R39" s="28"/>
      <c r="S39" s="28"/>
      <c r="T39" s="28"/>
      <c r="U39" s="28"/>
      <c r="V39" s="28"/>
      <c r="W39" s="28"/>
      <c r="X39" s="28"/>
    </row>
  </sheetData>
  <sortState ref="B35:F56">
    <sortCondition descending="1" ref="B35:B56"/>
  </sortState>
  <mergeCells count="3">
    <mergeCell ref="K14:K15"/>
    <mergeCell ref="P14:P15"/>
    <mergeCell ref="U14:U15"/>
  </mergeCells>
  <pageMargins left="0.7" right="0.7" top="0.78740157499999996" bottom="0.78740157499999996"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sqref>A11</xm:sqref>
            </x14:sparkline>
            <x14:sparkline>
              <xm:sqref>B11</xm:sqref>
            </x14:sparkline>
            <x14:sparkline>
              <xm:sqref>C11</xm:sqref>
            </x14:sparkline>
            <x14:sparkline>
              <xm:sqref>D11</xm:sqref>
            </x14:sparkline>
            <x14:sparkline>
              <xm:sqref>E11</xm:sqref>
            </x14:sparkline>
            <x14:sparkline>
              <xm:sqref>F11</xm:sqref>
            </x14:sparkline>
            <x14:sparkline>
              <xm:sqref>G11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V65"/>
  <sheetViews>
    <sheetView topLeftCell="A58" zoomScale="75" zoomScaleNormal="75" workbookViewId="0">
      <selection activeCell="M10" sqref="M10"/>
    </sheetView>
  </sheetViews>
  <sheetFormatPr baseColWidth="10" defaultColWidth="11.33203125" defaultRowHeight="15" x14ac:dyDescent="0.35"/>
  <cols>
    <col min="1" max="1" width="55.5" style="18" customWidth="1"/>
    <col min="2" max="3" width="10.5" style="18" customWidth="1"/>
    <col min="4" max="8" width="10.5" style="116" customWidth="1"/>
    <col min="9" max="16384" width="11.33203125" style="116"/>
  </cols>
  <sheetData>
    <row r="1" spans="1:9" s="6" customFormat="1" ht="14.5" x14ac:dyDescent="0.35"/>
    <row r="2" spans="1:9" s="6" customFormat="1" ht="14.5" x14ac:dyDescent="0.35"/>
    <row r="3" spans="1:9" s="6" customFormat="1" ht="14.5" x14ac:dyDescent="0.35"/>
    <row r="4" spans="1:9" s="6" customFormat="1" ht="14.5" x14ac:dyDescent="0.35"/>
    <row r="5" spans="1:9" s="6" customFormat="1" ht="14.5" x14ac:dyDescent="0.35"/>
    <row r="6" spans="1:9" s="6" customFormat="1" ht="14.5" x14ac:dyDescent="0.35"/>
    <row r="7" spans="1:9" s="6" customFormat="1" ht="14.5" x14ac:dyDescent="0.35"/>
    <row r="8" spans="1:9" s="6" customFormat="1" ht="14.5" x14ac:dyDescent="0.35"/>
    <row r="9" spans="1:9" s="6" customFormat="1" ht="14.5" x14ac:dyDescent="0.35"/>
    <row r="10" spans="1:9" s="6" customFormat="1" ht="54" customHeight="1" x14ac:dyDescent="0.35"/>
    <row r="11" spans="1:9" s="2" customFormat="1" x14ac:dyDescent="0.35">
      <c r="A11" s="11"/>
      <c r="B11" s="11"/>
      <c r="C11" s="11"/>
      <c r="D11" s="11"/>
      <c r="E11" s="11"/>
      <c r="F11" s="11"/>
      <c r="G11" s="11"/>
      <c r="H11" s="11"/>
      <c r="I11" s="11"/>
    </row>
    <row r="12" spans="1:9" x14ac:dyDescent="0.35">
      <c r="A12" s="31" t="s">
        <v>33</v>
      </c>
      <c r="B12" s="14"/>
      <c r="C12" s="14"/>
    </row>
    <row r="13" spans="1:9" ht="3" customHeight="1" x14ac:dyDescent="0.35">
      <c r="A13" s="44"/>
      <c r="B13" s="44"/>
      <c r="C13" s="44"/>
    </row>
    <row r="14" spans="1:9" x14ac:dyDescent="0.35">
      <c r="A14" s="121" t="s">
        <v>34</v>
      </c>
      <c r="B14" s="9"/>
      <c r="C14" s="9"/>
    </row>
    <row r="15" spans="1:9" x14ac:dyDescent="0.35">
      <c r="A15" s="121">
        <v>2020</v>
      </c>
      <c r="B15" s="9" t="s">
        <v>35</v>
      </c>
      <c r="C15" s="9" t="s">
        <v>36</v>
      </c>
    </row>
    <row r="16" spans="1:9" ht="15" customHeight="1" x14ac:dyDescent="0.35">
      <c r="A16" s="120" t="s">
        <v>37</v>
      </c>
      <c r="B16" s="36">
        <v>9165.09</v>
      </c>
      <c r="C16" s="37">
        <v>0.2940746107224364</v>
      </c>
      <c r="E16" s="117"/>
    </row>
    <row r="17" spans="1:3" ht="15" customHeight="1" x14ac:dyDescent="0.35">
      <c r="A17" s="120" t="s">
        <v>38</v>
      </c>
      <c r="B17" s="36">
        <v>3455.6195000000002</v>
      </c>
      <c r="C17" s="37">
        <v>0.11087833935808164</v>
      </c>
    </row>
    <row r="18" spans="1:3" ht="15" customHeight="1" x14ac:dyDescent="0.35">
      <c r="A18" s="120" t="s">
        <v>39</v>
      </c>
      <c r="B18" s="36">
        <v>3182.6900000000005</v>
      </c>
      <c r="C18" s="37">
        <v>0.10212101821151688</v>
      </c>
    </row>
    <row r="19" spans="1:3" ht="15" customHeight="1" x14ac:dyDescent="0.35">
      <c r="A19" s="120" t="s">
        <v>40</v>
      </c>
      <c r="B19" s="36">
        <v>2752.29</v>
      </c>
      <c r="C19" s="37">
        <v>8.8311037899819256E-2</v>
      </c>
    </row>
    <row r="20" spans="1:3" ht="15" customHeight="1" x14ac:dyDescent="0.35">
      <c r="A20" s="120" t="s">
        <v>41</v>
      </c>
      <c r="B20" s="36">
        <v>2152.1423</v>
      </c>
      <c r="C20" s="37">
        <v>6.9054467451142215E-2</v>
      </c>
    </row>
    <row r="21" spans="1:3" ht="15" customHeight="1" x14ac:dyDescent="0.35">
      <c r="A21" s="120" t="s">
        <v>42</v>
      </c>
      <c r="B21" s="36">
        <v>1817.6299999999997</v>
      </c>
      <c r="C21" s="37">
        <v>5.8321176844681501E-2</v>
      </c>
    </row>
    <row r="22" spans="1:3" ht="15" customHeight="1" x14ac:dyDescent="0.35">
      <c r="A22" s="120" t="s">
        <v>43</v>
      </c>
      <c r="B22" s="36">
        <v>1740.241</v>
      </c>
      <c r="C22" s="37">
        <v>5.5838043558570999E-2</v>
      </c>
    </row>
    <row r="23" spans="1:3" ht="15" customHeight="1" x14ac:dyDescent="0.35">
      <c r="A23" s="120" t="s">
        <v>44</v>
      </c>
      <c r="B23" s="36">
        <v>1732.1745999999998</v>
      </c>
      <c r="C23" s="37">
        <v>5.5579221938714396E-2</v>
      </c>
    </row>
    <row r="24" spans="1:3" ht="15" customHeight="1" x14ac:dyDescent="0.35">
      <c r="A24" s="120" t="s">
        <v>45</v>
      </c>
      <c r="B24" s="36">
        <v>1340.1586000000002</v>
      </c>
      <c r="C24" s="37">
        <v>4.3000845447379726E-2</v>
      </c>
    </row>
    <row r="25" spans="1:3" ht="15" customHeight="1" x14ac:dyDescent="0.35">
      <c r="A25" s="120" t="s">
        <v>46</v>
      </c>
      <c r="B25" s="36">
        <v>1189.18</v>
      </c>
      <c r="C25" s="37">
        <v>3.8156487888161159E-2</v>
      </c>
    </row>
    <row r="26" spans="1:3" ht="15" customHeight="1" x14ac:dyDescent="0.35">
      <c r="A26" s="120" t="s">
        <v>47</v>
      </c>
      <c r="B26" s="36">
        <v>1099.0099999999998</v>
      </c>
      <c r="C26" s="37">
        <v>3.5263258509197919E-2</v>
      </c>
    </row>
    <row r="27" spans="1:3" ht="15" customHeight="1" x14ac:dyDescent="0.35">
      <c r="A27" s="120" t="s">
        <v>48</v>
      </c>
      <c r="B27" s="36">
        <v>574.64</v>
      </c>
      <c r="C27" s="37">
        <v>1.8438120553703329E-2</v>
      </c>
    </row>
    <row r="28" spans="1:3" ht="15" customHeight="1" x14ac:dyDescent="0.35">
      <c r="A28" s="120"/>
      <c r="B28" s="36"/>
      <c r="C28" s="37"/>
    </row>
    <row r="29" spans="1:3" ht="15" customHeight="1" x14ac:dyDescent="0.35"/>
    <row r="30" spans="1:3" ht="15" customHeight="1" x14ac:dyDescent="0.35"/>
    <row r="31" spans="1:3" ht="15" customHeight="1" x14ac:dyDescent="0.35"/>
    <row r="32" spans="1:3" ht="15" customHeight="1" x14ac:dyDescent="0.35"/>
    <row r="33" spans="1:11" ht="15" customHeight="1" x14ac:dyDescent="0.35"/>
    <row r="34" spans="1:11" ht="15" customHeight="1" x14ac:dyDescent="0.35"/>
    <row r="35" spans="1:11" ht="15" customHeight="1" x14ac:dyDescent="0.35"/>
    <row r="36" spans="1:11" ht="15" customHeight="1" x14ac:dyDescent="0.35"/>
    <row r="37" spans="1:11" ht="15" customHeight="1" x14ac:dyDescent="0.35"/>
    <row r="38" spans="1:11" ht="15" customHeight="1" x14ac:dyDescent="0.35"/>
    <row r="40" spans="1:11" x14ac:dyDescent="0.35">
      <c r="A40" s="31" t="s">
        <v>49</v>
      </c>
      <c r="B40" s="14"/>
      <c r="C40" s="14"/>
      <c r="D40" s="14"/>
      <c r="E40" s="14"/>
      <c r="F40" s="14"/>
    </row>
    <row r="41" spans="1:11" ht="3" customHeight="1" x14ac:dyDescent="0.35">
      <c r="A41" s="44"/>
      <c r="B41" s="44"/>
      <c r="C41" s="44"/>
      <c r="D41" s="44"/>
      <c r="E41" s="44"/>
      <c r="F41" s="44"/>
      <c r="G41" s="44"/>
      <c r="H41" s="44"/>
      <c r="I41" s="44"/>
      <c r="J41" s="44"/>
      <c r="K41" s="44"/>
    </row>
    <row r="42" spans="1:11" ht="12.75" customHeight="1" x14ac:dyDescent="0.35">
      <c r="A42" s="9" t="s">
        <v>50</v>
      </c>
      <c r="B42" s="9"/>
      <c r="C42" s="9"/>
      <c r="D42" s="9"/>
      <c r="E42" s="9"/>
      <c r="F42" s="9"/>
      <c r="G42" s="9"/>
      <c r="H42" s="9"/>
      <c r="I42" s="9"/>
      <c r="J42" s="9"/>
      <c r="K42" s="9"/>
    </row>
    <row r="43" spans="1:11" ht="15" customHeight="1" x14ac:dyDescent="0.35">
      <c r="A43" s="9" t="s">
        <v>51</v>
      </c>
      <c r="B43" s="9">
        <v>2011</v>
      </c>
      <c r="C43" s="9">
        <v>2012</v>
      </c>
      <c r="D43" s="9">
        <v>2013</v>
      </c>
      <c r="E43" s="9">
        <v>2014</v>
      </c>
      <c r="F43" s="9">
        <v>2015</v>
      </c>
      <c r="G43" s="9">
        <v>2016</v>
      </c>
      <c r="H43" s="9">
        <v>2017</v>
      </c>
      <c r="I43" s="9">
        <v>2018</v>
      </c>
      <c r="J43" s="9">
        <v>2019</v>
      </c>
      <c r="K43" s="9">
        <v>2020</v>
      </c>
    </row>
    <row r="44" spans="1:11" ht="15" customHeight="1" x14ac:dyDescent="0.35">
      <c r="A44" s="20" t="s">
        <v>52</v>
      </c>
      <c r="B44" s="93">
        <v>21252.094500000007</v>
      </c>
      <c r="C44" s="93">
        <v>21268.003900000003</v>
      </c>
      <c r="D44" s="93">
        <v>21725.618600000002</v>
      </c>
      <c r="E44" s="93">
        <v>23027.405599999998</v>
      </c>
      <c r="F44" s="93">
        <v>23316.267100000008</v>
      </c>
      <c r="G44" s="93">
        <v>20873.112300000004</v>
      </c>
      <c r="H44" s="93">
        <v>20283.7451</v>
      </c>
      <c r="I44" s="93">
        <v>22624.251200000006</v>
      </c>
      <c r="J44" s="93">
        <v>22600.236799999991</v>
      </c>
      <c r="K44" s="93">
        <v>24391.196900000006</v>
      </c>
    </row>
    <row r="45" spans="1:11" ht="15" customHeight="1" x14ac:dyDescent="0.35">
      <c r="A45" s="20"/>
      <c r="B45" s="138">
        <f>B44/B52</f>
        <v>0.82206418268898795</v>
      </c>
      <c r="C45" s="138">
        <f t="shared" ref="C45:K45" si="0">C44/C52</f>
        <v>0.81524817318204723</v>
      </c>
      <c r="D45" s="138">
        <f t="shared" si="0"/>
        <v>0.79562555879659846</v>
      </c>
      <c r="E45" s="138">
        <f t="shared" si="0"/>
        <v>0.80446294640531502</v>
      </c>
      <c r="F45" s="138">
        <f t="shared" si="0"/>
        <v>0.78404926535751607</v>
      </c>
      <c r="G45" s="138">
        <f t="shared" si="0"/>
        <v>0.75384610861824231</v>
      </c>
      <c r="H45" s="138">
        <f t="shared" si="0"/>
        <v>0.7395450634507853</v>
      </c>
      <c r="I45" s="138">
        <f t="shared" si="0"/>
        <v>0.75236566475479028</v>
      </c>
      <c r="J45" s="138">
        <f t="shared" si="0"/>
        <v>0.74163069992350661</v>
      </c>
      <c r="K45" s="138">
        <f t="shared" si="0"/>
        <v>0.78262534611463708</v>
      </c>
    </row>
    <row r="46" spans="1:11" ht="15" customHeight="1" x14ac:dyDescent="0.35">
      <c r="A46" s="20" t="s">
        <v>53</v>
      </c>
      <c r="B46" s="93">
        <v>3289.2946000000002</v>
      </c>
      <c r="C46" s="93">
        <v>3525.8519999999994</v>
      </c>
      <c r="D46" s="93">
        <v>3926.5020000000004</v>
      </c>
      <c r="E46" s="93">
        <v>3912.6802000000016</v>
      </c>
      <c r="F46" s="93">
        <v>4523.8654000000015</v>
      </c>
      <c r="G46" s="93">
        <v>4844.5391999999993</v>
      </c>
      <c r="H46" s="93">
        <v>5205.7563</v>
      </c>
      <c r="I46" s="93">
        <v>5340.8260999999993</v>
      </c>
      <c r="J46" s="93">
        <v>5853.3266000000003</v>
      </c>
      <c r="K46" s="93">
        <v>4472.7783999999992</v>
      </c>
    </row>
    <row r="47" spans="1:11" ht="15" customHeight="1" x14ac:dyDescent="0.35">
      <c r="A47" s="116"/>
      <c r="B47" s="138">
        <f>B46/B52</f>
        <v>0.12723504861943374</v>
      </c>
      <c r="C47" s="138">
        <f t="shared" ref="C47:K47" si="1">C46/C52</f>
        <v>0.13515346411565529</v>
      </c>
      <c r="D47" s="138">
        <f t="shared" si="1"/>
        <v>0.14379454069335276</v>
      </c>
      <c r="E47" s="138">
        <f t="shared" si="1"/>
        <v>0.13668957314208852</v>
      </c>
      <c r="F47" s="138">
        <f t="shared" si="1"/>
        <v>0.1521226930637746</v>
      </c>
      <c r="G47" s="138">
        <f t="shared" si="1"/>
        <v>0.17496370313537438</v>
      </c>
      <c r="H47" s="138">
        <f t="shared" si="1"/>
        <v>0.1898018020938759</v>
      </c>
      <c r="I47" s="138">
        <f t="shared" si="1"/>
        <v>0.17760827280180802</v>
      </c>
      <c r="J47" s="138">
        <f t="shared" si="1"/>
        <v>0.19207793005243559</v>
      </c>
      <c r="K47" s="138">
        <f t="shared" si="1"/>
        <v>0.14351529192050724</v>
      </c>
    </row>
    <row r="48" spans="1:11" ht="15" customHeight="1" x14ac:dyDescent="0.35">
      <c r="A48" s="20" t="s">
        <v>54</v>
      </c>
      <c r="B48" s="93">
        <v>1122.9363000000001</v>
      </c>
      <c r="C48" s="93">
        <v>1085.4887000000003</v>
      </c>
      <c r="D48" s="93">
        <v>1407.0094999999999</v>
      </c>
      <c r="E48" s="93">
        <v>1496.0118</v>
      </c>
      <c r="F48" s="93">
        <v>1719.298</v>
      </c>
      <c r="G48" s="93">
        <v>1765.366</v>
      </c>
      <c r="H48" s="93">
        <v>1695.2266</v>
      </c>
      <c r="I48" s="93">
        <v>1801.3634999999997</v>
      </c>
      <c r="J48" s="93">
        <v>1720.9839999999997</v>
      </c>
      <c r="K48" s="93">
        <v>2031.5134</v>
      </c>
    </row>
    <row r="49" spans="1:22" ht="15" customHeight="1" x14ac:dyDescent="0.35">
      <c r="A49" s="116"/>
      <c r="B49" s="138">
        <f>B48/B52</f>
        <v>4.3436928612908994E-2</v>
      </c>
      <c r="C49" s="138">
        <f t="shared" ref="C49:K49" si="2">C48/C52</f>
        <v>4.1609108398026742E-2</v>
      </c>
      <c r="D49" s="138">
        <f t="shared" si="2"/>
        <v>5.1526851330696857E-2</v>
      </c>
      <c r="E49" s="138">
        <f t="shared" si="2"/>
        <v>5.226320678023403E-2</v>
      </c>
      <c r="F49" s="138">
        <f t="shared" si="2"/>
        <v>5.7814328856725362E-2</v>
      </c>
      <c r="G49" s="138">
        <f t="shared" si="2"/>
        <v>6.3757348221949228E-2</v>
      </c>
      <c r="H49" s="138">
        <f t="shared" si="2"/>
        <v>6.1807938192856654E-2</v>
      </c>
      <c r="I49" s="138">
        <f t="shared" si="2"/>
        <v>5.990403992431427E-2</v>
      </c>
      <c r="J49" s="138">
        <f t="shared" si="2"/>
        <v>5.6474389174415919E-2</v>
      </c>
      <c r="K49" s="138">
        <f t="shared" si="2"/>
        <v>6.5183922065403965E-2</v>
      </c>
    </row>
    <row r="50" spans="1:22" ht="15" customHeight="1" x14ac:dyDescent="0.35">
      <c r="A50" s="20" t="s">
        <v>55</v>
      </c>
      <c r="B50" s="93">
        <v>187.78560000000004</v>
      </c>
      <c r="C50" s="93">
        <v>208.42180000000002</v>
      </c>
      <c r="D50" s="93">
        <v>247.2056</v>
      </c>
      <c r="E50" s="93">
        <v>188.47200000000001</v>
      </c>
      <c r="F50" s="93">
        <v>178.8374</v>
      </c>
      <c r="G50" s="93">
        <v>205.8066</v>
      </c>
      <c r="H50" s="93">
        <v>242.60009999999997</v>
      </c>
      <c r="I50" s="93">
        <v>304.37750000000005</v>
      </c>
      <c r="J50" s="93">
        <v>299.15980000000002</v>
      </c>
      <c r="K50" s="93">
        <v>270.37760000000003</v>
      </c>
      <c r="N50" s="41"/>
      <c r="O50" s="41"/>
      <c r="P50" s="41"/>
      <c r="Q50" s="41"/>
      <c r="R50" s="41"/>
      <c r="S50" s="41"/>
      <c r="T50" s="41"/>
      <c r="U50" s="41"/>
      <c r="V50" s="41"/>
    </row>
    <row r="51" spans="1:22" ht="15" customHeight="1" x14ac:dyDescent="0.35">
      <c r="A51" s="116"/>
      <c r="B51" s="138">
        <f>B50/B52</f>
        <v>7.2638400786690085E-3</v>
      </c>
      <c r="C51" s="138">
        <f t="shared" ref="C51:J51" si="3">C50/C52</f>
        <v>7.9892543042703705E-3</v>
      </c>
      <c r="D51" s="138">
        <f t="shared" si="3"/>
        <v>9.053049179352176E-3</v>
      </c>
      <c r="E51" s="138">
        <f t="shared" si="3"/>
        <v>6.5842736723629239E-3</v>
      </c>
      <c r="F51" s="138">
        <f t="shared" si="3"/>
        <v>6.0137127219840525E-3</v>
      </c>
      <c r="G51" s="138">
        <f t="shared" si="3"/>
        <v>7.4328400244342632E-3</v>
      </c>
      <c r="H51" s="138">
        <f t="shared" si="3"/>
        <v>8.8451962624824555E-3</v>
      </c>
      <c r="I51" s="138">
        <f t="shared" si="3"/>
        <v>1.0122022519087887E-2</v>
      </c>
      <c r="J51" s="138">
        <f t="shared" si="3"/>
        <v>9.8169808496420853E-3</v>
      </c>
      <c r="K51" s="138">
        <f>K50/K52</f>
        <v>8.6754398994517926E-3</v>
      </c>
      <c r="N51" s="41"/>
      <c r="O51" s="41"/>
      <c r="P51" s="41"/>
      <c r="Q51" s="41"/>
      <c r="R51" s="41"/>
      <c r="S51" s="41"/>
      <c r="T51" s="41"/>
      <c r="U51" s="41"/>
      <c r="V51" s="41"/>
    </row>
    <row r="52" spans="1:22" ht="15" customHeight="1" x14ac:dyDescent="0.35">
      <c r="A52" s="45" t="s">
        <v>56</v>
      </c>
      <c r="B52" s="45">
        <v>25852.111000000015</v>
      </c>
      <c r="C52" s="45">
        <v>26087.766400000011</v>
      </c>
      <c r="D52" s="45">
        <v>27306.335699999996</v>
      </c>
      <c r="E52" s="45">
        <v>28624.569599999984</v>
      </c>
      <c r="F52" s="45">
        <v>29738.267900000006</v>
      </c>
      <c r="G52" s="45">
        <v>27688.824099999998</v>
      </c>
      <c r="H52" s="45">
        <v>27427.328099999992</v>
      </c>
      <c r="I52" s="45">
        <v>30070.818299999992</v>
      </c>
      <c r="J52" s="45">
        <v>30473.707199999986</v>
      </c>
      <c r="K52" s="45">
        <v>31165.866300000002</v>
      </c>
      <c r="N52" s="41"/>
      <c r="O52" s="41"/>
      <c r="P52" s="41"/>
      <c r="Q52" s="41"/>
      <c r="R52" s="41"/>
      <c r="S52" s="41"/>
      <c r="T52" s="41"/>
      <c r="U52" s="41"/>
      <c r="V52" s="41"/>
    </row>
    <row r="53" spans="1:22" ht="15" customHeight="1" x14ac:dyDescent="0.35">
      <c r="A53" s="116"/>
      <c r="B53" s="116"/>
      <c r="C53" s="116"/>
      <c r="N53" s="41"/>
      <c r="O53" s="41"/>
      <c r="P53" s="41"/>
      <c r="Q53" s="41"/>
      <c r="R53" s="41"/>
      <c r="S53" s="41"/>
      <c r="T53" s="41"/>
      <c r="U53" s="41"/>
      <c r="V53" s="41"/>
    </row>
    <row r="54" spans="1:22" ht="15" customHeight="1" x14ac:dyDescent="0.35">
      <c r="A54" s="116"/>
      <c r="B54" s="116"/>
      <c r="C54" s="116"/>
      <c r="N54" s="41"/>
      <c r="O54" s="41"/>
      <c r="P54" s="41"/>
      <c r="Q54" s="41"/>
      <c r="R54" s="41"/>
      <c r="S54" s="41"/>
      <c r="T54" s="41"/>
      <c r="U54" s="41"/>
      <c r="V54" s="41"/>
    </row>
    <row r="55" spans="1:22" ht="14.5" x14ac:dyDescent="0.35">
      <c r="A55" s="116"/>
      <c r="B55" s="116"/>
      <c r="C55" s="116"/>
    </row>
    <row r="56" spans="1:22" ht="15" customHeight="1" x14ac:dyDescent="0.35">
      <c r="A56" s="105" t="s">
        <v>57</v>
      </c>
      <c r="B56" s="116"/>
      <c r="C56" s="116"/>
    </row>
    <row r="57" spans="1:22" ht="3" customHeight="1" x14ac:dyDescent="0.35">
      <c r="A57" s="44"/>
      <c r="B57" s="44"/>
      <c r="C57" s="44"/>
      <c r="D57" s="44"/>
      <c r="E57" s="44"/>
      <c r="F57" s="44"/>
      <c r="G57" s="44"/>
      <c r="H57" s="44"/>
      <c r="I57" s="44"/>
      <c r="J57" s="44"/>
      <c r="K57" s="44"/>
    </row>
    <row r="58" spans="1:22" ht="15" customHeight="1" x14ac:dyDescent="0.35">
      <c r="A58" s="9" t="s">
        <v>58</v>
      </c>
      <c r="B58" s="9"/>
      <c r="C58" s="9"/>
      <c r="D58" s="9"/>
      <c r="E58" s="9"/>
      <c r="F58" s="9"/>
      <c r="G58" s="9"/>
      <c r="H58" s="9"/>
      <c r="I58" s="9"/>
      <c r="J58" s="9"/>
      <c r="K58" s="9"/>
    </row>
    <row r="59" spans="1:22" ht="15" customHeight="1" x14ac:dyDescent="0.35">
      <c r="A59" s="9" t="s">
        <v>59</v>
      </c>
      <c r="B59" s="9">
        <v>2011</v>
      </c>
      <c r="C59" s="9">
        <v>2012</v>
      </c>
      <c r="D59" s="9">
        <v>2013</v>
      </c>
      <c r="E59" s="9">
        <v>2014</v>
      </c>
      <c r="F59" s="9">
        <v>2015</v>
      </c>
      <c r="G59" s="9">
        <v>2016</v>
      </c>
      <c r="H59" s="9">
        <v>2017</v>
      </c>
      <c r="I59" s="9">
        <v>2018</v>
      </c>
      <c r="J59" s="9">
        <v>2019</v>
      </c>
      <c r="K59" s="9">
        <v>2020</v>
      </c>
    </row>
    <row r="60" spans="1:22" ht="15" customHeight="1" x14ac:dyDescent="0.35">
      <c r="A60" s="18" t="s">
        <v>60</v>
      </c>
      <c r="B60" s="132">
        <v>22265</v>
      </c>
      <c r="C60" s="132">
        <v>22146</v>
      </c>
      <c r="D60" s="132">
        <v>22302</v>
      </c>
      <c r="E60" s="132">
        <v>23078</v>
      </c>
      <c r="F60" s="132">
        <v>23366</v>
      </c>
      <c r="G60" s="132">
        <v>21036</v>
      </c>
      <c r="H60" s="132">
        <v>20456</v>
      </c>
      <c r="I60" s="132">
        <v>22850</v>
      </c>
      <c r="J60" s="132">
        <v>22728</v>
      </c>
      <c r="K60" s="132">
        <v>24542</v>
      </c>
    </row>
    <row r="61" spans="1:22" ht="15" customHeight="1" x14ac:dyDescent="0.35">
      <c r="A61" s="18" t="s">
        <v>61</v>
      </c>
      <c r="B61" s="93">
        <v>6503</v>
      </c>
      <c r="C61" s="93">
        <v>6407</v>
      </c>
      <c r="D61" s="93">
        <v>6284</v>
      </c>
      <c r="E61" s="93">
        <v>6676</v>
      </c>
      <c r="F61" s="93">
        <v>6690</v>
      </c>
      <c r="G61" s="93">
        <v>6447</v>
      </c>
      <c r="H61" s="93">
        <v>6241</v>
      </c>
      <c r="I61" s="93">
        <v>6036</v>
      </c>
      <c r="J61" s="93">
        <v>6454</v>
      </c>
      <c r="K61" s="93">
        <v>6659</v>
      </c>
    </row>
    <row r="62" spans="1:22" ht="15" customHeight="1" x14ac:dyDescent="0.35">
      <c r="A62" s="106" t="s">
        <v>62</v>
      </c>
      <c r="B62" s="93">
        <v>8369</v>
      </c>
      <c r="C62" s="93">
        <v>8475</v>
      </c>
      <c r="D62" s="93">
        <v>8609</v>
      </c>
      <c r="E62" s="93">
        <v>8480</v>
      </c>
      <c r="F62" s="93">
        <v>8547</v>
      </c>
      <c r="G62" s="93">
        <v>7936</v>
      </c>
      <c r="H62" s="93">
        <v>7824</v>
      </c>
      <c r="I62" s="93">
        <v>8408</v>
      </c>
      <c r="J62" s="93">
        <v>8516</v>
      </c>
      <c r="K62" s="93">
        <v>9053</v>
      </c>
    </row>
    <row r="63" spans="1:22" ht="15" customHeight="1" x14ac:dyDescent="0.35">
      <c r="A63" s="106" t="s">
        <v>63</v>
      </c>
      <c r="B63" s="42">
        <f t="shared" ref="B63:J63" si="4">B62/B60</f>
        <v>0.37588142825061754</v>
      </c>
      <c r="C63" s="42">
        <f t="shared" si="4"/>
        <v>0.38268761853156325</v>
      </c>
      <c r="D63" s="42">
        <f t="shared" si="4"/>
        <v>0.38601919110393684</v>
      </c>
      <c r="E63" s="42">
        <f t="shared" si="4"/>
        <v>0.3674495190224456</v>
      </c>
      <c r="F63" s="42">
        <f t="shared" si="4"/>
        <v>0.36578789694427799</v>
      </c>
      <c r="G63" s="42">
        <f t="shared" si="4"/>
        <v>0.37725803384673895</v>
      </c>
      <c r="H63" s="42">
        <f t="shared" si="4"/>
        <v>0.38247946812671096</v>
      </c>
      <c r="I63" s="42">
        <f t="shared" si="4"/>
        <v>0.36796498905908098</v>
      </c>
      <c r="J63" s="42">
        <f t="shared" si="4"/>
        <v>0.37469200985568463</v>
      </c>
      <c r="K63" s="42">
        <f>K62/K60</f>
        <v>0.36887784206666124</v>
      </c>
    </row>
    <row r="64" spans="1:22" ht="15" customHeight="1" x14ac:dyDescent="0.35">
      <c r="A64" s="106" t="s">
        <v>64</v>
      </c>
      <c r="B64" s="43">
        <v>2.79</v>
      </c>
      <c r="C64" s="43">
        <v>2.83</v>
      </c>
      <c r="D64" s="43">
        <v>2.87</v>
      </c>
      <c r="E64" s="43">
        <v>2.83</v>
      </c>
      <c r="F64" s="43">
        <v>2.85</v>
      </c>
      <c r="G64" s="43">
        <v>2.65</v>
      </c>
      <c r="H64" s="43">
        <v>2.61</v>
      </c>
      <c r="I64" s="43">
        <v>2.8</v>
      </c>
      <c r="J64" s="43">
        <v>2.84</v>
      </c>
      <c r="K64" s="43">
        <v>2.84</v>
      </c>
    </row>
    <row r="65" spans="1:11" ht="15" customHeight="1" x14ac:dyDescent="0.35">
      <c r="A65" s="106" t="s">
        <v>65</v>
      </c>
      <c r="B65" s="43">
        <v>3.42</v>
      </c>
      <c r="C65" s="43">
        <v>3.46</v>
      </c>
      <c r="D65" s="43">
        <v>3.55</v>
      </c>
      <c r="E65" s="43">
        <v>3.5</v>
      </c>
      <c r="F65" s="43">
        <v>3.49</v>
      </c>
      <c r="G65" s="43">
        <v>3.26</v>
      </c>
      <c r="H65" s="43">
        <v>3.28</v>
      </c>
      <c r="I65" s="43">
        <v>3.79</v>
      </c>
      <c r="J65" s="43">
        <v>3.52</v>
      </c>
      <c r="K65" s="43">
        <v>3.52</v>
      </c>
    </row>
  </sheetData>
  <pageMargins left="0.7" right="0.7" top="0.78740157499999996" bottom="0.78740157499999996"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sqref>B11</xm:sqref>
            </x14:sparkline>
            <x14:sparkline>
              <xm:sqref>C11</xm:sqref>
            </x14:sparkline>
            <x14:sparkline>
              <xm:sqref>D11</xm:sqref>
            </x14:sparkline>
            <x14:sparkline>
              <xm:sqref>E11</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Q144"/>
  <sheetViews>
    <sheetView zoomScale="90" zoomScaleNormal="90" workbookViewId="0">
      <selection activeCell="N11" sqref="N11"/>
    </sheetView>
  </sheetViews>
  <sheetFormatPr baseColWidth="10" defaultColWidth="11.33203125" defaultRowHeight="15" x14ac:dyDescent="0.35"/>
  <cols>
    <col min="1" max="1" width="33.08203125" style="11" customWidth="1"/>
    <col min="2" max="12" width="10.58203125" style="11" customWidth="1"/>
    <col min="13" max="13" width="12.08203125" style="11" customWidth="1"/>
    <col min="14" max="14" width="13.5" style="11" customWidth="1"/>
    <col min="15" max="15" width="10.58203125" style="11" customWidth="1"/>
    <col min="16" max="20" width="10.58203125" style="2" customWidth="1"/>
    <col min="21" max="23" width="15.58203125" style="2" customWidth="1"/>
    <col min="24" max="24" width="10.58203125" style="2" customWidth="1"/>
    <col min="25" max="16384" width="11.33203125" style="2"/>
  </cols>
  <sheetData>
    <row r="1" spans="1:17" s="6" customFormat="1" ht="14.5" x14ac:dyDescent="0.35"/>
    <row r="2" spans="1:17" s="6" customFormat="1" ht="14.5" x14ac:dyDescent="0.35"/>
    <row r="3" spans="1:17" s="6" customFormat="1" ht="14.5" x14ac:dyDescent="0.35"/>
    <row r="4" spans="1:17" s="6" customFormat="1" ht="14.5" x14ac:dyDescent="0.35"/>
    <row r="5" spans="1:17" s="6" customFormat="1" ht="14.5" x14ac:dyDescent="0.35"/>
    <row r="6" spans="1:17" s="6" customFormat="1" ht="14.5" x14ac:dyDescent="0.35"/>
    <row r="7" spans="1:17" s="6" customFormat="1" ht="14.5" x14ac:dyDescent="0.35"/>
    <row r="8" spans="1:17" s="6" customFormat="1" ht="14.5" x14ac:dyDescent="0.35"/>
    <row r="9" spans="1:17" s="6" customFormat="1" ht="14.5" x14ac:dyDescent="0.35"/>
    <row r="10" spans="1:17" s="6" customFormat="1" ht="54" customHeight="1" x14ac:dyDescent="0.35"/>
    <row r="11" spans="1:17" ht="14.5" x14ac:dyDescent="0.35">
      <c r="A11" s="2"/>
      <c r="B11" s="2"/>
      <c r="C11" s="2"/>
      <c r="D11" s="2"/>
      <c r="E11" s="2"/>
      <c r="F11" s="2"/>
      <c r="G11" s="2"/>
      <c r="H11" s="2"/>
      <c r="I11" s="2"/>
      <c r="J11" s="2"/>
      <c r="K11" s="2"/>
      <c r="L11" s="2"/>
      <c r="M11" s="2"/>
      <c r="N11" s="2"/>
      <c r="O11" s="2"/>
    </row>
    <row r="12" spans="1:17" ht="14.5" x14ac:dyDescent="0.35">
      <c r="A12" s="2"/>
      <c r="B12" s="2"/>
      <c r="C12" s="2"/>
      <c r="D12" s="2"/>
      <c r="E12" s="2"/>
      <c r="F12" s="2"/>
      <c r="G12" s="2"/>
      <c r="H12" s="2"/>
      <c r="I12" s="2"/>
      <c r="J12" s="2"/>
      <c r="K12" s="2"/>
      <c r="L12" s="2"/>
      <c r="M12" s="2"/>
      <c r="N12" s="2"/>
      <c r="O12" s="2"/>
      <c r="Q12" s="3"/>
    </row>
    <row r="13" spans="1:17" ht="3" customHeight="1" x14ac:dyDescent="0.35">
      <c r="A13" s="2"/>
      <c r="B13" s="2"/>
      <c r="C13" s="2"/>
      <c r="D13" s="2"/>
      <c r="E13" s="2"/>
      <c r="F13" s="2"/>
      <c r="G13" s="2"/>
      <c r="H13" s="2"/>
      <c r="I13" s="2"/>
      <c r="J13" s="2"/>
      <c r="K13" s="2"/>
      <c r="L13" s="2"/>
      <c r="M13" s="2"/>
      <c r="N13" s="2"/>
      <c r="O13" s="2"/>
      <c r="Q13" s="3"/>
    </row>
    <row r="14" spans="1:17" ht="14.5" x14ac:dyDescent="0.35">
      <c r="A14" s="2"/>
      <c r="B14" s="2"/>
      <c r="C14" s="2"/>
      <c r="D14" s="2"/>
      <c r="E14" s="2"/>
      <c r="F14" s="2"/>
      <c r="G14" s="2"/>
      <c r="H14" s="2"/>
      <c r="I14" s="2"/>
      <c r="J14" s="2"/>
      <c r="K14" s="2"/>
      <c r="L14" s="2"/>
      <c r="M14" s="2"/>
      <c r="N14" s="2"/>
      <c r="O14" s="2"/>
      <c r="Q14" s="3"/>
    </row>
    <row r="15" spans="1:17" ht="14.5" x14ac:dyDescent="0.35">
      <c r="A15" s="2"/>
      <c r="B15" s="2"/>
      <c r="C15" s="2"/>
      <c r="D15" s="2"/>
      <c r="E15" s="2"/>
      <c r="F15" s="2"/>
      <c r="G15" s="2"/>
      <c r="H15" s="2"/>
      <c r="I15" s="2"/>
      <c r="J15" s="2"/>
      <c r="K15" s="2"/>
      <c r="L15" s="2"/>
      <c r="M15" s="2"/>
      <c r="N15" s="2"/>
      <c r="O15" s="2"/>
      <c r="Q15" s="3"/>
    </row>
    <row r="16" spans="1:17" ht="14.5" x14ac:dyDescent="0.35">
      <c r="A16" s="2"/>
      <c r="B16" s="2"/>
      <c r="C16" s="2"/>
      <c r="D16" s="2"/>
      <c r="E16" s="2"/>
      <c r="F16" s="2"/>
      <c r="G16" s="2"/>
      <c r="H16" s="2"/>
      <c r="I16" s="2"/>
      <c r="J16" s="2"/>
      <c r="K16" s="2"/>
      <c r="L16" s="2"/>
      <c r="M16" s="2"/>
      <c r="N16" s="2"/>
      <c r="O16" s="2"/>
      <c r="Q16" s="3"/>
    </row>
    <row r="17" spans="1:17" ht="14.5" x14ac:dyDescent="0.35">
      <c r="A17" s="2"/>
      <c r="B17" s="2"/>
      <c r="C17" s="2"/>
      <c r="D17" s="2"/>
      <c r="E17" s="2"/>
      <c r="F17" s="2"/>
      <c r="G17" s="2"/>
      <c r="H17" s="2"/>
      <c r="I17" s="2"/>
      <c r="J17" s="2"/>
      <c r="K17" s="2"/>
      <c r="L17" s="2"/>
      <c r="M17" s="2"/>
      <c r="N17" s="2"/>
      <c r="O17" s="2"/>
      <c r="Q17" s="3"/>
    </row>
    <row r="18" spans="1:17" ht="14.5" x14ac:dyDescent="0.35">
      <c r="A18" s="2"/>
      <c r="B18" s="2"/>
      <c r="C18" s="2"/>
      <c r="D18" s="2"/>
      <c r="E18" s="2"/>
      <c r="F18" s="2"/>
      <c r="G18" s="2"/>
      <c r="H18" s="2"/>
      <c r="I18" s="2"/>
      <c r="J18" s="2"/>
      <c r="K18" s="2"/>
      <c r="L18" s="2"/>
      <c r="M18" s="2"/>
      <c r="N18" s="2"/>
      <c r="O18" s="2"/>
      <c r="Q18" s="3"/>
    </row>
    <row r="19" spans="1:17" ht="14.5" x14ac:dyDescent="0.35">
      <c r="A19" s="2"/>
      <c r="B19" s="2"/>
      <c r="C19" s="2"/>
      <c r="D19" s="2"/>
      <c r="E19" s="2"/>
      <c r="F19" s="2"/>
      <c r="G19" s="2"/>
      <c r="H19" s="2"/>
      <c r="I19" s="2"/>
      <c r="J19" s="2"/>
      <c r="K19" s="2"/>
      <c r="L19" s="2"/>
      <c r="M19" s="2"/>
      <c r="N19" s="2"/>
      <c r="O19" s="2"/>
      <c r="Q19" s="3"/>
    </row>
    <row r="20" spans="1:17" ht="14.5" x14ac:dyDescent="0.35">
      <c r="A20" s="2"/>
      <c r="B20" s="2"/>
      <c r="C20" s="2"/>
      <c r="D20" s="2"/>
      <c r="E20" s="2"/>
      <c r="F20" s="2"/>
      <c r="G20" s="2"/>
      <c r="H20" s="2"/>
      <c r="I20" s="2"/>
      <c r="J20" s="2"/>
      <c r="K20" s="2"/>
      <c r="L20" s="2"/>
      <c r="M20" s="2"/>
      <c r="N20" s="2"/>
      <c r="O20" s="2"/>
      <c r="Q20" s="3"/>
    </row>
    <row r="21" spans="1:17" ht="14.5" x14ac:dyDescent="0.35">
      <c r="A21" s="2"/>
      <c r="B21" s="2"/>
      <c r="C21" s="2"/>
      <c r="D21" s="2"/>
      <c r="E21" s="2"/>
      <c r="F21" s="2"/>
      <c r="G21" s="2"/>
      <c r="H21" s="2"/>
      <c r="I21" s="2"/>
      <c r="J21" s="2"/>
      <c r="K21" s="2"/>
      <c r="L21" s="2"/>
      <c r="M21" s="2"/>
      <c r="N21" s="2"/>
      <c r="O21" s="2"/>
      <c r="Q21" s="3"/>
    </row>
    <row r="22" spans="1:17" ht="14.5" x14ac:dyDescent="0.35">
      <c r="A22" s="2"/>
      <c r="B22" s="2"/>
      <c r="C22" s="2"/>
      <c r="D22" s="2"/>
      <c r="E22" s="2"/>
      <c r="F22" s="2"/>
      <c r="G22" s="2"/>
      <c r="H22" s="2"/>
      <c r="I22" s="2"/>
      <c r="J22" s="2"/>
      <c r="K22" s="2"/>
      <c r="L22" s="2"/>
      <c r="M22" s="2"/>
      <c r="N22" s="2"/>
      <c r="O22" s="2"/>
      <c r="Q22" s="3"/>
    </row>
    <row r="23" spans="1:17" ht="14.5" x14ac:dyDescent="0.35">
      <c r="A23" s="2"/>
      <c r="B23" s="2"/>
      <c r="C23" s="2"/>
      <c r="D23" s="2"/>
      <c r="E23" s="2"/>
      <c r="F23" s="2"/>
      <c r="G23" s="2"/>
      <c r="H23" s="2"/>
      <c r="I23" s="2"/>
      <c r="J23" s="2"/>
      <c r="K23" s="2"/>
      <c r="L23" s="2"/>
      <c r="M23" s="2"/>
      <c r="N23" s="2"/>
      <c r="O23" s="2"/>
      <c r="Q23" s="3"/>
    </row>
    <row r="24" spans="1:17" ht="14.5" x14ac:dyDescent="0.35">
      <c r="A24" s="2"/>
      <c r="B24" s="2"/>
      <c r="C24" s="2"/>
      <c r="D24" s="2"/>
      <c r="E24" s="2"/>
      <c r="F24" s="2"/>
      <c r="G24" s="2"/>
      <c r="H24" s="2"/>
      <c r="I24" s="2"/>
      <c r="J24" s="2"/>
      <c r="K24" s="2"/>
      <c r="L24" s="2"/>
      <c r="M24" s="2"/>
      <c r="N24" s="2"/>
      <c r="O24" s="2"/>
      <c r="Q24" s="3"/>
    </row>
    <row r="25" spans="1:17" ht="14.5" x14ac:dyDescent="0.35">
      <c r="A25" s="2"/>
      <c r="B25" s="2"/>
      <c r="C25" s="2"/>
      <c r="D25" s="2"/>
      <c r="E25" s="2"/>
      <c r="F25" s="2"/>
      <c r="G25" s="2"/>
      <c r="H25" s="2"/>
      <c r="I25" s="2"/>
      <c r="J25" s="2"/>
      <c r="K25" s="2"/>
      <c r="L25" s="2"/>
      <c r="M25" s="2"/>
      <c r="N25" s="2"/>
      <c r="O25" s="2"/>
      <c r="Q25" s="3"/>
    </row>
    <row r="26" spans="1:17" ht="14.5" x14ac:dyDescent="0.35">
      <c r="A26" s="2"/>
      <c r="B26" s="2"/>
      <c r="C26" s="2"/>
      <c r="D26" s="2"/>
      <c r="E26" s="2"/>
      <c r="F26" s="2"/>
      <c r="G26" s="2"/>
      <c r="H26" s="2"/>
      <c r="I26" s="2"/>
      <c r="J26" s="2"/>
      <c r="K26" s="2"/>
      <c r="L26" s="2"/>
      <c r="M26" s="2"/>
      <c r="N26" s="2"/>
      <c r="O26" s="2"/>
      <c r="Q26" s="3"/>
    </row>
    <row r="27" spans="1:17" ht="14.5" x14ac:dyDescent="0.35">
      <c r="A27" s="2"/>
      <c r="B27" s="2"/>
      <c r="C27" s="2"/>
      <c r="D27" s="2"/>
      <c r="E27" s="2"/>
      <c r="F27" s="2"/>
      <c r="G27" s="2"/>
      <c r="H27" s="2"/>
      <c r="I27" s="2"/>
      <c r="J27" s="2"/>
      <c r="K27" s="2"/>
      <c r="L27" s="2"/>
      <c r="M27" s="2"/>
      <c r="N27" s="2"/>
      <c r="O27" s="2"/>
      <c r="Q27" s="3"/>
    </row>
    <row r="28" spans="1:17" ht="14.5" x14ac:dyDescent="0.35">
      <c r="A28" s="2"/>
      <c r="B28" s="2"/>
      <c r="C28" s="2"/>
      <c r="D28" s="2"/>
      <c r="E28" s="2"/>
      <c r="F28" s="2"/>
      <c r="G28" s="2"/>
      <c r="H28" s="2"/>
      <c r="I28" s="2"/>
      <c r="J28" s="2"/>
      <c r="K28" s="2"/>
      <c r="L28" s="2"/>
      <c r="M28" s="2"/>
      <c r="N28" s="2"/>
      <c r="O28" s="2"/>
      <c r="Q28" s="3"/>
    </row>
    <row r="29" spans="1:17" ht="14.5" x14ac:dyDescent="0.35">
      <c r="A29" s="2"/>
      <c r="B29" s="2"/>
      <c r="C29" s="2"/>
      <c r="D29" s="2"/>
      <c r="E29" s="2"/>
      <c r="F29" s="2"/>
      <c r="G29" s="2"/>
      <c r="H29" s="2"/>
      <c r="I29" s="2"/>
      <c r="J29" s="2"/>
      <c r="K29" s="2"/>
      <c r="L29" s="2"/>
      <c r="M29" s="2"/>
      <c r="N29" s="2"/>
      <c r="O29" s="2"/>
      <c r="Q29" s="3"/>
    </row>
    <row r="30" spans="1:17" ht="14.5" x14ac:dyDescent="0.35">
      <c r="A30" s="2"/>
      <c r="B30" s="2"/>
      <c r="C30" s="2"/>
      <c r="D30" s="2"/>
      <c r="E30" s="2"/>
      <c r="F30" s="2"/>
      <c r="G30" s="2"/>
      <c r="H30" s="2"/>
      <c r="I30" s="2"/>
      <c r="J30" s="2"/>
      <c r="K30" s="2"/>
      <c r="L30" s="2"/>
      <c r="M30" s="2"/>
      <c r="N30" s="2"/>
      <c r="O30" s="2"/>
      <c r="P30" s="8"/>
      <c r="Q30" s="3"/>
    </row>
    <row r="31" spans="1:17" ht="14.5" x14ac:dyDescent="0.35">
      <c r="A31" s="2"/>
      <c r="B31" s="2"/>
      <c r="C31" s="2"/>
      <c r="D31" s="2"/>
      <c r="E31" s="2"/>
      <c r="F31" s="2"/>
      <c r="G31" s="2"/>
      <c r="H31" s="2"/>
      <c r="I31" s="2"/>
      <c r="J31" s="2"/>
      <c r="K31" s="2"/>
      <c r="L31" s="2"/>
      <c r="M31" s="2"/>
      <c r="N31" s="2"/>
      <c r="O31" s="2"/>
      <c r="P31" s="8"/>
      <c r="Q31" s="8"/>
    </row>
    <row r="32" spans="1:17" ht="15" customHeight="1" x14ac:dyDescent="0.35">
      <c r="A32" s="2"/>
      <c r="B32" s="2"/>
      <c r="C32" s="2"/>
      <c r="D32" s="2"/>
      <c r="E32" s="2"/>
      <c r="F32" s="2"/>
      <c r="G32" s="2"/>
      <c r="H32" s="2"/>
      <c r="I32" s="2"/>
      <c r="J32" s="2"/>
      <c r="K32" s="2"/>
      <c r="L32" s="2"/>
      <c r="M32" s="2"/>
      <c r="N32" s="2"/>
      <c r="O32" s="2"/>
    </row>
    <row r="33" spans="1:17" ht="14.5" x14ac:dyDescent="0.35">
      <c r="A33" s="2"/>
      <c r="B33" s="2"/>
      <c r="C33" s="2"/>
      <c r="D33" s="2"/>
      <c r="E33" s="2"/>
      <c r="F33" s="2"/>
      <c r="G33" s="2"/>
      <c r="H33" s="2"/>
      <c r="I33" s="2"/>
      <c r="J33" s="2"/>
      <c r="K33" s="2"/>
      <c r="L33" s="2"/>
      <c r="M33" s="2"/>
      <c r="N33" s="2"/>
      <c r="O33" s="2"/>
    </row>
    <row r="34" spans="1:17" ht="14.5" x14ac:dyDescent="0.35">
      <c r="A34" s="2"/>
      <c r="B34" s="2"/>
      <c r="C34" s="2"/>
      <c r="D34" s="2"/>
      <c r="E34" s="2"/>
      <c r="F34" s="2"/>
      <c r="G34" s="2"/>
      <c r="H34" s="2"/>
      <c r="I34" s="2"/>
      <c r="J34" s="2"/>
      <c r="K34" s="2"/>
      <c r="L34" s="2"/>
      <c r="M34" s="2"/>
      <c r="N34" s="2"/>
      <c r="O34" s="2"/>
    </row>
    <row r="35" spans="1:17" ht="14.5" x14ac:dyDescent="0.35">
      <c r="A35" s="2"/>
      <c r="B35" s="2"/>
      <c r="C35" s="2"/>
      <c r="D35" s="2"/>
      <c r="E35" s="2"/>
      <c r="F35" s="2"/>
      <c r="G35" s="2"/>
      <c r="H35" s="2"/>
      <c r="I35" s="2"/>
      <c r="J35" s="2"/>
      <c r="K35" s="2"/>
      <c r="L35" s="2"/>
      <c r="M35" s="2"/>
      <c r="N35" s="2"/>
      <c r="O35" s="2"/>
    </row>
    <row r="36" spans="1:17" ht="14.5" x14ac:dyDescent="0.35">
      <c r="A36" s="2"/>
      <c r="B36" s="2"/>
      <c r="C36" s="2"/>
      <c r="D36" s="2"/>
      <c r="E36" s="2"/>
      <c r="F36" s="2"/>
      <c r="G36" s="2"/>
      <c r="H36" s="2"/>
      <c r="I36" s="2"/>
      <c r="J36" s="2"/>
      <c r="K36" s="2"/>
      <c r="L36" s="2"/>
      <c r="M36" s="2"/>
      <c r="N36" s="2"/>
      <c r="O36" s="2"/>
    </row>
    <row r="37" spans="1:17" ht="14.5" x14ac:dyDescent="0.35">
      <c r="A37" s="2"/>
      <c r="B37" s="2"/>
      <c r="C37" s="2"/>
      <c r="D37" s="2"/>
      <c r="E37" s="2"/>
      <c r="F37" s="2"/>
      <c r="G37" s="2"/>
      <c r="H37" s="2"/>
      <c r="I37" s="2"/>
      <c r="J37" s="2"/>
      <c r="K37" s="2"/>
      <c r="L37" s="2"/>
      <c r="M37" s="2"/>
      <c r="N37" s="2"/>
      <c r="O37" s="2"/>
    </row>
    <row r="38" spans="1:17" ht="14.5" x14ac:dyDescent="0.35">
      <c r="A38" s="2"/>
      <c r="B38" s="2"/>
      <c r="C38" s="2"/>
      <c r="D38" s="2"/>
      <c r="E38" s="2"/>
      <c r="F38" s="2"/>
      <c r="G38" s="2"/>
      <c r="H38" s="2"/>
      <c r="I38" s="2"/>
      <c r="J38" s="2"/>
      <c r="K38" s="2"/>
      <c r="L38" s="2"/>
      <c r="M38" s="2"/>
      <c r="N38" s="2"/>
      <c r="O38" s="2"/>
    </row>
    <row r="39" spans="1:17" ht="14.5" x14ac:dyDescent="0.35">
      <c r="A39" s="2"/>
      <c r="B39" s="2"/>
      <c r="C39" s="2"/>
      <c r="D39" s="2"/>
      <c r="E39" s="2"/>
      <c r="F39" s="2"/>
      <c r="G39" s="2"/>
      <c r="H39" s="2"/>
      <c r="I39" s="2"/>
      <c r="J39" s="2"/>
      <c r="K39" s="2"/>
      <c r="L39" s="2"/>
      <c r="M39" s="2"/>
      <c r="N39" s="2"/>
      <c r="O39" s="2"/>
    </row>
    <row r="40" spans="1:17" ht="14.5" x14ac:dyDescent="0.35">
      <c r="A40" s="2"/>
      <c r="B40" s="2"/>
      <c r="C40" s="2"/>
      <c r="D40" s="2"/>
      <c r="E40" s="2"/>
      <c r="F40" s="2"/>
      <c r="G40" s="2"/>
      <c r="H40" s="2"/>
      <c r="I40" s="2"/>
      <c r="J40" s="2"/>
      <c r="K40" s="2"/>
      <c r="L40" s="2"/>
      <c r="M40" s="2"/>
      <c r="N40" s="2"/>
      <c r="O40" s="2"/>
    </row>
    <row r="41" spans="1:17" x14ac:dyDescent="0.35">
      <c r="A41" s="14"/>
      <c r="B41" s="14"/>
      <c r="C41" s="14"/>
      <c r="D41" s="14"/>
      <c r="E41" s="14"/>
      <c r="F41" s="14"/>
      <c r="G41" s="14"/>
      <c r="H41" s="14"/>
      <c r="I41" s="14"/>
      <c r="J41" s="14"/>
      <c r="K41" s="19"/>
      <c r="L41" s="19"/>
      <c r="M41" s="19"/>
      <c r="N41" s="19"/>
      <c r="O41" s="19"/>
    </row>
    <row r="42" spans="1:17" x14ac:dyDescent="0.35">
      <c r="A42" s="14"/>
      <c r="B42" s="14"/>
      <c r="C42" s="14"/>
      <c r="D42" s="14"/>
      <c r="E42" s="14"/>
      <c r="F42" s="14"/>
      <c r="G42" s="14"/>
      <c r="H42" s="14"/>
      <c r="I42" s="14"/>
      <c r="J42" s="14"/>
      <c r="K42" s="19"/>
      <c r="L42" s="19"/>
      <c r="M42" s="19"/>
      <c r="N42" s="19"/>
      <c r="O42" s="19"/>
    </row>
    <row r="43" spans="1:17" x14ac:dyDescent="0.35">
      <c r="A43" s="14"/>
      <c r="B43" s="14"/>
      <c r="C43" s="14"/>
      <c r="D43" s="14"/>
      <c r="E43" s="14"/>
      <c r="F43" s="14"/>
      <c r="G43" s="14"/>
      <c r="H43" s="14"/>
      <c r="I43" s="14"/>
      <c r="J43" s="14"/>
      <c r="K43" s="19"/>
      <c r="L43" s="19"/>
      <c r="M43" s="19"/>
      <c r="N43" s="19"/>
      <c r="O43" s="19"/>
    </row>
    <row r="44" spans="1:17" x14ac:dyDescent="0.35">
      <c r="A44" s="14"/>
      <c r="B44" s="14"/>
      <c r="C44" s="14"/>
      <c r="D44" s="14"/>
      <c r="E44" s="14"/>
      <c r="F44" s="14"/>
      <c r="G44" s="14"/>
      <c r="H44" s="14"/>
      <c r="I44" s="14"/>
      <c r="J44" s="14"/>
      <c r="K44" s="19"/>
      <c r="L44" s="19"/>
      <c r="M44" s="19"/>
      <c r="N44" s="19"/>
      <c r="O44" s="19"/>
      <c r="P44" s="1"/>
      <c r="Q44" s="1"/>
    </row>
    <row r="45" spans="1:17" x14ac:dyDescent="0.35">
      <c r="A45" s="14"/>
      <c r="B45" s="14"/>
      <c r="C45" s="14"/>
      <c r="D45" s="14"/>
      <c r="E45" s="14"/>
      <c r="F45" s="14"/>
      <c r="G45" s="14"/>
      <c r="H45" s="14"/>
      <c r="I45" s="14"/>
      <c r="J45" s="14"/>
      <c r="K45" s="19"/>
      <c r="L45" s="19"/>
      <c r="M45" s="19"/>
      <c r="N45" s="19"/>
      <c r="O45" s="19"/>
      <c r="P45" s="1"/>
      <c r="Q45" s="1"/>
    </row>
    <row r="46" spans="1:17" x14ac:dyDescent="0.35">
      <c r="A46" s="14"/>
      <c r="B46" s="14"/>
      <c r="C46" s="14"/>
      <c r="D46" s="14"/>
      <c r="E46" s="14"/>
      <c r="F46" s="14"/>
      <c r="G46" s="14"/>
      <c r="H46" s="14"/>
      <c r="I46" s="14"/>
      <c r="J46" s="14"/>
      <c r="K46" s="19"/>
      <c r="L46" s="19"/>
      <c r="M46" s="19"/>
      <c r="N46" s="19"/>
      <c r="O46" s="19"/>
      <c r="P46" s="1"/>
      <c r="Q46" s="1"/>
    </row>
    <row r="47" spans="1:17" x14ac:dyDescent="0.35">
      <c r="K47" s="10"/>
      <c r="P47" s="1"/>
      <c r="Q47" s="1"/>
    </row>
    <row r="48" spans="1:17" x14ac:dyDescent="0.35">
      <c r="K48" s="10"/>
      <c r="P48" s="1"/>
      <c r="Q48" s="1"/>
    </row>
    <row r="49" spans="11:17" x14ac:dyDescent="0.35">
      <c r="K49" s="10"/>
      <c r="P49" s="1"/>
      <c r="Q49" s="1"/>
    </row>
    <row r="70" spans="1:15" ht="15" customHeight="1" x14ac:dyDescent="0.35"/>
    <row r="71" spans="1:15" ht="15" customHeight="1" x14ac:dyDescent="0.35"/>
    <row r="72" spans="1:15" ht="15" customHeight="1" x14ac:dyDescent="0.35"/>
    <row r="73" spans="1:15" ht="15" customHeight="1" x14ac:dyDescent="0.35"/>
    <row r="74" spans="1:15" ht="15" customHeight="1" x14ac:dyDescent="0.35"/>
    <row r="75" spans="1:15" ht="15" customHeight="1" x14ac:dyDescent="0.35"/>
    <row r="76" spans="1:15" ht="15" customHeight="1" x14ac:dyDescent="0.35"/>
    <row r="77" spans="1:15" ht="15" customHeight="1" x14ac:dyDescent="0.35">
      <c r="A77" s="12" t="s">
        <v>66</v>
      </c>
      <c r="H77" s="2"/>
      <c r="I77" s="2"/>
      <c r="J77" s="2"/>
      <c r="K77" s="2"/>
      <c r="L77" s="2"/>
      <c r="M77" s="2"/>
      <c r="N77" s="2"/>
      <c r="O77" s="2"/>
    </row>
    <row r="78" spans="1:15" ht="3" customHeight="1" x14ac:dyDescent="0.35">
      <c r="A78" s="44"/>
      <c r="B78" s="44"/>
      <c r="C78" s="44"/>
      <c r="D78" s="44"/>
      <c r="E78" s="44"/>
      <c r="F78" s="44"/>
      <c r="G78" s="44"/>
      <c r="H78" s="44"/>
      <c r="I78" s="87"/>
      <c r="J78" s="87"/>
      <c r="K78" s="87"/>
      <c r="L78" s="44"/>
      <c r="M78" s="44"/>
      <c r="N78" s="51"/>
      <c r="O78" s="51"/>
    </row>
    <row r="79" spans="1:15" ht="15" customHeight="1" x14ac:dyDescent="0.35">
      <c r="A79" s="121"/>
      <c r="B79" s="39"/>
      <c r="C79" s="39"/>
      <c r="D79" s="39"/>
      <c r="E79" s="39"/>
      <c r="F79" s="39"/>
      <c r="G79" s="39"/>
      <c r="H79" s="39"/>
      <c r="I79" s="68"/>
      <c r="J79" s="68"/>
      <c r="K79" s="68"/>
      <c r="L79" s="68" t="s">
        <v>67</v>
      </c>
      <c r="M79" s="68" t="s">
        <v>68</v>
      </c>
      <c r="N79" s="68" t="s">
        <v>69</v>
      </c>
      <c r="O79" s="68" t="s">
        <v>70</v>
      </c>
    </row>
    <row r="80" spans="1:15" ht="15" customHeight="1" x14ac:dyDescent="0.35">
      <c r="A80" s="9" t="s">
        <v>71</v>
      </c>
      <c r="B80" s="9">
        <v>2010</v>
      </c>
      <c r="C80" s="9">
        <v>2011</v>
      </c>
      <c r="D80" s="9">
        <v>2012</v>
      </c>
      <c r="E80" s="9">
        <v>2013</v>
      </c>
      <c r="F80" s="9">
        <v>2014</v>
      </c>
      <c r="G80" s="9">
        <v>2015</v>
      </c>
      <c r="H80" s="9">
        <v>2016</v>
      </c>
      <c r="I80" s="77">
        <v>2017</v>
      </c>
      <c r="J80" s="77">
        <v>2018</v>
      </c>
      <c r="K80" s="77">
        <v>2019</v>
      </c>
      <c r="L80" s="153">
        <v>2020</v>
      </c>
      <c r="M80" s="153"/>
      <c r="N80" s="153"/>
      <c r="O80" s="68" t="s">
        <v>72</v>
      </c>
    </row>
    <row r="81" spans="1:16" ht="15" customHeight="1" x14ac:dyDescent="0.35">
      <c r="A81" s="7" t="s">
        <v>73</v>
      </c>
      <c r="B81" s="48">
        <v>81.839816354794706</v>
      </c>
      <c r="C81" s="48">
        <v>89.85374285661095</v>
      </c>
      <c r="D81" s="48">
        <v>91.795735350564101</v>
      </c>
      <c r="E81" s="48">
        <v>88.660568638190213</v>
      </c>
      <c r="F81" s="48">
        <v>80.319999999999993</v>
      </c>
      <c r="G81" s="49">
        <v>74.958941191976649</v>
      </c>
      <c r="H81" s="94">
        <v>78.143457831570984</v>
      </c>
      <c r="I81" s="95">
        <v>79.731125626637294</v>
      </c>
      <c r="J81" s="95">
        <v>78.509313037874094</v>
      </c>
      <c r="K81" s="96">
        <v>80.468267059502296</v>
      </c>
      <c r="L81" s="96">
        <v>80.882819514969995</v>
      </c>
      <c r="M81" s="97">
        <v>72.000000574865993</v>
      </c>
      <c r="N81" s="97">
        <v>85</v>
      </c>
      <c r="O81" s="133">
        <f>1-(AVERAGE(J81:K81)/L81)</f>
        <v>1.7235173979361362E-2</v>
      </c>
      <c r="P81" s="133"/>
    </row>
    <row r="82" spans="1:16" ht="15" customHeight="1" x14ac:dyDescent="0.35">
      <c r="A82" s="7" t="s">
        <v>74</v>
      </c>
      <c r="B82" s="48">
        <v>91.546825527560827</v>
      </c>
      <c r="C82" s="48">
        <v>99.18049494962932</v>
      </c>
      <c r="D82" s="48">
        <v>101.71235709463517</v>
      </c>
      <c r="E82" s="48">
        <v>98.04</v>
      </c>
      <c r="F82" s="48">
        <v>89.3</v>
      </c>
      <c r="G82" s="49">
        <v>82.688467555279871</v>
      </c>
      <c r="H82" s="94">
        <v>82.240066386880571</v>
      </c>
      <c r="I82" s="95">
        <v>82.1551498311361</v>
      </c>
      <c r="J82" s="95">
        <v>84.629452606473095</v>
      </c>
      <c r="K82" s="96">
        <v>85.672941031368197</v>
      </c>
      <c r="L82" s="96">
        <v>86.1772998767769</v>
      </c>
      <c r="M82" s="97">
        <v>77.000001267715803</v>
      </c>
      <c r="N82" s="97">
        <v>88.7</v>
      </c>
      <c r="O82" s="133">
        <f t="shared" ref="O82:O91" si="0">1-(AVERAGE(J82:K82)/L82)</f>
        <v>1.1906883359346976E-2</v>
      </c>
      <c r="P82" s="133"/>
    </row>
    <row r="83" spans="1:16" ht="15" customHeight="1" x14ac:dyDescent="0.35">
      <c r="A83" s="40" t="s">
        <v>75</v>
      </c>
      <c r="B83" s="48">
        <v>87.8239223736078</v>
      </c>
      <c r="C83" s="48">
        <v>96.165017454889949</v>
      </c>
      <c r="D83" s="48">
        <v>99.307699858614171</v>
      </c>
      <c r="E83" s="48">
        <v>94.96</v>
      </c>
      <c r="F83" s="48">
        <v>85.21</v>
      </c>
      <c r="G83" s="49">
        <v>80.250849380110793</v>
      </c>
      <c r="H83" s="94">
        <v>81.725170986366976</v>
      </c>
      <c r="I83" s="95">
        <v>81.196676555496794</v>
      </c>
      <c r="J83" s="95">
        <v>79.829775757969301</v>
      </c>
      <c r="K83" s="96">
        <v>79.569430879318901</v>
      </c>
      <c r="L83" s="96">
        <v>80.201602781396602</v>
      </c>
      <c r="M83" s="97">
        <v>76.097560975609795</v>
      </c>
      <c r="N83" s="97">
        <v>82</v>
      </c>
      <c r="O83" s="133">
        <f t="shared" si="0"/>
        <v>6.2592198328103033E-3</v>
      </c>
      <c r="P83" s="133"/>
    </row>
    <row r="84" spans="1:16" ht="15" customHeight="1" x14ac:dyDescent="0.35">
      <c r="A84" s="7" t="s">
        <v>76</v>
      </c>
      <c r="B84" s="48">
        <v>90.022039537523867</v>
      </c>
      <c r="C84" s="48">
        <v>99.366544160693905</v>
      </c>
      <c r="D84" s="48">
        <v>102.46909752318855</v>
      </c>
      <c r="E84" s="48">
        <v>98.71</v>
      </c>
      <c r="F84" s="48">
        <v>91.88</v>
      </c>
      <c r="G84" s="49">
        <v>86.367719030260375</v>
      </c>
      <c r="H84" s="94">
        <v>86.91914756333054</v>
      </c>
      <c r="I84" s="95">
        <v>83.334011204991995</v>
      </c>
      <c r="J84" s="95">
        <v>83.214808888751506</v>
      </c>
      <c r="K84" s="96">
        <v>84.225395334350907</v>
      </c>
      <c r="L84" s="96">
        <v>82.872737380474405</v>
      </c>
      <c r="M84" s="97">
        <v>79.977589821441498</v>
      </c>
      <c r="N84" s="97">
        <v>87.002162892869194</v>
      </c>
      <c r="O84" s="133">
        <f t="shared" si="0"/>
        <v>-1.0224891295511185E-2</v>
      </c>
      <c r="P84" s="133"/>
    </row>
    <row r="85" spans="1:16" ht="15" customHeight="1" x14ac:dyDescent="0.35">
      <c r="A85" s="40" t="s">
        <v>77</v>
      </c>
      <c r="B85" s="49">
        <v>63.685155849956224</v>
      </c>
      <c r="C85" s="50">
        <v>60.936510272984755</v>
      </c>
      <c r="D85" s="50">
        <v>68.71264714715943</v>
      </c>
      <c r="E85" s="50">
        <v>67.55</v>
      </c>
      <c r="F85" s="50">
        <v>57.61</v>
      </c>
      <c r="G85" s="49">
        <v>55.555245584371008</v>
      </c>
      <c r="H85" s="94">
        <v>54.82856394017557</v>
      </c>
      <c r="I85" s="95">
        <v>52.670144853350102</v>
      </c>
      <c r="J85" s="95">
        <v>50.665406565193003</v>
      </c>
      <c r="K85" s="96">
        <v>44.5150288818866</v>
      </c>
      <c r="L85" s="96">
        <v>45.722281104441201</v>
      </c>
      <c r="M85" s="97">
        <v>38.002059732234798</v>
      </c>
      <c r="N85" s="97">
        <v>60</v>
      </c>
      <c r="O85" s="133">
        <f t="shared" si="0"/>
        <v>-4.085396821807219E-2</v>
      </c>
      <c r="P85" s="133"/>
    </row>
    <row r="86" spans="1:16" ht="15" customHeight="1" x14ac:dyDescent="0.35">
      <c r="A86" s="126" t="s">
        <v>78</v>
      </c>
      <c r="B86" s="49">
        <v>89.279733194079895</v>
      </c>
      <c r="C86" s="49">
        <v>97.051870755426194</v>
      </c>
      <c r="D86" s="49"/>
      <c r="E86" s="49"/>
      <c r="F86" s="49"/>
      <c r="G86" s="49"/>
      <c r="H86" s="94"/>
      <c r="I86" s="95"/>
      <c r="J86" s="95"/>
      <c r="K86" s="97"/>
      <c r="L86" s="97"/>
      <c r="M86" s="97"/>
      <c r="N86" s="97"/>
      <c r="O86" s="133"/>
      <c r="P86" s="133"/>
    </row>
    <row r="87" spans="1:16" ht="15" customHeight="1" x14ac:dyDescent="0.35">
      <c r="A87" s="126" t="s">
        <v>79</v>
      </c>
      <c r="B87" s="49"/>
      <c r="C87" s="49"/>
      <c r="D87" s="49">
        <v>97.355842078398098</v>
      </c>
      <c r="E87" s="49">
        <v>93.939503080667706</v>
      </c>
      <c r="F87" s="49">
        <v>86.41</v>
      </c>
      <c r="G87" s="49">
        <v>82.530214449915803</v>
      </c>
      <c r="H87" s="94">
        <v>86.986157423068505</v>
      </c>
      <c r="I87" s="95">
        <v>79.054990798666196</v>
      </c>
      <c r="J87" s="95">
        <v>81.219759844304406</v>
      </c>
      <c r="K87" s="96">
        <v>79.957030935827902</v>
      </c>
      <c r="L87" s="96">
        <v>81.022700667164202</v>
      </c>
      <c r="M87" s="97">
        <v>78</v>
      </c>
      <c r="N87" s="97">
        <v>84</v>
      </c>
      <c r="O87" s="133">
        <f t="shared" si="0"/>
        <v>5.3602912951784543E-3</v>
      </c>
      <c r="P87" s="133"/>
    </row>
    <row r="88" spans="1:16" ht="15" customHeight="1" x14ac:dyDescent="0.35">
      <c r="A88" s="126" t="s">
        <v>80</v>
      </c>
      <c r="B88" s="49"/>
      <c r="C88" s="49"/>
      <c r="D88" s="49">
        <v>111.992293917425</v>
      </c>
      <c r="E88" s="49">
        <v>108.48</v>
      </c>
      <c r="F88" s="49">
        <v>96.38</v>
      </c>
      <c r="G88" s="49">
        <v>89.206484867852595</v>
      </c>
      <c r="H88" s="94">
        <v>89.504811291972501</v>
      </c>
      <c r="I88" s="95">
        <v>82.615151786056401</v>
      </c>
      <c r="J88" s="95">
        <v>84.641834372866398</v>
      </c>
      <c r="K88" s="96">
        <v>84.042633222679001</v>
      </c>
      <c r="L88" s="96">
        <v>86.079817107484701</v>
      </c>
      <c r="M88" s="97">
        <v>77.000033961238898</v>
      </c>
      <c r="N88" s="97">
        <v>88.5</v>
      </c>
      <c r="O88" s="133">
        <f t="shared" si="0"/>
        <v>2.0185722601412381E-2</v>
      </c>
      <c r="P88" s="133"/>
    </row>
    <row r="89" spans="1:16" ht="15" customHeight="1" x14ac:dyDescent="0.35">
      <c r="A89" s="127" t="s">
        <v>81</v>
      </c>
      <c r="B89" s="49"/>
      <c r="C89" s="49"/>
      <c r="D89" s="49"/>
      <c r="E89" s="49"/>
      <c r="F89" s="49">
        <v>162.34923633223596</v>
      </c>
      <c r="G89" s="49">
        <v>150.28702223187778</v>
      </c>
      <c r="H89" s="94">
        <v>147.32905740969372</v>
      </c>
      <c r="I89" s="95">
        <v>138.673136079816</v>
      </c>
      <c r="J89" s="95">
        <v>146.640265661218</v>
      </c>
      <c r="K89" s="96">
        <v>142.77927542643701</v>
      </c>
      <c r="L89" s="96">
        <v>142.201075203443</v>
      </c>
      <c r="M89" s="97">
        <v>136.33617776275801</v>
      </c>
      <c r="N89" s="97">
        <v>147</v>
      </c>
      <c r="O89" s="133">
        <f t="shared" si="0"/>
        <v>-1.7641887283871727E-2</v>
      </c>
      <c r="P89" s="133"/>
    </row>
    <row r="90" spans="1:16" ht="15" customHeight="1" x14ac:dyDescent="0.35">
      <c r="A90" s="127" t="s">
        <v>82</v>
      </c>
      <c r="B90" s="49"/>
      <c r="C90" s="49"/>
      <c r="D90" s="49"/>
      <c r="E90" s="49"/>
      <c r="F90" s="49">
        <v>160.81994517146848</v>
      </c>
      <c r="G90" s="49">
        <v>175.46147198010095</v>
      </c>
      <c r="H90" s="94"/>
      <c r="I90" s="95"/>
      <c r="J90" s="95"/>
      <c r="K90" s="95"/>
      <c r="L90" s="95"/>
      <c r="M90" s="97"/>
      <c r="N90" s="97"/>
      <c r="O90" s="133"/>
      <c r="P90" s="133"/>
    </row>
    <row r="91" spans="1:16" ht="15" customHeight="1" x14ac:dyDescent="0.35">
      <c r="A91" s="128" t="s">
        <v>83</v>
      </c>
      <c r="B91" s="50"/>
      <c r="C91" s="50"/>
      <c r="D91" s="50"/>
      <c r="E91" s="50"/>
      <c r="F91" s="50"/>
      <c r="G91" s="50"/>
      <c r="H91" s="95"/>
      <c r="I91" s="95">
        <v>192.43278036039101</v>
      </c>
      <c r="J91" s="95">
        <v>194.81011368610999</v>
      </c>
      <c r="K91" s="96">
        <v>191.39122944030899</v>
      </c>
      <c r="L91" s="96">
        <v>193.51352630619201</v>
      </c>
      <c r="M91" s="97">
        <v>175.47416612164801</v>
      </c>
      <c r="N91" s="97">
        <v>210</v>
      </c>
      <c r="O91" s="133">
        <f t="shared" si="0"/>
        <v>2.1334671062179789E-3</v>
      </c>
      <c r="P91" s="133"/>
    </row>
    <row r="92" spans="1:16" ht="15" customHeight="1" x14ac:dyDescent="0.35">
      <c r="H92" s="2"/>
      <c r="I92" s="2"/>
      <c r="J92" s="2"/>
      <c r="K92" s="2"/>
      <c r="L92" s="2"/>
      <c r="M92" s="2"/>
      <c r="N92" s="2"/>
      <c r="O92" s="2"/>
    </row>
    <row r="93" spans="1:16" ht="15" customHeight="1" x14ac:dyDescent="0.35">
      <c r="A93" s="22"/>
      <c r="B93" s="102"/>
      <c r="C93" s="102"/>
      <c r="D93" s="102"/>
      <c r="E93" s="52"/>
      <c r="F93" s="52"/>
      <c r="G93" s="52"/>
      <c r="H93" s="47"/>
      <c r="I93" s="47"/>
      <c r="J93" s="46"/>
      <c r="K93" s="46"/>
      <c r="L93" s="143"/>
      <c r="M93" s="46"/>
      <c r="N93" s="53"/>
      <c r="O93" s="2"/>
    </row>
    <row r="94" spans="1:16" ht="15" customHeight="1" x14ac:dyDescent="0.35">
      <c r="A94" s="22"/>
    </row>
    <row r="95" spans="1:16" ht="15" customHeight="1" x14ac:dyDescent="0.35">
      <c r="A95" s="22"/>
    </row>
    <row r="96" spans="1:16" ht="78.650000000000006" customHeight="1" x14ac:dyDescent="0.35">
      <c r="A96" s="151"/>
      <c r="B96" s="151"/>
      <c r="C96" s="151"/>
      <c r="D96" s="151"/>
      <c r="E96" s="151"/>
      <c r="F96" s="151"/>
      <c r="G96" s="151"/>
      <c r="H96" s="151"/>
      <c r="I96" s="151"/>
      <c r="J96" s="151"/>
      <c r="K96" s="151"/>
    </row>
    <row r="100" spans="1:13" x14ac:dyDescent="0.35">
      <c r="A100" s="12" t="s">
        <v>84</v>
      </c>
    </row>
    <row r="101" spans="1:13" ht="3" customHeight="1" x14ac:dyDescent="0.35">
      <c r="A101" s="44"/>
      <c r="B101" s="44"/>
      <c r="C101" s="44"/>
      <c r="D101" s="44"/>
      <c r="E101" s="44"/>
      <c r="F101" s="44"/>
      <c r="G101" s="44"/>
      <c r="H101" s="44"/>
      <c r="I101" s="44"/>
      <c r="J101" s="54"/>
      <c r="K101" s="54"/>
      <c r="L101" s="54"/>
      <c r="M101" s="54"/>
    </row>
    <row r="102" spans="1:13" x14ac:dyDescent="0.35">
      <c r="A102" s="9" t="s">
        <v>85</v>
      </c>
      <c r="B102" s="9"/>
      <c r="C102" s="9"/>
      <c r="D102" s="9"/>
      <c r="E102" s="9"/>
      <c r="F102" s="9"/>
      <c r="G102" s="9"/>
      <c r="H102" s="9"/>
      <c r="I102" s="9"/>
      <c r="J102" s="9"/>
      <c r="K102" s="9"/>
      <c r="L102" s="9"/>
      <c r="M102" s="9"/>
    </row>
    <row r="103" spans="1:13" x14ac:dyDescent="0.35">
      <c r="A103" s="9" t="s">
        <v>86</v>
      </c>
      <c r="B103" s="9">
        <v>2010</v>
      </c>
      <c r="C103" s="9">
        <v>2011</v>
      </c>
      <c r="D103" s="9">
        <v>2012</v>
      </c>
      <c r="E103" s="9">
        <v>2013</v>
      </c>
      <c r="F103" s="9">
        <v>2014</v>
      </c>
      <c r="G103" s="9">
        <v>2015</v>
      </c>
      <c r="H103" s="9">
        <v>2016</v>
      </c>
      <c r="I103" s="9">
        <v>2017</v>
      </c>
      <c r="J103" s="9">
        <v>2018</v>
      </c>
      <c r="K103" s="9">
        <v>2019</v>
      </c>
      <c r="L103" s="9">
        <v>2020</v>
      </c>
      <c r="M103" s="9">
        <v>2021</v>
      </c>
    </row>
    <row r="104" spans="1:13" x14ac:dyDescent="0.35">
      <c r="A104" s="22" t="s">
        <v>87</v>
      </c>
      <c r="B104" s="62">
        <v>9</v>
      </c>
      <c r="C104" s="62"/>
      <c r="D104" s="62"/>
      <c r="E104" s="62"/>
      <c r="F104" s="62"/>
      <c r="G104" s="63"/>
      <c r="H104" s="64"/>
      <c r="I104" s="64"/>
      <c r="J104" s="98"/>
      <c r="K104" s="98"/>
      <c r="L104" s="49"/>
      <c r="M104" s="49"/>
    </row>
    <row r="105" spans="1:13" x14ac:dyDescent="0.35">
      <c r="A105" s="22" t="s">
        <v>88</v>
      </c>
      <c r="B105" s="62"/>
      <c r="C105" s="62">
        <v>8</v>
      </c>
      <c r="D105" s="62">
        <v>8</v>
      </c>
      <c r="E105" s="62">
        <v>8</v>
      </c>
      <c r="F105" s="62">
        <v>7</v>
      </c>
      <c r="G105" s="63">
        <v>8</v>
      </c>
      <c r="H105" s="64">
        <v>8</v>
      </c>
      <c r="I105" s="64">
        <v>7</v>
      </c>
      <c r="J105" s="98">
        <v>7</v>
      </c>
      <c r="K105" s="98">
        <v>8</v>
      </c>
      <c r="L105" s="98">
        <v>10</v>
      </c>
      <c r="M105" s="98">
        <v>10</v>
      </c>
    </row>
    <row r="106" spans="1:13" x14ac:dyDescent="0.35">
      <c r="A106" s="22" t="s">
        <v>89</v>
      </c>
      <c r="B106" s="62"/>
      <c r="C106" s="62">
        <v>10</v>
      </c>
      <c r="D106" s="62">
        <v>10</v>
      </c>
      <c r="E106" s="62">
        <v>10</v>
      </c>
      <c r="F106" s="62">
        <v>7</v>
      </c>
      <c r="G106" s="63">
        <v>8</v>
      </c>
      <c r="H106" s="64">
        <v>8</v>
      </c>
      <c r="I106" s="64">
        <v>7</v>
      </c>
      <c r="J106" s="98">
        <v>7</v>
      </c>
      <c r="K106" s="98">
        <v>8</v>
      </c>
      <c r="L106" s="98">
        <v>10</v>
      </c>
      <c r="M106" s="98">
        <v>10</v>
      </c>
    </row>
    <row r="107" spans="1:13" x14ac:dyDescent="0.35">
      <c r="A107" s="22" t="s">
        <v>90</v>
      </c>
      <c r="B107" s="62"/>
      <c r="C107" s="62"/>
      <c r="D107" s="62"/>
      <c r="E107" s="62"/>
      <c r="F107" s="62"/>
      <c r="G107" s="63"/>
      <c r="H107" s="64"/>
      <c r="I107" s="64"/>
      <c r="J107" s="98"/>
      <c r="K107" s="98"/>
      <c r="L107" s="98"/>
    </row>
    <row r="108" spans="1:13" x14ac:dyDescent="0.35">
      <c r="A108" s="109"/>
      <c r="B108" s="26"/>
      <c r="C108" s="26"/>
      <c r="D108" s="26"/>
      <c r="E108" s="26"/>
      <c r="F108" s="26"/>
      <c r="G108" s="21"/>
      <c r="H108" s="27"/>
      <c r="I108" s="27"/>
      <c r="J108" s="22"/>
      <c r="K108" s="22"/>
      <c r="L108" s="22"/>
    </row>
    <row r="109" spans="1:13" x14ac:dyDescent="0.35">
      <c r="A109" s="22"/>
      <c r="B109" s="23"/>
      <c r="C109" s="24"/>
      <c r="D109" s="24"/>
      <c r="E109" s="24"/>
      <c r="F109" s="24"/>
      <c r="G109" s="22"/>
      <c r="H109" s="22"/>
      <c r="I109" s="22"/>
    </row>
    <row r="110" spans="1:13" x14ac:dyDescent="0.35">
      <c r="A110" s="12" t="s">
        <v>91</v>
      </c>
    </row>
    <row r="111" spans="1:13" ht="3" customHeight="1" x14ac:dyDescent="0.35">
      <c r="A111" s="44"/>
      <c r="B111" s="44"/>
      <c r="C111" s="44"/>
      <c r="D111" s="44"/>
      <c r="E111" s="44"/>
      <c r="F111" s="44"/>
      <c r="G111" s="44"/>
      <c r="H111" s="44"/>
      <c r="I111" s="44"/>
      <c r="J111" s="54"/>
      <c r="K111" s="54"/>
      <c r="L111" s="54"/>
      <c r="M111" s="54"/>
    </row>
    <row r="112" spans="1:13" x14ac:dyDescent="0.35">
      <c r="A112" s="9" t="s">
        <v>92</v>
      </c>
      <c r="B112" s="9"/>
      <c r="C112" s="9"/>
      <c r="D112" s="9"/>
      <c r="E112" s="9"/>
      <c r="F112" s="9"/>
      <c r="G112" s="9"/>
      <c r="H112" s="9"/>
      <c r="I112" s="9"/>
      <c r="J112" s="9"/>
      <c r="K112" s="9"/>
      <c r="L112" s="9"/>
      <c r="M112" s="9"/>
    </row>
    <row r="113" spans="1:13" x14ac:dyDescent="0.35">
      <c r="A113" s="9" t="s">
        <v>93</v>
      </c>
      <c r="B113" s="9">
        <v>2010</v>
      </c>
      <c r="C113" s="9">
        <v>2011</v>
      </c>
      <c r="D113" s="9">
        <v>2012</v>
      </c>
      <c r="E113" s="9">
        <v>2013</v>
      </c>
      <c r="F113" s="9">
        <v>2014</v>
      </c>
      <c r="G113" s="9">
        <v>2015</v>
      </c>
      <c r="H113" s="9">
        <v>2016</v>
      </c>
      <c r="I113" s="9">
        <v>2017</v>
      </c>
      <c r="J113" s="9">
        <v>2018</v>
      </c>
      <c r="K113" s="9">
        <v>2019</v>
      </c>
      <c r="L113" s="9">
        <v>2020</v>
      </c>
      <c r="M113" s="9">
        <v>2021</v>
      </c>
    </row>
    <row r="114" spans="1:13" ht="20.149999999999999" customHeight="1" x14ac:dyDescent="0.35">
      <c r="A114" s="22" t="s">
        <v>94</v>
      </c>
      <c r="B114" s="58">
        <v>91.6</v>
      </c>
      <c r="C114" s="48"/>
      <c r="D114" s="58"/>
      <c r="E114" s="58"/>
      <c r="F114" s="58"/>
      <c r="G114" s="59"/>
      <c r="H114" s="60"/>
      <c r="I114" s="60"/>
      <c r="J114" s="99"/>
      <c r="K114" s="99"/>
      <c r="L114" s="99"/>
      <c r="M114" s="99"/>
    </row>
    <row r="115" spans="1:13" ht="20.149999999999999" customHeight="1" x14ac:dyDescent="0.35">
      <c r="A115" s="22" t="s">
        <v>95</v>
      </c>
      <c r="B115" s="61"/>
      <c r="C115" s="48">
        <v>99</v>
      </c>
      <c r="D115" s="48">
        <v>99</v>
      </c>
      <c r="E115" s="48">
        <v>95</v>
      </c>
      <c r="F115" s="48">
        <v>87</v>
      </c>
      <c r="G115" s="56">
        <v>84</v>
      </c>
      <c r="H115" s="57">
        <v>87</v>
      </c>
      <c r="I115" s="57">
        <v>87</v>
      </c>
      <c r="J115" s="49">
        <v>87</v>
      </c>
      <c r="K115" s="49">
        <v>88</v>
      </c>
      <c r="L115" s="49">
        <v>88</v>
      </c>
      <c r="M115" s="49">
        <v>88</v>
      </c>
    </row>
    <row r="116" spans="1:13" ht="20.149999999999999" customHeight="1" x14ac:dyDescent="0.35">
      <c r="A116" s="22" t="s">
        <v>96</v>
      </c>
      <c r="B116" s="61"/>
      <c r="C116" s="48"/>
      <c r="D116" s="48"/>
      <c r="E116" s="48"/>
      <c r="F116" s="48"/>
      <c r="G116" s="56"/>
      <c r="H116" s="57"/>
      <c r="I116" s="57"/>
      <c r="J116" s="49"/>
      <c r="K116" s="49"/>
      <c r="L116" s="49"/>
    </row>
    <row r="119" spans="1:13" x14ac:dyDescent="0.35">
      <c r="A119" s="12" t="s">
        <v>97</v>
      </c>
    </row>
    <row r="120" spans="1:13" ht="3" customHeight="1" x14ac:dyDescent="0.35">
      <c r="A120" s="44"/>
      <c r="B120" s="44"/>
      <c r="C120" s="44"/>
      <c r="D120" s="44"/>
      <c r="E120" s="44"/>
      <c r="F120" s="44"/>
      <c r="G120" s="44"/>
      <c r="H120" s="44"/>
      <c r="I120" s="44"/>
      <c r="J120" s="54"/>
      <c r="K120" s="54"/>
      <c r="L120" s="54"/>
    </row>
    <row r="121" spans="1:13" x14ac:dyDescent="0.35">
      <c r="A121" s="9" t="s">
        <v>98</v>
      </c>
      <c r="B121" s="9"/>
      <c r="C121" s="9"/>
      <c r="D121" s="9"/>
      <c r="E121" s="9"/>
      <c r="F121" s="9"/>
      <c r="G121" s="9"/>
      <c r="H121" s="9"/>
      <c r="I121" s="9"/>
      <c r="J121" s="9"/>
      <c r="K121" s="9"/>
      <c r="L121" s="9"/>
    </row>
    <row r="122" spans="1:13" x14ac:dyDescent="0.35">
      <c r="A122" s="9" t="s">
        <v>99</v>
      </c>
      <c r="B122" s="9">
        <v>2010</v>
      </c>
      <c r="C122" s="9">
        <v>2011</v>
      </c>
      <c r="D122" s="9">
        <v>2012</v>
      </c>
      <c r="E122" s="9">
        <v>2013</v>
      </c>
      <c r="F122" s="9">
        <v>2014</v>
      </c>
      <c r="G122" s="9">
        <v>2015</v>
      </c>
      <c r="H122" s="9">
        <v>2016</v>
      </c>
      <c r="I122" s="9">
        <v>2017</v>
      </c>
      <c r="J122" s="9">
        <v>2018</v>
      </c>
      <c r="K122" s="9">
        <v>2019</v>
      </c>
      <c r="L122" s="9">
        <v>2020</v>
      </c>
    </row>
    <row r="123" spans="1:13" x14ac:dyDescent="0.35">
      <c r="A123" s="22" t="s">
        <v>100</v>
      </c>
      <c r="B123" s="48">
        <v>80.25</v>
      </c>
      <c r="C123" s="48">
        <v>90.65</v>
      </c>
      <c r="D123" s="48">
        <v>89.25</v>
      </c>
      <c r="E123" s="48">
        <v>86.1</v>
      </c>
      <c r="F123" s="48">
        <v>79.900000000000006</v>
      </c>
      <c r="G123" s="56">
        <v>73.05</v>
      </c>
      <c r="H123" s="57">
        <v>75.95</v>
      </c>
      <c r="I123" s="57">
        <v>75.2</v>
      </c>
      <c r="J123" s="49">
        <v>75.400000000000006</v>
      </c>
      <c r="K123" s="49">
        <v>76.5</v>
      </c>
      <c r="L123" s="49">
        <v>77.95</v>
      </c>
    </row>
    <row r="124" spans="1:13" x14ac:dyDescent="0.35">
      <c r="A124" s="22" t="s">
        <v>101</v>
      </c>
      <c r="B124" s="48">
        <v>82.25</v>
      </c>
      <c r="C124" s="48">
        <v>92.25</v>
      </c>
      <c r="D124" s="48">
        <v>89.85</v>
      </c>
      <c r="E124" s="48">
        <v>83.15</v>
      </c>
      <c r="F124" s="48">
        <v>80.05</v>
      </c>
      <c r="G124" s="56">
        <v>78.349999999999994</v>
      </c>
      <c r="H124" s="57">
        <v>78.5</v>
      </c>
      <c r="I124" s="57">
        <v>78</v>
      </c>
      <c r="J124" s="49">
        <v>77.650000000000006</v>
      </c>
      <c r="K124" s="49">
        <v>77.3</v>
      </c>
      <c r="L124" s="49">
        <v>77.3</v>
      </c>
    </row>
    <row r="125" spans="1:13" x14ac:dyDescent="0.35">
      <c r="A125" s="22" t="s">
        <v>102</v>
      </c>
      <c r="B125" s="48">
        <v>86.2</v>
      </c>
      <c r="C125" s="48">
        <v>97.05</v>
      </c>
      <c r="D125" s="48">
        <v>95.3</v>
      </c>
      <c r="E125" s="48">
        <v>88.5</v>
      </c>
      <c r="F125" s="48">
        <v>89.95</v>
      </c>
      <c r="G125" s="56">
        <v>84.3</v>
      </c>
      <c r="H125" s="57">
        <v>82.1</v>
      </c>
      <c r="I125" s="57">
        <v>80.75</v>
      </c>
      <c r="J125" s="49">
        <v>83.1</v>
      </c>
      <c r="K125" s="49">
        <v>84.8</v>
      </c>
      <c r="L125" s="49">
        <v>81.8</v>
      </c>
    </row>
    <row r="126" spans="1:13" x14ac:dyDescent="0.35">
      <c r="A126" s="22" t="s">
        <v>103</v>
      </c>
      <c r="B126" s="48">
        <v>55.2</v>
      </c>
      <c r="C126" s="48">
        <v>60.65</v>
      </c>
      <c r="D126" s="48">
        <v>62.45</v>
      </c>
      <c r="E126" s="48">
        <v>56.6</v>
      </c>
      <c r="F126" s="48">
        <v>59.4</v>
      </c>
      <c r="G126" s="56">
        <v>57.95</v>
      </c>
      <c r="H126" s="57">
        <v>54.95</v>
      </c>
      <c r="I126" s="57">
        <v>54.7</v>
      </c>
      <c r="J126" s="49"/>
      <c r="K126" s="49"/>
      <c r="L126" s="49"/>
    </row>
    <row r="127" spans="1:13" x14ac:dyDescent="0.35">
      <c r="A127" s="22" t="s">
        <v>104</v>
      </c>
      <c r="B127" s="48"/>
      <c r="C127" s="48"/>
      <c r="D127" s="48"/>
      <c r="E127" s="48"/>
      <c r="F127" s="48"/>
      <c r="G127" s="56"/>
      <c r="H127" s="57"/>
      <c r="I127" s="57"/>
      <c r="J127" s="49"/>
      <c r="K127" s="49"/>
      <c r="L127" s="49"/>
    </row>
    <row r="128" spans="1:13" x14ac:dyDescent="0.35">
      <c r="A128" s="108"/>
      <c r="B128" s="101"/>
      <c r="C128" s="101"/>
      <c r="D128" s="101"/>
      <c r="E128" s="101"/>
      <c r="F128" s="101"/>
      <c r="G128" s="101"/>
      <c r="H128" s="101"/>
      <c r="I128" s="101"/>
      <c r="J128" s="101"/>
      <c r="K128" s="101"/>
      <c r="L128" s="101"/>
    </row>
    <row r="129" spans="1:12" x14ac:dyDescent="0.35">
      <c r="A129" s="152"/>
      <c r="B129" s="152"/>
      <c r="C129" s="152"/>
      <c r="D129" s="152"/>
      <c r="E129" s="152"/>
      <c r="F129" s="152"/>
      <c r="G129" s="152"/>
      <c r="H129" s="152"/>
      <c r="I129" s="152"/>
      <c r="J129" s="152"/>
      <c r="K129" s="152"/>
      <c r="L129" s="152"/>
    </row>
    <row r="130" spans="1:12" x14ac:dyDescent="0.35">
      <c r="A130" s="111"/>
      <c r="B130" s="111"/>
      <c r="C130" s="111"/>
      <c r="D130" s="111"/>
      <c r="E130" s="111"/>
      <c r="F130" s="111"/>
      <c r="G130" s="111"/>
      <c r="H130" s="111"/>
      <c r="I130" s="111"/>
      <c r="J130" s="111"/>
      <c r="K130" s="111"/>
      <c r="L130" s="111"/>
    </row>
    <row r="131" spans="1:12" x14ac:dyDescent="0.35">
      <c r="A131" s="111"/>
      <c r="B131" s="111"/>
      <c r="C131" s="111"/>
      <c r="D131" s="111"/>
      <c r="E131" s="111"/>
      <c r="F131" s="111"/>
      <c r="G131" s="111"/>
      <c r="H131" s="111"/>
      <c r="I131" s="111"/>
      <c r="J131" s="111"/>
      <c r="K131" s="111"/>
      <c r="L131" s="111"/>
    </row>
    <row r="132" spans="1:12" x14ac:dyDescent="0.35">
      <c r="A132" s="111"/>
      <c r="B132" s="111"/>
      <c r="C132" s="111"/>
      <c r="D132" s="111"/>
      <c r="E132" s="111"/>
      <c r="F132" s="111"/>
      <c r="G132" s="111"/>
      <c r="H132" s="111"/>
      <c r="I132" s="111"/>
      <c r="J132" s="111"/>
      <c r="K132" s="111"/>
      <c r="L132" s="111"/>
    </row>
    <row r="133" spans="1:12" x14ac:dyDescent="0.35">
      <c r="A133" s="125"/>
      <c r="B133" s="125"/>
      <c r="C133" s="125"/>
      <c r="D133" s="125"/>
      <c r="E133" s="125"/>
      <c r="F133" s="125"/>
      <c r="G133" s="125"/>
      <c r="H133" s="125"/>
      <c r="I133" s="125"/>
      <c r="J133" s="125"/>
      <c r="K133" s="125"/>
      <c r="L133" s="125"/>
    </row>
    <row r="135" spans="1:12" x14ac:dyDescent="0.35">
      <c r="A135" s="12" t="s">
        <v>105</v>
      </c>
    </row>
    <row r="136" spans="1:12" ht="3" customHeight="1" x14ac:dyDescent="0.35">
      <c r="A136" s="44"/>
      <c r="B136" s="44"/>
      <c r="C136" s="44"/>
      <c r="D136" s="44"/>
      <c r="E136" s="44"/>
      <c r="F136" s="44"/>
      <c r="G136" s="44"/>
      <c r="H136" s="44"/>
      <c r="I136" s="44"/>
      <c r="J136" s="54"/>
      <c r="K136" s="54"/>
      <c r="L136" s="54"/>
    </row>
    <row r="137" spans="1:12" x14ac:dyDescent="0.35">
      <c r="A137" s="9" t="s">
        <v>106</v>
      </c>
      <c r="B137" s="9"/>
      <c r="C137" s="9"/>
      <c r="D137" s="9"/>
      <c r="E137" s="9"/>
      <c r="F137" s="9"/>
      <c r="G137" s="9"/>
      <c r="H137" s="9"/>
      <c r="I137" s="9"/>
      <c r="J137" s="9"/>
      <c r="K137" s="9"/>
      <c r="L137" s="9"/>
    </row>
    <row r="138" spans="1:12" x14ac:dyDescent="0.35">
      <c r="A138" s="9" t="s">
        <v>107</v>
      </c>
      <c r="B138" s="9">
        <v>2010</v>
      </c>
      <c r="C138" s="9">
        <v>2011</v>
      </c>
      <c r="D138" s="9">
        <v>2012</v>
      </c>
      <c r="E138" s="9">
        <v>2013</v>
      </c>
      <c r="F138" s="9">
        <v>2014</v>
      </c>
      <c r="G138" s="9">
        <v>2015</v>
      </c>
      <c r="H138" s="9">
        <v>2016</v>
      </c>
      <c r="I138" s="9">
        <v>2017</v>
      </c>
      <c r="J138" s="9">
        <v>2018</v>
      </c>
      <c r="K138" s="9">
        <v>2019</v>
      </c>
      <c r="L138" s="9">
        <v>2020</v>
      </c>
    </row>
    <row r="139" spans="1:12" x14ac:dyDescent="0.35">
      <c r="A139" s="22" t="s">
        <v>108</v>
      </c>
      <c r="B139" s="55">
        <v>130</v>
      </c>
      <c r="C139" s="55">
        <v>140</v>
      </c>
      <c r="D139" s="55">
        <v>140</v>
      </c>
      <c r="E139" s="55">
        <v>165</v>
      </c>
      <c r="F139" s="55">
        <v>165</v>
      </c>
      <c r="G139" s="65">
        <v>165</v>
      </c>
      <c r="H139" s="66">
        <v>140</v>
      </c>
      <c r="I139" s="66">
        <v>140</v>
      </c>
      <c r="J139" s="100">
        <v>140</v>
      </c>
      <c r="K139" s="100">
        <v>140</v>
      </c>
      <c r="L139" s="100">
        <v>140</v>
      </c>
    </row>
    <row r="140" spans="1:12" x14ac:dyDescent="0.35">
      <c r="A140" s="22" t="s">
        <v>109</v>
      </c>
      <c r="B140" s="55"/>
      <c r="C140" s="55"/>
      <c r="D140" s="55"/>
      <c r="E140" s="55">
        <v>155</v>
      </c>
      <c r="F140" s="55">
        <v>155</v>
      </c>
      <c r="G140" s="65">
        <v>155</v>
      </c>
      <c r="H140" s="66"/>
      <c r="I140" s="66"/>
      <c r="J140" s="100"/>
      <c r="K140" s="100"/>
      <c r="L140" s="100"/>
    </row>
    <row r="141" spans="1:12" x14ac:dyDescent="0.35">
      <c r="A141" s="22" t="s">
        <v>110</v>
      </c>
      <c r="B141" s="55">
        <v>200</v>
      </c>
      <c r="C141" s="55">
        <v>200</v>
      </c>
      <c r="D141" s="55">
        <v>220</v>
      </c>
      <c r="E141" s="55">
        <v>220</v>
      </c>
      <c r="F141" s="55">
        <v>230</v>
      </c>
      <c r="G141" s="65">
        <v>230</v>
      </c>
      <c r="H141" s="66">
        <v>190</v>
      </c>
      <c r="I141" s="66">
        <v>190</v>
      </c>
      <c r="J141" s="100">
        <v>190</v>
      </c>
      <c r="K141" s="100">
        <v>190</v>
      </c>
      <c r="L141" s="100">
        <v>190</v>
      </c>
    </row>
    <row r="142" spans="1:12" x14ac:dyDescent="0.35">
      <c r="A142" s="22" t="s">
        <v>111</v>
      </c>
      <c r="B142" s="55"/>
      <c r="C142" s="55"/>
      <c r="D142" s="55"/>
      <c r="E142" s="55">
        <v>155</v>
      </c>
      <c r="F142" s="55">
        <v>170</v>
      </c>
      <c r="G142" s="65">
        <v>170</v>
      </c>
      <c r="H142" s="66"/>
      <c r="I142" s="66"/>
      <c r="J142" s="100"/>
      <c r="K142" s="100"/>
      <c r="L142" s="100"/>
    </row>
    <row r="143" spans="1:12" x14ac:dyDescent="0.35">
      <c r="A143" s="22" t="s">
        <v>112</v>
      </c>
      <c r="B143" s="55"/>
      <c r="C143" s="55"/>
      <c r="D143" s="55"/>
      <c r="E143" s="55"/>
      <c r="F143" s="55"/>
      <c r="G143" s="65"/>
      <c r="H143" s="66"/>
      <c r="I143" s="66"/>
      <c r="J143" s="100"/>
      <c r="K143" s="100"/>
      <c r="L143" s="100"/>
    </row>
    <row r="144" spans="1:12" x14ac:dyDescent="0.35">
      <c r="A144" s="108"/>
      <c r="B144" s="26"/>
      <c r="C144" s="26"/>
      <c r="D144" s="26"/>
      <c r="E144" s="26"/>
      <c r="F144" s="26"/>
      <c r="G144" s="67"/>
      <c r="H144" s="30"/>
      <c r="I144" s="30"/>
      <c r="J144" s="100"/>
      <c r="K144" s="100"/>
      <c r="L144" s="100"/>
    </row>
  </sheetData>
  <mergeCells count="3">
    <mergeCell ref="A96:K96"/>
    <mergeCell ref="A129:L129"/>
    <mergeCell ref="L80:N80"/>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R77"/>
  <sheetViews>
    <sheetView zoomScaleNormal="100" workbookViewId="0">
      <selection activeCell="P10" sqref="P10"/>
    </sheetView>
  </sheetViews>
  <sheetFormatPr baseColWidth="10" defaultColWidth="11.33203125" defaultRowHeight="15" x14ac:dyDescent="0.35"/>
  <cols>
    <col min="1" max="1" width="6.08203125" style="13" customWidth="1"/>
    <col min="2" max="2" width="19.58203125" style="13" customWidth="1"/>
    <col min="3" max="10" width="10.58203125" style="13" customWidth="1"/>
    <col min="11" max="12" width="10.58203125" style="4" customWidth="1"/>
    <col min="13" max="16" width="10.5" style="4" customWidth="1"/>
    <col min="17" max="17" width="10.58203125" style="4" customWidth="1"/>
    <col min="18" max="18" width="73.33203125" style="4" customWidth="1"/>
    <col min="19" max="16384" width="11.33203125" style="4"/>
  </cols>
  <sheetData>
    <row r="1" spans="1:12" s="6" customFormat="1" ht="14.5" x14ac:dyDescent="0.35"/>
    <row r="2" spans="1:12" s="6" customFormat="1" ht="14.5" x14ac:dyDescent="0.35"/>
    <row r="3" spans="1:12" s="6" customFormat="1" ht="14.5" x14ac:dyDescent="0.35"/>
    <row r="4" spans="1:12" s="6" customFormat="1" ht="14.5" x14ac:dyDescent="0.35"/>
    <row r="5" spans="1:12" s="6" customFormat="1" ht="14.5" x14ac:dyDescent="0.35"/>
    <row r="6" spans="1:12" s="6" customFormat="1" ht="14.5" x14ac:dyDescent="0.35"/>
    <row r="7" spans="1:12" s="6" customFormat="1" ht="14.5" x14ac:dyDescent="0.35"/>
    <row r="8" spans="1:12" s="6" customFormat="1" ht="14.5" x14ac:dyDescent="0.35"/>
    <row r="9" spans="1:12" s="6" customFormat="1" ht="14.5" x14ac:dyDescent="0.35"/>
    <row r="10" spans="1:12" s="6" customFormat="1" ht="54" customHeight="1" x14ac:dyDescent="0.35"/>
    <row r="11" spans="1:12" s="2" customFormat="1" x14ac:dyDescent="0.35">
      <c r="A11" s="11"/>
      <c r="B11" s="11"/>
      <c r="C11" s="11"/>
      <c r="D11" s="11"/>
      <c r="E11" s="11"/>
      <c r="F11" s="11"/>
      <c r="G11" s="11"/>
      <c r="H11" s="11"/>
      <c r="I11" s="11"/>
      <c r="J11" s="11"/>
    </row>
    <row r="12" spans="1:12" s="2" customFormat="1" x14ac:dyDescent="0.35">
      <c r="A12" s="40" t="s">
        <v>113</v>
      </c>
      <c r="B12" s="40"/>
      <c r="C12" s="22"/>
      <c r="D12" s="22"/>
      <c r="E12" s="25"/>
      <c r="F12" s="25"/>
      <c r="G12" s="25"/>
      <c r="H12" s="101"/>
      <c r="I12" s="101"/>
      <c r="J12" s="101"/>
      <c r="K12" s="101"/>
      <c r="L12" s="101"/>
    </row>
    <row r="13" spans="1:12" s="2" customFormat="1" ht="3" customHeight="1" x14ac:dyDescent="0.35">
      <c r="A13" s="44"/>
      <c r="B13" s="44"/>
      <c r="C13" s="44"/>
      <c r="D13" s="44"/>
      <c r="E13" s="44"/>
      <c r="F13" s="44"/>
      <c r="G13" s="44"/>
      <c r="H13" s="44"/>
      <c r="I13" s="44"/>
      <c r="J13" s="44"/>
      <c r="K13" s="44"/>
      <c r="L13" s="44"/>
    </row>
    <row r="14" spans="1:12" s="2" customFormat="1" x14ac:dyDescent="0.35">
      <c r="A14" s="9"/>
      <c r="B14" s="9"/>
      <c r="C14" s="9">
        <v>2011</v>
      </c>
      <c r="D14" s="9">
        <v>2012</v>
      </c>
      <c r="E14" s="9">
        <v>2013</v>
      </c>
      <c r="F14" s="9">
        <v>2014</v>
      </c>
      <c r="G14" s="9">
        <v>2015</v>
      </c>
      <c r="H14" s="9">
        <v>2016</v>
      </c>
      <c r="I14" s="9">
        <v>2017</v>
      </c>
      <c r="J14" s="9">
        <v>2018</v>
      </c>
      <c r="K14" s="9">
        <v>2019</v>
      </c>
      <c r="L14" s="9">
        <v>2020</v>
      </c>
    </row>
    <row r="15" spans="1:12" s="2" customFormat="1" x14ac:dyDescent="0.35">
      <c r="A15" s="22" t="s">
        <v>114</v>
      </c>
      <c r="B15" s="22"/>
      <c r="C15" s="69">
        <v>114836.533</v>
      </c>
      <c r="D15" s="69">
        <v>110917.223</v>
      </c>
      <c r="E15" s="69">
        <v>110823.743</v>
      </c>
      <c r="F15" s="69">
        <v>113763.159</v>
      </c>
      <c r="G15" s="69">
        <v>112440.015</v>
      </c>
      <c r="H15" s="69">
        <v>110943.31</v>
      </c>
      <c r="I15" s="69">
        <v>118831.542</v>
      </c>
      <c r="J15" s="69">
        <v>111819.50199999999</v>
      </c>
      <c r="K15" s="69">
        <v>116613.39599999999</v>
      </c>
      <c r="L15" s="69">
        <v>115796.628</v>
      </c>
    </row>
    <row r="16" spans="1:12" s="2" customFormat="1" x14ac:dyDescent="0.35">
      <c r="A16" s="20" t="s">
        <v>115</v>
      </c>
      <c r="B16" s="20"/>
      <c r="C16" s="58">
        <v>232.80105699999999</v>
      </c>
      <c r="D16" s="58">
        <v>238.12486699999999</v>
      </c>
      <c r="E16" s="58">
        <v>240.542316</v>
      </c>
      <c r="F16" s="58">
        <v>237.94859299999999</v>
      </c>
      <c r="G16" s="58">
        <v>230.66590299999999</v>
      </c>
      <c r="H16" s="58">
        <v>231.808862</v>
      </c>
      <c r="I16" s="58">
        <v>258.18357800000001</v>
      </c>
      <c r="J16" s="58">
        <v>243.642065</v>
      </c>
      <c r="K16" s="58">
        <v>232.326717</v>
      </c>
      <c r="L16" s="58">
        <v>239.282139</v>
      </c>
    </row>
    <row r="17" spans="1:16" s="2" customFormat="1" x14ac:dyDescent="0.35">
      <c r="A17" s="20"/>
      <c r="B17" s="20"/>
      <c r="C17" s="58"/>
      <c r="D17" s="58"/>
      <c r="E17" s="58"/>
      <c r="F17" s="58"/>
      <c r="G17" s="58"/>
      <c r="H17" s="58"/>
      <c r="I17" s="58"/>
      <c r="J17" s="58"/>
    </row>
    <row r="18" spans="1:16" s="2" customFormat="1" x14ac:dyDescent="0.35">
      <c r="A18" s="20"/>
      <c r="B18" s="20"/>
      <c r="C18" s="58"/>
      <c r="D18" s="58"/>
      <c r="E18" s="58"/>
      <c r="F18" s="58"/>
      <c r="G18" s="58"/>
      <c r="H18" s="58"/>
      <c r="I18" s="58"/>
      <c r="J18" s="58"/>
    </row>
    <row r="19" spans="1:16" s="2" customFormat="1" x14ac:dyDescent="0.35">
      <c r="A19" s="11"/>
      <c r="B19" s="11"/>
      <c r="C19" s="11"/>
      <c r="D19" s="11"/>
      <c r="E19" s="11"/>
      <c r="F19" s="11"/>
      <c r="G19" s="11"/>
      <c r="H19" s="11"/>
      <c r="I19" s="11"/>
      <c r="J19" s="11"/>
      <c r="K19" s="11"/>
      <c r="L19" s="11"/>
      <c r="M19" s="11"/>
      <c r="P19" s="11"/>
    </row>
    <row r="20" spans="1:16" s="2" customFormat="1" x14ac:dyDescent="0.35">
      <c r="A20" s="40" t="s">
        <v>116</v>
      </c>
      <c r="B20" s="40"/>
      <c r="C20" s="25"/>
      <c r="D20" s="25"/>
      <c r="E20" s="25"/>
      <c r="F20" s="101"/>
      <c r="G20" s="101"/>
      <c r="H20" s="101"/>
      <c r="I20" s="101"/>
      <c r="J20" s="101"/>
      <c r="K20" s="101"/>
      <c r="L20" s="101"/>
    </row>
    <row r="21" spans="1:16" s="2" customFormat="1" ht="2.25" customHeight="1" x14ac:dyDescent="0.35">
      <c r="A21" s="44"/>
      <c r="B21" s="44"/>
      <c r="C21" s="44"/>
      <c r="D21" s="44"/>
      <c r="E21" s="44"/>
      <c r="F21" s="44"/>
      <c r="G21" s="44"/>
      <c r="H21" s="44"/>
      <c r="I21" s="44"/>
      <c r="J21" s="44"/>
      <c r="K21" s="44"/>
      <c r="L21" s="44"/>
    </row>
    <row r="22" spans="1:16" s="2" customFormat="1" x14ac:dyDescent="0.35">
      <c r="A22" s="9"/>
      <c r="B22" s="9"/>
      <c r="C22" s="9">
        <v>2011</v>
      </c>
      <c r="D22" s="9">
        <v>2012</v>
      </c>
      <c r="E22" s="9">
        <v>2013</v>
      </c>
      <c r="F22" s="9">
        <v>2014</v>
      </c>
      <c r="G22" s="9">
        <v>2015</v>
      </c>
      <c r="H22" s="9">
        <v>2016</v>
      </c>
      <c r="I22" s="9">
        <v>2017</v>
      </c>
      <c r="J22" s="9">
        <v>2018</v>
      </c>
      <c r="K22" s="9">
        <v>2019</v>
      </c>
      <c r="L22" s="9">
        <v>2020</v>
      </c>
    </row>
    <row r="23" spans="1:16" s="2" customFormat="1" x14ac:dyDescent="0.35">
      <c r="A23" s="22" t="s">
        <v>117</v>
      </c>
      <c r="B23" s="22"/>
      <c r="C23" s="34">
        <v>46344</v>
      </c>
      <c r="D23" s="34">
        <v>44033</v>
      </c>
      <c r="E23" s="34">
        <v>40558</v>
      </c>
      <c r="F23" s="34">
        <v>50740</v>
      </c>
      <c r="G23" s="34">
        <v>49547</v>
      </c>
      <c r="H23" s="34">
        <v>45305</v>
      </c>
      <c r="I23" s="34">
        <v>46988</v>
      </c>
      <c r="J23" s="34">
        <v>41684.423000000003</v>
      </c>
      <c r="K23" s="34">
        <v>43949.995000000003</v>
      </c>
      <c r="L23" s="34">
        <v>44237.135000000002</v>
      </c>
    </row>
    <row r="24" spans="1:16" s="2" customFormat="1" x14ac:dyDescent="0.35">
      <c r="B24" s="22" t="s">
        <v>118</v>
      </c>
      <c r="C24" s="74">
        <f t="shared" ref="C24:L24" si="0">C23/C33</f>
        <v>0.40356495262705294</v>
      </c>
      <c r="D24" s="74">
        <f t="shared" si="0"/>
        <v>0.39698974432491879</v>
      </c>
      <c r="E24" s="74">
        <f t="shared" si="0"/>
        <v>0.36596850911270878</v>
      </c>
      <c r="F24" s="74">
        <f t="shared" si="0"/>
        <v>0.44601433755896319</v>
      </c>
      <c r="G24" s="74">
        <f t="shared" si="0"/>
        <v>0.44065273381544817</v>
      </c>
      <c r="H24" s="74">
        <f t="shared" si="0"/>
        <v>0.40836171194099041</v>
      </c>
      <c r="I24" s="74">
        <f t="shared" si="0"/>
        <v>0.39541690033779076</v>
      </c>
      <c r="J24" s="74">
        <f t="shared" si="0"/>
        <v>0.37278312149878834</v>
      </c>
      <c r="K24" s="74">
        <f t="shared" si="0"/>
        <v>0.37688633130965504</v>
      </c>
      <c r="L24" s="74">
        <f t="shared" si="0"/>
        <v>0.38202437984636306</v>
      </c>
    </row>
    <row r="25" spans="1:16" s="2" customFormat="1" x14ac:dyDescent="0.35">
      <c r="A25" s="20" t="s">
        <v>119</v>
      </c>
      <c r="B25" s="20"/>
      <c r="C25" s="69">
        <v>9085.8209999999999</v>
      </c>
      <c r="D25" s="69">
        <v>6822.317</v>
      </c>
      <c r="E25" s="69">
        <v>7259.3360000000002</v>
      </c>
      <c r="F25" s="69">
        <v>6051.7809999999999</v>
      </c>
      <c r="G25" s="69">
        <v>5132</v>
      </c>
      <c r="H25" s="69">
        <v>6162.3230000000003</v>
      </c>
      <c r="I25" s="69">
        <v>8080</v>
      </c>
      <c r="J25" s="69">
        <v>11360.370999999999</v>
      </c>
      <c r="K25" s="69">
        <v>14029.776</v>
      </c>
      <c r="L25" s="69">
        <v>16846.535</v>
      </c>
    </row>
    <row r="26" spans="1:16" s="2" customFormat="1" x14ac:dyDescent="0.35">
      <c r="B26" s="20" t="s">
        <v>120</v>
      </c>
      <c r="C26" s="74">
        <f t="shared" ref="C26:L26" si="1">C25/C33</f>
        <v>7.9119603863345475E-2</v>
      </c>
      <c r="D26" s="74">
        <f t="shared" si="1"/>
        <v>6.1508184351135441E-2</v>
      </c>
      <c r="E26" s="74">
        <f t="shared" si="1"/>
        <v>6.550343638907774E-2</v>
      </c>
      <c r="F26" s="74">
        <f t="shared" si="1"/>
        <v>5.3196316392726047E-2</v>
      </c>
      <c r="G26" s="74">
        <f t="shared" si="1"/>
        <v>4.5642114153044179E-2</v>
      </c>
      <c r="H26" s="74">
        <f t="shared" si="1"/>
        <v>5.5544791299268072E-2</v>
      </c>
      <c r="I26" s="74">
        <f t="shared" si="1"/>
        <v>6.7995414887404224E-2</v>
      </c>
      <c r="J26" s="74">
        <f t="shared" si="1"/>
        <v>0.10159561433210461</v>
      </c>
      <c r="K26" s="74">
        <f t="shared" si="1"/>
        <v>0.12031015716238982</v>
      </c>
      <c r="L26" s="74">
        <f t="shared" si="1"/>
        <v>0.14548381322468215</v>
      </c>
    </row>
    <row r="27" spans="1:16" s="2" customFormat="1" x14ac:dyDescent="0.35">
      <c r="A27" s="20" t="s">
        <v>121</v>
      </c>
      <c r="C27" s="69">
        <v>13143.689</v>
      </c>
      <c r="D27" s="69">
        <v>13144.689</v>
      </c>
      <c r="E27" s="69">
        <v>13145.689</v>
      </c>
      <c r="F27" s="69">
        <v>13146.689</v>
      </c>
      <c r="G27" s="69">
        <v>13147.689</v>
      </c>
      <c r="H27" s="69">
        <v>13148.689</v>
      </c>
      <c r="I27" s="69">
        <v>13149.689</v>
      </c>
      <c r="J27" s="69">
        <v>13150.689</v>
      </c>
      <c r="K27" s="69">
        <v>13151.689</v>
      </c>
      <c r="L27" s="69">
        <v>13152.689</v>
      </c>
    </row>
    <row r="28" spans="1:16" s="2" customFormat="1" x14ac:dyDescent="0.35">
      <c r="B28" s="20" t="s">
        <v>122</v>
      </c>
      <c r="C28" s="74">
        <f>C27/C33</f>
        <v>0.11445564104586822</v>
      </c>
      <c r="D28" s="74">
        <f t="shared" ref="D28:L28" si="2">D27/D33</f>
        <v>0.11850899837259719</v>
      </c>
      <c r="E28" s="74">
        <f t="shared" si="2"/>
        <v>0.1186179842346599</v>
      </c>
      <c r="F28" s="74">
        <f t="shared" si="2"/>
        <v>0.11556191930289138</v>
      </c>
      <c r="G28" s="74">
        <f t="shared" si="2"/>
        <v>0.1169306941127676</v>
      </c>
      <c r="H28" s="74">
        <f t="shared" si="2"/>
        <v>0.11851718684073875</v>
      </c>
      <c r="I28" s="74">
        <f t="shared" si="2"/>
        <v>0.1106582375241752</v>
      </c>
      <c r="J28" s="74">
        <f t="shared" si="2"/>
        <v>0.11760639928444683</v>
      </c>
      <c r="K28" s="74">
        <f t="shared" si="2"/>
        <v>0.11278025896784621</v>
      </c>
      <c r="L28" s="74">
        <f t="shared" si="2"/>
        <v>0.11358438693050717</v>
      </c>
    </row>
    <row r="29" spans="1:16" s="2" customFormat="1" x14ac:dyDescent="0.35">
      <c r="A29" s="22" t="s">
        <v>123</v>
      </c>
      <c r="B29" s="22"/>
      <c r="C29" s="69">
        <v>28027.600999999999</v>
      </c>
      <c r="D29" s="69">
        <v>26574.491000000002</v>
      </c>
      <c r="E29" s="69">
        <v>24334.767</v>
      </c>
      <c r="F29" s="69">
        <v>23941.088</v>
      </c>
      <c r="G29" s="69">
        <v>26578.902999999998</v>
      </c>
      <c r="H29" s="69">
        <v>24272.021000000001</v>
      </c>
      <c r="I29" s="69">
        <v>26578.902999999998</v>
      </c>
      <c r="J29" s="69">
        <v>24272.021000000001</v>
      </c>
      <c r="K29" s="69">
        <v>21029.362000000001</v>
      </c>
      <c r="L29" s="69">
        <v>18917.652999999998</v>
      </c>
    </row>
    <row r="30" spans="1:16" s="2" customFormat="1" x14ac:dyDescent="0.35">
      <c r="B30" s="22" t="s">
        <v>124</v>
      </c>
      <c r="C30" s="74">
        <f t="shared" ref="C30:L30" si="3">C29/C$33</f>
        <v>0.24406519656945755</v>
      </c>
      <c r="D30" s="74">
        <f t="shared" si="3"/>
        <v>0.23958849925407888</v>
      </c>
      <c r="E30" s="74">
        <f t="shared" si="3"/>
        <v>0.21958080769749855</v>
      </c>
      <c r="F30" s="74">
        <f t="shared" si="3"/>
        <v>0.21044675807569654</v>
      </c>
      <c r="G30" s="74">
        <f t="shared" si="3"/>
        <v>0.23638295494713335</v>
      </c>
      <c r="H30" s="74">
        <f t="shared" si="3"/>
        <v>0.2187785906153332</v>
      </c>
      <c r="I30" s="74">
        <f t="shared" si="3"/>
        <v>0.2236687545466674</v>
      </c>
      <c r="J30" s="74">
        <f t="shared" si="3"/>
        <v>0.21706429170110239</v>
      </c>
      <c r="K30" s="74">
        <f t="shared" si="3"/>
        <v>0.18033401582782138</v>
      </c>
      <c r="L30" s="74">
        <f t="shared" si="3"/>
        <v>0.16336963629027262</v>
      </c>
    </row>
    <row r="31" spans="1:16" s="2" customFormat="1" x14ac:dyDescent="0.35">
      <c r="A31" s="20" t="s">
        <v>125</v>
      </c>
      <c r="B31" s="20"/>
      <c r="C31" s="69">
        <f>C33-C23-C25-C29-C27</f>
        <v>18235.421999999999</v>
      </c>
      <c r="D31" s="69">
        <f t="shared" ref="D31:L31" si="4">D33-D23-D25-D29-D27</f>
        <v>20342.725999999995</v>
      </c>
      <c r="E31" s="69">
        <f t="shared" si="4"/>
        <v>25525.951000000001</v>
      </c>
      <c r="F31" s="69">
        <f t="shared" si="4"/>
        <v>19883.600999999995</v>
      </c>
      <c r="G31" s="69">
        <f t="shared" si="4"/>
        <v>18034.423000000003</v>
      </c>
      <c r="H31" s="69">
        <f t="shared" si="4"/>
        <v>22055.276999999995</v>
      </c>
      <c r="I31" s="69">
        <f t="shared" si="4"/>
        <v>24034.950000000004</v>
      </c>
      <c r="J31" s="69">
        <f t="shared" si="4"/>
        <v>21351.998</v>
      </c>
      <c r="K31" s="69">
        <f t="shared" si="4"/>
        <v>24452.573999999986</v>
      </c>
      <c r="L31" s="69">
        <f t="shared" si="4"/>
        <v>22642.615999999987</v>
      </c>
    </row>
    <row r="32" spans="1:16" s="2" customFormat="1" x14ac:dyDescent="0.35">
      <c r="B32" s="20" t="s">
        <v>126</v>
      </c>
      <c r="C32" s="74">
        <f t="shared" ref="C32:L32" si="5">C31/C$33</f>
        <v>0.15879460589427583</v>
      </c>
      <c r="D32" s="74">
        <f t="shared" si="5"/>
        <v>0.18340457369726967</v>
      </c>
      <c r="E32" s="74">
        <f t="shared" si="5"/>
        <v>0.23032926256605502</v>
      </c>
      <c r="F32" s="74">
        <f t="shared" si="5"/>
        <v>0.17478066866972281</v>
      </c>
      <c r="G32" s="74">
        <f t="shared" si="5"/>
        <v>0.1603915029716067</v>
      </c>
      <c r="H32" s="74">
        <f t="shared" si="5"/>
        <v>0.19879771930366955</v>
      </c>
      <c r="I32" s="74">
        <f t="shared" si="5"/>
        <v>0.20226069270396241</v>
      </c>
      <c r="J32" s="74">
        <f t="shared" si="5"/>
        <v>0.19095057318355793</v>
      </c>
      <c r="K32" s="74">
        <f t="shared" si="5"/>
        <v>0.20968923673228748</v>
      </c>
      <c r="L32" s="74">
        <f t="shared" si="5"/>
        <v>0.19553778370817487</v>
      </c>
    </row>
    <row r="33" spans="1:18" ht="15" customHeight="1" x14ac:dyDescent="0.35">
      <c r="A33" s="9" t="s">
        <v>127</v>
      </c>
      <c r="B33" s="9"/>
      <c r="C33" s="70">
        <v>114836.533</v>
      </c>
      <c r="D33" s="70">
        <v>110917.223</v>
      </c>
      <c r="E33" s="70">
        <v>110823.743</v>
      </c>
      <c r="F33" s="70">
        <v>113763.159</v>
      </c>
      <c r="G33" s="70">
        <v>112440.015</v>
      </c>
      <c r="H33" s="70">
        <v>110943.31</v>
      </c>
      <c r="I33" s="70">
        <v>118831.542</v>
      </c>
      <c r="J33" s="70">
        <v>111819.50199999999</v>
      </c>
      <c r="K33" s="70">
        <v>116613.39599999999</v>
      </c>
      <c r="L33" s="70">
        <v>115796.628</v>
      </c>
      <c r="R33" s="5"/>
    </row>
    <row r="34" spans="1:18" x14ac:dyDescent="0.35">
      <c r="A34" s="9" t="s">
        <v>128</v>
      </c>
      <c r="B34" s="9"/>
      <c r="C34" s="71"/>
      <c r="D34" s="71">
        <f t="shared" ref="D34:L34" si="6">(D33-C33)/C33</f>
        <v>-3.4129469930966987E-2</v>
      </c>
      <c r="E34" s="71">
        <f t="shared" si="6"/>
        <v>-8.4279066380877504E-4</v>
      </c>
      <c r="F34" s="71">
        <f t="shared" si="6"/>
        <v>2.6523341663347334E-2</v>
      </c>
      <c r="G34" s="71">
        <f t="shared" si="6"/>
        <v>-1.163068968575319E-2</v>
      </c>
      <c r="H34" s="71">
        <f t="shared" si="6"/>
        <v>-1.3311141945329711E-2</v>
      </c>
      <c r="I34" s="71">
        <f t="shared" si="6"/>
        <v>7.1101466145187156E-2</v>
      </c>
      <c r="J34" s="71">
        <f t="shared" si="6"/>
        <v>-5.9008238738499315E-2</v>
      </c>
      <c r="K34" s="71">
        <f t="shared" si="6"/>
        <v>4.2871716599131346E-2</v>
      </c>
      <c r="L34" s="71">
        <f t="shared" si="6"/>
        <v>-7.0040666682925218E-3</v>
      </c>
    </row>
    <row r="35" spans="1:18" x14ac:dyDescent="0.35">
      <c r="A35" s="25"/>
      <c r="B35" s="25"/>
      <c r="C35" s="123"/>
      <c r="D35" s="123"/>
      <c r="E35" s="123"/>
      <c r="F35" s="123"/>
      <c r="G35" s="123"/>
      <c r="H35" s="123"/>
      <c r="I35" s="123"/>
      <c r="J35" s="123"/>
      <c r="K35" s="123"/>
      <c r="L35" s="123"/>
      <c r="M35" s="25"/>
      <c r="N35" s="25"/>
      <c r="O35" s="25"/>
      <c r="P35" s="25"/>
    </row>
    <row r="36" spans="1:18" x14ac:dyDescent="0.35">
      <c r="F36" s="122"/>
      <c r="G36" s="122"/>
      <c r="K36" s="13"/>
      <c r="L36" s="13"/>
      <c r="M36" s="13"/>
      <c r="N36" s="13"/>
      <c r="O36" s="13"/>
      <c r="P36" s="13"/>
    </row>
    <row r="37" spans="1:18" x14ac:dyDescent="0.35">
      <c r="G37" s="15"/>
    </row>
    <row r="38" spans="1:18" x14ac:dyDescent="0.35">
      <c r="A38" s="40" t="s">
        <v>129</v>
      </c>
      <c r="B38" s="40"/>
      <c r="C38" s="22"/>
      <c r="D38" s="22"/>
      <c r="E38" s="22"/>
      <c r="G38" s="15"/>
    </row>
    <row r="39" spans="1:18" ht="3" customHeight="1" x14ac:dyDescent="0.35">
      <c r="A39" s="44"/>
      <c r="B39" s="44"/>
      <c r="C39" s="44"/>
      <c r="D39" s="44"/>
      <c r="E39" s="44"/>
      <c r="G39" s="15"/>
    </row>
    <row r="40" spans="1:18" x14ac:dyDescent="0.35">
      <c r="A40" s="9" t="s">
        <v>130</v>
      </c>
      <c r="B40" s="9"/>
      <c r="C40" s="9" t="s">
        <v>131</v>
      </c>
      <c r="D40" s="9" t="s">
        <v>132</v>
      </c>
      <c r="E40" s="9"/>
      <c r="G40" s="15"/>
    </row>
    <row r="41" spans="1:18" x14ac:dyDescent="0.35">
      <c r="A41" s="20" t="s">
        <v>133</v>
      </c>
      <c r="B41" s="20"/>
      <c r="C41" s="69">
        <v>5458.7330000000002</v>
      </c>
      <c r="D41" s="74">
        <v>0.28855233786136153</v>
      </c>
      <c r="E41" s="4"/>
      <c r="G41" s="15"/>
    </row>
    <row r="42" spans="1:18" x14ac:dyDescent="0.35">
      <c r="A42" s="20" t="s">
        <v>134</v>
      </c>
      <c r="B42" s="20"/>
      <c r="C42" s="69">
        <v>5214.4449999999997</v>
      </c>
      <c r="D42" s="74">
        <v>0.27563910808597664</v>
      </c>
      <c r="E42" s="4"/>
      <c r="G42" s="15"/>
    </row>
    <row r="43" spans="1:18" x14ac:dyDescent="0.35">
      <c r="A43" s="20" t="s">
        <v>135</v>
      </c>
      <c r="B43" s="20"/>
      <c r="C43" s="69">
        <v>4116.9679999999998</v>
      </c>
      <c r="D43" s="74">
        <v>0.21762572767351215</v>
      </c>
      <c r="E43" s="4"/>
      <c r="G43" s="15"/>
    </row>
    <row r="44" spans="1:18" x14ac:dyDescent="0.35">
      <c r="A44" s="20" t="s">
        <v>136</v>
      </c>
      <c r="B44" s="20"/>
      <c r="C44" s="69">
        <v>1206.8800000000001</v>
      </c>
      <c r="D44" s="74">
        <v>6.3796497377343803E-2</v>
      </c>
      <c r="E44" s="4"/>
      <c r="G44" s="15"/>
    </row>
    <row r="45" spans="1:18" x14ac:dyDescent="0.35">
      <c r="A45" s="20" t="s">
        <v>137</v>
      </c>
      <c r="B45" s="20"/>
      <c r="C45" s="69">
        <v>723.35500000000002</v>
      </c>
      <c r="D45" s="74">
        <v>3.8237037120831006E-2</v>
      </c>
      <c r="E45" s="4"/>
      <c r="G45" s="15"/>
    </row>
    <row r="46" spans="1:18" x14ac:dyDescent="0.35">
      <c r="A46" s="20" t="s">
        <v>138</v>
      </c>
      <c r="B46" s="20"/>
      <c r="C46" s="69">
        <v>485.42899999999997</v>
      </c>
      <c r="D46" s="74">
        <v>2.5660106991073364E-2</v>
      </c>
      <c r="G46" s="15"/>
    </row>
    <row r="47" spans="1:18" x14ac:dyDescent="0.35">
      <c r="A47" s="20" t="s">
        <v>139</v>
      </c>
      <c r="B47" s="20"/>
      <c r="C47" s="69">
        <v>419.17599999999999</v>
      </c>
      <c r="D47" s="74">
        <v>2.2157928364580956E-2</v>
      </c>
      <c r="G47" s="15"/>
    </row>
    <row r="48" spans="1:18" x14ac:dyDescent="0.35">
      <c r="A48" s="20" t="s">
        <v>140</v>
      </c>
      <c r="B48" s="20"/>
      <c r="C48" s="69">
        <v>308</v>
      </c>
      <c r="D48" s="74">
        <v>1.6281089414210102E-2</v>
      </c>
      <c r="G48" s="15"/>
    </row>
    <row r="49" spans="1:7" x14ac:dyDescent="0.35">
      <c r="A49" s="20" t="s">
        <v>141</v>
      </c>
      <c r="B49" s="20"/>
      <c r="C49" s="69">
        <v>268</v>
      </c>
      <c r="D49" s="74">
        <v>1.4166662217559441E-2</v>
      </c>
      <c r="G49" s="15"/>
    </row>
    <row r="50" spans="1:7" x14ac:dyDescent="0.35">
      <c r="A50" s="20" t="s">
        <v>142</v>
      </c>
      <c r="B50" s="20"/>
      <c r="C50" s="69">
        <v>252.214</v>
      </c>
      <c r="D50" s="74">
        <v>1.3332203524401256E-2</v>
      </c>
      <c r="E50" s="16"/>
      <c r="G50" s="15"/>
    </row>
    <row r="51" spans="1:7" x14ac:dyDescent="0.35">
      <c r="A51" s="142" t="s">
        <v>143</v>
      </c>
      <c r="B51" s="4"/>
      <c r="C51" s="4"/>
      <c r="D51" s="4"/>
      <c r="E51" s="4"/>
      <c r="G51" s="15"/>
    </row>
    <row r="52" spans="1:7" x14ac:dyDescent="0.35">
      <c r="G52" s="15"/>
    </row>
    <row r="53" spans="1:7" x14ac:dyDescent="0.35">
      <c r="E53" s="17"/>
    </row>
    <row r="54" spans="1:7" x14ac:dyDescent="0.35">
      <c r="E54" s="17"/>
    </row>
    <row r="55" spans="1:7" x14ac:dyDescent="0.35">
      <c r="E55" s="17"/>
    </row>
    <row r="56" spans="1:7" x14ac:dyDescent="0.35">
      <c r="A56" s="20"/>
      <c r="B56" s="20"/>
      <c r="C56" s="69"/>
      <c r="D56" s="74"/>
      <c r="E56" s="4"/>
      <c r="F56" s="4"/>
      <c r="G56" s="4"/>
    </row>
    <row r="57" spans="1:7" ht="3" customHeight="1" x14ac:dyDescent="0.35">
      <c r="A57" s="20"/>
      <c r="B57" s="20"/>
      <c r="C57" s="69"/>
      <c r="D57" s="74"/>
      <c r="F57" s="4"/>
      <c r="G57" s="4"/>
    </row>
    <row r="58" spans="1:7" x14ac:dyDescent="0.35">
      <c r="A58" s="20"/>
      <c r="B58" s="20"/>
      <c r="C58" s="69"/>
      <c r="D58" s="74"/>
      <c r="F58" s="4"/>
      <c r="G58" s="4"/>
    </row>
    <row r="59" spans="1:7" x14ac:dyDescent="0.35">
      <c r="A59" s="20"/>
      <c r="B59" s="20"/>
      <c r="C59" s="69"/>
      <c r="D59" s="74"/>
      <c r="F59" s="4"/>
      <c r="G59" s="4"/>
    </row>
    <row r="60" spans="1:7" x14ac:dyDescent="0.35">
      <c r="A60" s="20"/>
      <c r="B60" s="20"/>
      <c r="C60" s="69"/>
      <c r="D60" s="74"/>
      <c r="F60" s="4"/>
      <c r="G60" s="4"/>
    </row>
    <row r="61" spans="1:7" x14ac:dyDescent="0.35">
      <c r="A61" s="20"/>
      <c r="B61" s="20"/>
      <c r="C61" s="69"/>
      <c r="D61" s="74"/>
      <c r="E61" s="16"/>
      <c r="F61" s="4"/>
      <c r="G61" s="4"/>
    </row>
    <row r="62" spans="1:7" x14ac:dyDescent="0.35">
      <c r="A62" s="142"/>
      <c r="B62" s="4"/>
      <c r="C62" s="4"/>
      <c r="D62" s="4"/>
      <c r="E62" s="4"/>
      <c r="F62" s="4"/>
      <c r="G62" s="4"/>
    </row>
    <row r="63" spans="1:7" x14ac:dyDescent="0.35">
      <c r="A63" s="4"/>
      <c r="B63" s="4"/>
      <c r="C63" s="4"/>
      <c r="D63" s="4"/>
      <c r="E63" s="4"/>
      <c r="F63" s="4"/>
      <c r="G63" s="4"/>
    </row>
    <row r="64" spans="1:7" x14ac:dyDescent="0.35">
      <c r="A64" s="40" t="s">
        <v>144</v>
      </c>
    </row>
    <row r="65" spans="1:10" ht="3" customHeight="1" x14ac:dyDescent="0.35">
      <c r="A65" s="44"/>
      <c r="B65" s="44"/>
      <c r="C65" s="44"/>
      <c r="D65" s="44"/>
      <c r="E65" s="44"/>
      <c r="F65" s="44"/>
      <c r="G65" s="44"/>
      <c r="H65" s="44"/>
      <c r="I65" s="44"/>
      <c r="J65" s="44"/>
    </row>
    <row r="66" spans="1:10" x14ac:dyDescent="0.35">
      <c r="A66" s="9"/>
      <c r="B66" s="9" t="s">
        <v>145</v>
      </c>
      <c r="C66" s="9" t="s">
        <v>146</v>
      </c>
      <c r="D66" s="9"/>
      <c r="E66" s="9" t="s">
        <v>147</v>
      </c>
      <c r="F66" s="139"/>
      <c r="G66" s="9" t="s">
        <v>148</v>
      </c>
      <c r="H66" s="9"/>
      <c r="I66" s="9" t="s">
        <v>149</v>
      </c>
      <c r="J66" s="9"/>
    </row>
    <row r="67" spans="1:10" x14ac:dyDescent="0.35">
      <c r="A67" s="9"/>
      <c r="B67" s="9" t="s">
        <v>150</v>
      </c>
      <c r="C67" s="9" t="s">
        <v>151</v>
      </c>
      <c r="D67" s="39" t="s">
        <v>152</v>
      </c>
      <c r="E67" s="9" t="s">
        <v>153</v>
      </c>
      <c r="F67" s="139"/>
      <c r="G67" s="9" t="s">
        <v>154</v>
      </c>
      <c r="H67" s="9"/>
      <c r="I67" s="9" t="s">
        <v>155</v>
      </c>
      <c r="J67" s="9" t="s">
        <v>156</v>
      </c>
    </row>
    <row r="68" spans="1:10" x14ac:dyDescent="0.35">
      <c r="A68" s="13">
        <v>2011</v>
      </c>
      <c r="B68" s="34">
        <v>27773</v>
      </c>
      <c r="C68" s="13">
        <v>9105</v>
      </c>
      <c r="D68" s="131">
        <v>0.32783638785871172</v>
      </c>
      <c r="E68" s="122">
        <f>B68-C68</f>
        <v>18668</v>
      </c>
      <c r="G68" s="140">
        <v>39</v>
      </c>
      <c r="H68" s="140"/>
      <c r="I68" s="13">
        <v>15</v>
      </c>
      <c r="J68" s="131">
        <v>0.38461538461538464</v>
      </c>
    </row>
    <row r="69" spans="1:10" x14ac:dyDescent="0.35">
      <c r="A69" s="13">
        <v>2012</v>
      </c>
      <c r="B69" s="34">
        <v>27636</v>
      </c>
      <c r="C69" s="13">
        <v>11746</v>
      </c>
      <c r="D69" s="131">
        <v>0.42502532928064846</v>
      </c>
      <c r="E69" s="122">
        <f t="shared" ref="E69:E77" si="7">B69-C69</f>
        <v>15890</v>
      </c>
      <c r="G69" s="140">
        <v>40</v>
      </c>
      <c r="H69" s="140"/>
      <c r="I69" s="13">
        <v>18</v>
      </c>
      <c r="J69" s="131">
        <v>0.45</v>
      </c>
    </row>
    <row r="70" spans="1:10" x14ac:dyDescent="0.35">
      <c r="A70" s="13">
        <v>2013</v>
      </c>
      <c r="B70" s="34">
        <v>28028</v>
      </c>
      <c r="C70" s="13">
        <v>11579</v>
      </c>
      <c r="D70" s="131">
        <v>0.41312259169402027</v>
      </c>
      <c r="E70" s="122">
        <f t="shared" si="7"/>
        <v>16449</v>
      </c>
      <c r="G70" s="140">
        <v>37</v>
      </c>
      <c r="H70" s="140"/>
      <c r="I70" s="13">
        <v>16</v>
      </c>
      <c r="J70" s="131">
        <v>0.43243243243243246</v>
      </c>
    </row>
    <row r="71" spans="1:10" x14ac:dyDescent="0.35">
      <c r="A71" s="13">
        <v>2014</v>
      </c>
      <c r="B71" s="34">
        <v>26574</v>
      </c>
      <c r="C71" s="13">
        <v>10839</v>
      </c>
      <c r="D71" s="131">
        <v>0.40787988259200725</v>
      </c>
      <c r="E71" s="122">
        <f t="shared" si="7"/>
        <v>15735</v>
      </c>
      <c r="G71" s="140">
        <v>35</v>
      </c>
      <c r="H71" s="140"/>
      <c r="I71" s="13">
        <v>15</v>
      </c>
      <c r="J71" s="131">
        <v>0.42857142857142855</v>
      </c>
    </row>
    <row r="72" spans="1:10" x14ac:dyDescent="0.35">
      <c r="A72" s="13">
        <v>2015</v>
      </c>
      <c r="B72" s="34">
        <v>24335</v>
      </c>
      <c r="C72" s="13">
        <v>9625</v>
      </c>
      <c r="D72" s="131">
        <v>0.39552085473597698</v>
      </c>
      <c r="E72" s="122">
        <f t="shared" si="7"/>
        <v>14710</v>
      </c>
      <c r="G72" s="140">
        <v>29</v>
      </c>
      <c r="H72" s="140"/>
      <c r="I72" s="13">
        <v>13</v>
      </c>
      <c r="J72" s="131">
        <v>0.44827586206896552</v>
      </c>
    </row>
    <row r="73" spans="1:10" x14ac:dyDescent="0.35">
      <c r="A73" s="13">
        <v>2016</v>
      </c>
      <c r="B73" s="34">
        <v>23942</v>
      </c>
      <c r="C73" s="13">
        <v>10160</v>
      </c>
      <c r="D73" s="131">
        <v>0.42435886726255118</v>
      </c>
      <c r="E73" s="122">
        <f t="shared" si="7"/>
        <v>13782</v>
      </c>
      <c r="G73" s="140">
        <v>27</v>
      </c>
      <c r="H73" s="140"/>
      <c r="I73" s="13">
        <v>12</v>
      </c>
      <c r="J73" s="131">
        <v>0.44444444444444442</v>
      </c>
    </row>
    <row r="74" spans="1:10" x14ac:dyDescent="0.35">
      <c r="A74" s="13">
        <v>2017</v>
      </c>
      <c r="B74" s="34">
        <v>26579</v>
      </c>
      <c r="C74" s="13">
        <v>11574</v>
      </c>
      <c r="D74" s="131">
        <v>0.43545656345234962</v>
      </c>
      <c r="E74" s="122">
        <f t="shared" si="7"/>
        <v>15005</v>
      </c>
      <c r="G74" s="140">
        <v>31</v>
      </c>
      <c r="H74" s="140"/>
      <c r="I74" s="13">
        <v>12</v>
      </c>
      <c r="J74" s="131">
        <v>0.38709677419354838</v>
      </c>
    </row>
    <row r="75" spans="1:10" x14ac:dyDescent="0.35">
      <c r="A75" s="13">
        <v>2018</v>
      </c>
      <c r="B75" s="34">
        <v>24272</v>
      </c>
      <c r="C75" s="13">
        <v>10573</v>
      </c>
      <c r="D75" s="131">
        <v>0.43560481212920238</v>
      </c>
      <c r="E75" s="122">
        <f t="shared" si="7"/>
        <v>13699</v>
      </c>
      <c r="G75" s="140">
        <v>27</v>
      </c>
      <c r="H75" s="140"/>
      <c r="I75" s="13">
        <v>9</v>
      </c>
      <c r="J75" s="131">
        <v>0.33333333333333331</v>
      </c>
    </row>
    <row r="76" spans="1:10" x14ac:dyDescent="0.35">
      <c r="A76" s="13">
        <v>2019</v>
      </c>
      <c r="B76" s="34">
        <v>21028</v>
      </c>
      <c r="C76" s="13">
        <v>13082</v>
      </c>
      <c r="D76" s="131">
        <v>0.62212288377401559</v>
      </c>
      <c r="E76" s="122">
        <f t="shared" si="7"/>
        <v>7946</v>
      </c>
      <c r="G76" s="140">
        <v>21</v>
      </c>
      <c r="H76" s="140"/>
      <c r="I76" s="13">
        <v>12</v>
      </c>
      <c r="J76" s="131">
        <v>0.5714285714285714</v>
      </c>
    </row>
    <row r="77" spans="1:10" x14ac:dyDescent="0.35">
      <c r="A77" s="13">
        <v>2020</v>
      </c>
      <c r="B77" s="34">
        <v>18918</v>
      </c>
      <c r="C77" s="13">
        <v>13065</v>
      </c>
      <c r="D77" s="131">
        <v>0.69061211544560741</v>
      </c>
      <c r="E77" s="122">
        <f t="shared" si="7"/>
        <v>5853</v>
      </c>
      <c r="G77" s="140">
        <v>19</v>
      </c>
      <c r="H77" s="140"/>
      <c r="I77" s="13">
        <v>13</v>
      </c>
      <c r="J77" s="131">
        <v>0.68421052631578949</v>
      </c>
    </row>
  </sheetData>
  <pageMargins left="0.7" right="0.7" top="0.78740157499999996" bottom="0.78740157499999996" header="0.3" footer="0.3"/>
  <pageSetup paperSize="9" orientation="portrait" r:id="rId1"/>
  <ignoredErrors>
    <ignoredError sqref="C31:L3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X43"/>
  <sheetViews>
    <sheetView zoomScaleNormal="100" workbookViewId="0">
      <selection activeCell="I35" sqref="I35"/>
    </sheetView>
  </sheetViews>
  <sheetFormatPr baseColWidth="10" defaultColWidth="11.33203125" defaultRowHeight="14.5" x14ac:dyDescent="0.35"/>
  <cols>
    <col min="1" max="1" width="21.33203125" style="2" customWidth="1"/>
    <col min="2" max="2" width="10.58203125" style="2" customWidth="1"/>
    <col min="3" max="4" width="9.5" style="2" customWidth="1"/>
    <col min="5" max="5" width="10.5" style="2" customWidth="1"/>
    <col min="6" max="7" width="9.5" style="2" customWidth="1"/>
    <col min="8" max="11" width="10.5" style="2" customWidth="1"/>
    <col min="12" max="14" width="11.5" style="2" customWidth="1"/>
    <col min="15" max="16" width="11.83203125" style="2" customWidth="1"/>
    <col min="17" max="17" width="24.58203125" style="2" customWidth="1"/>
    <col min="18" max="18" width="28.08203125" style="2" customWidth="1"/>
    <col min="19" max="19" width="25.83203125" style="2" customWidth="1"/>
    <col min="20" max="20" width="22.5" style="2" customWidth="1"/>
    <col min="21" max="21" width="11.33203125" style="2"/>
    <col min="22" max="22" width="26.58203125" style="2" customWidth="1"/>
    <col min="23" max="29" width="11.33203125" style="2"/>
    <col min="30" max="30" width="12.58203125" style="2" customWidth="1"/>
    <col min="31" max="16384" width="11.33203125" style="2"/>
  </cols>
  <sheetData>
    <row r="1" spans="1:13" s="6" customFormat="1" x14ac:dyDescent="0.35"/>
    <row r="2" spans="1:13" s="6" customFormat="1" x14ac:dyDescent="0.35"/>
    <row r="3" spans="1:13" s="6" customFormat="1" x14ac:dyDescent="0.35"/>
    <row r="4" spans="1:13" s="6" customFormat="1" x14ac:dyDescent="0.35"/>
    <row r="5" spans="1:13" s="6" customFormat="1" x14ac:dyDescent="0.35"/>
    <row r="6" spans="1:13" s="6" customFormat="1" x14ac:dyDescent="0.35"/>
    <row r="7" spans="1:13" s="6" customFormat="1" x14ac:dyDescent="0.35"/>
    <row r="8" spans="1:13" s="6" customFormat="1" x14ac:dyDescent="0.35"/>
    <row r="9" spans="1:13" s="6" customFormat="1" x14ac:dyDescent="0.35"/>
    <row r="10" spans="1:13" s="6" customFormat="1" ht="54" customHeight="1" x14ac:dyDescent="0.35"/>
    <row r="12" spans="1:13" ht="15" x14ac:dyDescent="0.35">
      <c r="A12" s="40" t="s">
        <v>157</v>
      </c>
      <c r="B12" s="22"/>
      <c r="C12" s="22"/>
      <c r="D12" s="22"/>
      <c r="E12" s="22"/>
      <c r="F12" s="22"/>
      <c r="G12" s="22"/>
      <c r="H12" s="101"/>
      <c r="I12" s="101"/>
      <c r="J12" s="101"/>
      <c r="K12" s="101"/>
      <c r="L12" s="101"/>
      <c r="M12" s="101"/>
    </row>
    <row r="13" spans="1:13" ht="3" customHeight="1" x14ac:dyDescent="0.35">
      <c r="A13" s="44"/>
      <c r="B13" s="44"/>
      <c r="C13" s="44"/>
      <c r="D13" s="44"/>
      <c r="E13" s="44"/>
      <c r="F13" s="44"/>
      <c r="G13" s="44"/>
      <c r="H13" s="44"/>
      <c r="I13" s="44"/>
      <c r="J13" s="44"/>
      <c r="K13" s="44"/>
      <c r="L13" s="44"/>
      <c r="M13" s="145"/>
    </row>
    <row r="14" spans="1:13" ht="15" x14ac:dyDescent="0.35">
      <c r="A14" s="9" t="s">
        <v>158</v>
      </c>
      <c r="B14" s="9"/>
      <c r="C14" s="9"/>
      <c r="D14" s="9"/>
      <c r="E14" s="9"/>
      <c r="F14" s="9"/>
      <c r="G14" s="9"/>
      <c r="H14" s="9"/>
      <c r="I14" s="77"/>
      <c r="J14" s="77"/>
      <c r="K14" s="9" t="s">
        <v>159</v>
      </c>
      <c r="L14" s="9" t="s">
        <v>160</v>
      </c>
    </row>
    <row r="15" spans="1:13" ht="15" x14ac:dyDescent="0.35">
      <c r="A15" s="9" t="s">
        <v>161</v>
      </c>
      <c r="B15" s="9">
        <v>2003</v>
      </c>
      <c r="C15" s="9">
        <v>2013</v>
      </c>
      <c r="D15" s="9">
        <v>2014</v>
      </c>
      <c r="E15" s="9">
        <v>2015</v>
      </c>
      <c r="F15" s="9">
        <v>2016</v>
      </c>
      <c r="G15" s="9">
        <v>2017</v>
      </c>
      <c r="H15" s="9">
        <v>2018</v>
      </c>
      <c r="I15" s="77">
        <v>2019</v>
      </c>
      <c r="J15" s="77">
        <v>2020</v>
      </c>
      <c r="K15" s="77" t="s">
        <v>162</v>
      </c>
      <c r="L15" s="77" t="s">
        <v>163</v>
      </c>
    </row>
    <row r="16" spans="1:13" x14ac:dyDescent="0.35">
      <c r="A16" s="101"/>
      <c r="B16" s="101"/>
      <c r="C16" s="101"/>
      <c r="D16" s="101"/>
      <c r="E16" s="101"/>
      <c r="F16" s="101"/>
      <c r="G16" s="101"/>
      <c r="H16" s="101"/>
      <c r="I16" s="103"/>
      <c r="J16" s="103"/>
      <c r="K16" s="101"/>
      <c r="L16" s="101"/>
    </row>
    <row r="17" spans="1:16" ht="15" x14ac:dyDescent="0.35">
      <c r="A17" s="22" t="s">
        <v>164</v>
      </c>
      <c r="B17" s="34">
        <v>44016.103999999999</v>
      </c>
      <c r="C17" s="34">
        <v>41231.519999999997</v>
      </c>
      <c r="D17" s="34">
        <v>50036</v>
      </c>
      <c r="E17" s="34">
        <v>48181</v>
      </c>
      <c r="F17" s="34">
        <v>44964</v>
      </c>
      <c r="G17" s="34">
        <v>46339</v>
      </c>
      <c r="H17" s="34">
        <v>43042</v>
      </c>
      <c r="I17" s="34">
        <v>45382</v>
      </c>
      <c r="J17" s="34">
        <v>44183</v>
      </c>
      <c r="K17" s="34">
        <f>J17-C17</f>
        <v>2951.4800000000032</v>
      </c>
      <c r="L17" s="34">
        <f>C17-B17</f>
        <v>-2784.5840000000026</v>
      </c>
    </row>
    <row r="18" spans="1:16" ht="15" x14ac:dyDescent="0.35">
      <c r="A18" s="22" t="s">
        <v>165</v>
      </c>
      <c r="B18" s="74">
        <f>B17/B27</f>
        <v>0.39400000000000002</v>
      </c>
      <c r="C18" s="107">
        <f>C17/C27</f>
        <v>0.30399999999999999</v>
      </c>
      <c r="D18" s="107">
        <f>D17/D27</f>
        <v>0.35494328540317377</v>
      </c>
      <c r="E18" s="74">
        <f t="shared" ref="E18:J18" si="0">E17/E27</f>
        <v>0.34283986195609634</v>
      </c>
      <c r="F18" s="74">
        <f t="shared" si="0"/>
        <v>0.33717268064429046</v>
      </c>
      <c r="G18" s="74">
        <f t="shared" si="0"/>
        <v>0.33219111796121725</v>
      </c>
      <c r="H18" s="74">
        <f t="shared" si="0"/>
        <v>0.31724808915554309</v>
      </c>
      <c r="I18" s="74">
        <f t="shared" si="0"/>
        <v>0.31803942730196999</v>
      </c>
      <c r="J18" s="74">
        <f t="shared" si="0"/>
        <v>0.30080813719950161</v>
      </c>
      <c r="K18" s="144">
        <f>K17/C17</f>
        <v>7.158309953162055E-2</v>
      </c>
      <c r="L18" s="144">
        <f>L17/B17</f>
        <v>-6.3262845798437828E-2</v>
      </c>
    </row>
    <row r="19" spans="1:16" ht="15" x14ac:dyDescent="0.35">
      <c r="A19" s="20" t="s">
        <v>166</v>
      </c>
      <c r="B19" s="69">
        <v>20220.596000000001</v>
      </c>
      <c r="C19" s="69">
        <v>33771.869999999995</v>
      </c>
      <c r="D19" s="69">
        <v>35936</v>
      </c>
      <c r="E19" s="69">
        <v>38407</v>
      </c>
      <c r="F19" s="69">
        <v>34054</v>
      </c>
      <c r="G19" s="69">
        <v>35649</v>
      </c>
      <c r="H19" s="69">
        <v>38530</v>
      </c>
      <c r="I19" s="69">
        <v>42027</v>
      </c>
      <c r="J19" s="69">
        <v>43650</v>
      </c>
      <c r="K19" s="69">
        <f>J19-C19</f>
        <v>9878.1300000000047</v>
      </c>
      <c r="L19" s="69">
        <f t="shared" ref="L19:L25" si="1">C19-B19</f>
        <v>13551.273999999994</v>
      </c>
    </row>
    <row r="20" spans="1:16" ht="15" x14ac:dyDescent="0.35">
      <c r="A20" s="20" t="s">
        <v>167</v>
      </c>
      <c r="B20" s="74">
        <f>B19/$B$27</f>
        <v>0.18100000000000002</v>
      </c>
      <c r="C20" s="74">
        <f>C19/C27</f>
        <v>0.24899999999999997</v>
      </c>
      <c r="D20" s="74">
        <f>D19/D27</f>
        <v>0.25492129475274705</v>
      </c>
      <c r="E20" s="74">
        <f t="shared" ref="E20:J20" si="2">E19/E27</f>
        <v>0.27329135090902623</v>
      </c>
      <c r="F20" s="74">
        <f t="shared" si="2"/>
        <v>0.25536158852994989</v>
      </c>
      <c r="G20" s="74">
        <f t="shared" si="2"/>
        <v>0.25555754686547905</v>
      </c>
      <c r="H20" s="74">
        <f t="shared" si="2"/>
        <v>0.28399165640916024</v>
      </c>
      <c r="I20" s="74">
        <f t="shared" si="2"/>
        <v>0.29452741199638383</v>
      </c>
      <c r="J20" s="74">
        <f t="shared" si="2"/>
        <v>0.29717934926913625</v>
      </c>
      <c r="K20" s="74">
        <f>K19/C19</f>
        <v>0.29249579605748827</v>
      </c>
      <c r="L20" s="74">
        <f>L19/B19</f>
        <v>0.67017183865401364</v>
      </c>
    </row>
    <row r="21" spans="1:16" ht="15" x14ac:dyDescent="0.35">
      <c r="A21" s="20" t="s">
        <v>168</v>
      </c>
      <c r="B21" s="69">
        <v>8602.1320000000014</v>
      </c>
      <c r="C21" s="69">
        <v>13020.48</v>
      </c>
      <c r="D21" s="53">
        <v>13374</v>
      </c>
      <c r="E21" s="69">
        <v>13143</v>
      </c>
      <c r="F21" s="69">
        <v>19294</v>
      </c>
      <c r="G21" s="69">
        <v>13829</v>
      </c>
      <c r="H21" s="69">
        <v>14068</v>
      </c>
      <c r="I21" s="69">
        <v>14668</v>
      </c>
      <c r="J21" s="69">
        <v>18559</v>
      </c>
      <c r="K21" s="69">
        <f>J21-C21</f>
        <v>5538.52</v>
      </c>
      <c r="L21" s="69">
        <f t="shared" si="1"/>
        <v>4418.3479999999981</v>
      </c>
    </row>
    <row r="22" spans="1:16" ht="15" x14ac:dyDescent="0.35">
      <c r="A22" s="20" t="s">
        <v>169</v>
      </c>
      <c r="B22" s="74">
        <f>B21/B27</f>
        <v>7.7000000000000013E-2</v>
      </c>
      <c r="C22" s="74">
        <f>C21/C27</f>
        <v>9.6000000000000002E-2</v>
      </c>
      <c r="D22" s="74">
        <f>D21/D27</f>
        <v>9.4871922195660041E-2</v>
      </c>
      <c r="E22" s="74">
        <f t="shared" ref="E22:J22" si="3">E21/E27</f>
        <v>9.3521186892944821E-2</v>
      </c>
      <c r="F22" s="74">
        <f t="shared" si="3"/>
        <v>0.1446804043312637</v>
      </c>
      <c r="G22" s="74">
        <f t="shared" si="3"/>
        <v>9.9136169755188353E-2</v>
      </c>
      <c r="H22" s="74">
        <f t="shared" si="3"/>
        <v>0.10369049110729475</v>
      </c>
      <c r="I22" s="74">
        <f t="shared" si="3"/>
        <v>0.10279411043288739</v>
      </c>
      <c r="J22" s="74">
        <f t="shared" si="3"/>
        <v>0.12635398724137226</v>
      </c>
      <c r="K22" s="74">
        <f>K21/C21</f>
        <v>0.42536987883703214</v>
      </c>
      <c r="L22" s="74">
        <f>L21/B21</f>
        <v>0.51363406188140304</v>
      </c>
    </row>
    <row r="23" spans="1:16" ht="15" x14ac:dyDescent="0.35">
      <c r="A23" s="22" t="s">
        <v>170</v>
      </c>
      <c r="B23" s="69">
        <v>16310.536</v>
      </c>
      <c r="C23" s="69">
        <v>24820.29</v>
      </c>
      <c r="D23" s="69">
        <v>23937</v>
      </c>
      <c r="E23" s="69">
        <v>21310</v>
      </c>
      <c r="F23" s="69">
        <v>21090</v>
      </c>
      <c r="G23" s="69">
        <v>23065</v>
      </c>
      <c r="H23" s="69">
        <v>21447</v>
      </c>
      <c r="I23" s="69">
        <v>18163</v>
      </c>
      <c r="J23" s="69">
        <v>16725</v>
      </c>
      <c r="K23" s="69">
        <f>J23-C23</f>
        <v>-8095.2900000000009</v>
      </c>
      <c r="L23" s="69">
        <f>C23-B23</f>
        <v>8509.7540000000008</v>
      </c>
    </row>
    <row r="24" spans="1:16" ht="15" x14ac:dyDescent="0.35">
      <c r="A24" s="22" t="s">
        <v>171</v>
      </c>
      <c r="B24" s="74">
        <f>B23/B27</f>
        <v>0.14599999999999999</v>
      </c>
      <c r="C24" s="74">
        <f>C23/C27</f>
        <v>0.183</v>
      </c>
      <c r="D24" s="74">
        <f>D23/D27</f>
        <v>0.16980329008505415</v>
      </c>
      <c r="E24" s="74">
        <f t="shared" ref="E24:J24" si="4">E23/E27</f>
        <v>0.1516348240651795</v>
      </c>
      <c r="F24" s="74">
        <f t="shared" si="4"/>
        <v>0.15814811482048052</v>
      </c>
      <c r="G24" s="74">
        <f t="shared" si="4"/>
        <v>0.16534642818739023</v>
      </c>
      <c r="H24" s="74">
        <f t="shared" si="4"/>
        <v>0.15807861549460836</v>
      </c>
      <c r="I24" s="74">
        <f t="shared" si="4"/>
        <v>0.12728725305375876</v>
      </c>
      <c r="J24" s="74">
        <f t="shared" si="4"/>
        <v>0.11386768880930821</v>
      </c>
      <c r="K24" s="74">
        <f>K23/C23</f>
        <v>-0.32615614080254501</v>
      </c>
      <c r="L24" s="74">
        <f>L23/B23</f>
        <v>0.5217335592159571</v>
      </c>
    </row>
    <row r="25" spans="1:16" ht="15" x14ac:dyDescent="0.35">
      <c r="A25" s="22" t="s">
        <v>172</v>
      </c>
      <c r="B25" s="69">
        <v>22566.632000000001</v>
      </c>
      <c r="C25" s="69">
        <v>22785.839999999997</v>
      </c>
      <c r="D25" s="69">
        <v>17686</v>
      </c>
      <c r="E25" s="69">
        <v>19494</v>
      </c>
      <c r="F25" s="69">
        <v>13954</v>
      </c>
      <c r="G25" s="69">
        <v>20613</v>
      </c>
      <c r="H25" s="69">
        <v>18586</v>
      </c>
      <c r="I25" s="69">
        <v>22453</v>
      </c>
      <c r="J25" s="69">
        <v>23764</v>
      </c>
      <c r="K25" s="34">
        <f>J25-C25</f>
        <v>978.16000000000349</v>
      </c>
      <c r="L25" s="34">
        <f t="shared" si="1"/>
        <v>219.20799999999508</v>
      </c>
    </row>
    <row r="26" spans="1:16" ht="15" x14ac:dyDescent="0.35">
      <c r="A26" s="22" t="s">
        <v>173</v>
      </c>
      <c r="B26" s="74">
        <f>B25/B27</f>
        <v>0.20200000000000001</v>
      </c>
      <c r="C26" s="74">
        <f>C25/C27</f>
        <v>0.16799999999999998</v>
      </c>
      <c r="D26" s="74">
        <f>D25/D27</f>
        <v>0.12546020756336498</v>
      </c>
      <c r="E26" s="74">
        <f t="shared" ref="E26:J26" si="5">E25/E27</f>
        <v>0.13871277617675312</v>
      </c>
      <c r="F26" s="74">
        <f t="shared" si="5"/>
        <v>0.10463721167401542</v>
      </c>
      <c r="G26" s="74">
        <f t="shared" si="5"/>
        <v>0.14776873723072512</v>
      </c>
      <c r="H26" s="74">
        <f t="shared" si="5"/>
        <v>0.13699114783339353</v>
      </c>
      <c r="I26" s="74">
        <f t="shared" si="5"/>
        <v>0.15735179721500003</v>
      </c>
      <c r="J26" s="74">
        <f t="shared" si="5"/>
        <v>0.16179083748068165</v>
      </c>
      <c r="K26" s="74">
        <f>K25/C25</f>
        <v>4.2928415191189076E-2</v>
      </c>
      <c r="L26" s="74">
        <f>L25/B25</f>
        <v>9.7138110817775146E-3</v>
      </c>
    </row>
    <row r="27" spans="1:16" ht="15" x14ac:dyDescent="0.35">
      <c r="A27" s="9" t="s">
        <v>174</v>
      </c>
      <c r="B27" s="70">
        <v>111716</v>
      </c>
      <c r="C27" s="70">
        <v>135630</v>
      </c>
      <c r="D27" s="70">
        <v>140969</v>
      </c>
      <c r="E27" s="70">
        <v>140535</v>
      </c>
      <c r="F27" s="70">
        <v>133356</v>
      </c>
      <c r="G27" s="70">
        <v>139495</v>
      </c>
      <c r="H27" s="70">
        <v>135673</v>
      </c>
      <c r="I27" s="78">
        <v>142693</v>
      </c>
      <c r="J27" s="78">
        <v>146881</v>
      </c>
      <c r="K27" s="70">
        <f>J27-C27</f>
        <v>11251</v>
      </c>
      <c r="L27" s="70">
        <f>L17+L19+L21+L23+L25</f>
        <v>23913.999999999985</v>
      </c>
    </row>
    <row r="28" spans="1:16" ht="15" x14ac:dyDescent="0.35">
      <c r="A28" s="9" t="s">
        <v>175</v>
      </c>
      <c r="B28" s="71"/>
      <c r="C28" s="71">
        <f>(C27-B27)/B27</f>
        <v>0.21406065380070893</v>
      </c>
      <c r="D28" s="71">
        <f t="shared" ref="D28:J28" si="6">(D27-C27)/C27</f>
        <v>3.9364447393644475E-2</v>
      </c>
      <c r="E28" s="71">
        <f t="shared" si="6"/>
        <v>-3.0786910597365379E-3</v>
      </c>
      <c r="F28" s="71">
        <f t="shared" si="6"/>
        <v>-5.1083360017077598E-2</v>
      </c>
      <c r="G28" s="71">
        <f t="shared" si="6"/>
        <v>4.6034674105402081E-2</v>
      </c>
      <c r="H28" s="71">
        <f t="shared" si="6"/>
        <v>-2.7398831499336893E-2</v>
      </c>
      <c r="I28" s="88">
        <f t="shared" si="6"/>
        <v>5.1742056267643527E-2</v>
      </c>
      <c r="J28" s="88">
        <f t="shared" si="6"/>
        <v>2.9349722831533431E-2</v>
      </c>
      <c r="K28" s="88">
        <f>K27/C27</f>
        <v>8.2953623829536235E-2</v>
      </c>
      <c r="L28" s="71">
        <f>(C27-B27)/B27</f>
        <v>0.21406065380070893</v>
      </c>
    </row>
    <row r="29" spans="1:16" x14ac:dyDescent="0.35">
      <c r="A29" s="101"/>
      <c r="B29" s="101"/>
      <c r="C29" s="101"/>
      <c r="D29" s="101"/>
      <c r="E29" s="101"/>
      <c r="F29" s="101"/>
      <c r="G29" s="101"/>
      <c r="H29" s="101"/>
      <c r="I29" s="101"/>
      <c r="J29" s="101"/>
      <c r="K29" s="101"/>
      <c r="L29" s="101"/>
      <c r="M29" s="101"/>
      <c r="N29" s="101"/>
      <c r="O29" s="101"/>
      <c r="P29" s="101"/>
    </row>
    <row r="33" spans="23:24" ht="3" customHeight="1" x14ac:dyDescent="0.35"/>
    <row r="43" spans="23:24" ht="15" x14ac:dyDescent="0.35">
      <c r="W43" s="69"/>
      <c r="X43" s="69"/>
    </row>
  </sheetData>
  <pageMargins left="0.7" right="0.7" top="0.78740157499999996" bottom="0.78740157499999996" header="0.3" footer="0.3"/>
  <pageSetup paperSize="9" orientation="portrait" r:id="rId1"/>
  <ignoredErrors>
    <ignoredError sqref="K18:L26 K28 K2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203"/>
  <sheetViews>
    <sheetView topLeftCell="A22" zoomScaleNormal="100" workbookViewId="0">
      <selection activeCell="B44" sqref="B44"/>
    </sheetView>
  </sheetViews>
  <sheetFormatPr baseColWidth="10" defaultColWidth="11.33203125" defaultRowHeight="15" x14ac:dyDescent="0.35"/>
  <cols>
    <col min="1" max="1" width="12.58203125" style="11" customWidth="1"/>
    <col min="2" max="3" width="26.58203125" style="11" customWidth="1"/>
    <col min="4" max="4" width="20.58203125" style="11" customWidth="1"/>
    <col min="5" max="5" width="23.58203125" style="11" customWidth="1"/>
    <col min="6" max="6" width="16.83203125" style="11" customWidth="1"/>
    <col min="7" max="7" width="11.5" style="11" customWidth="1"/>
    <col min="8" max="12" width="26.58203125" style="11" customWidth="1"/>
    <col min="13" max="13" width="19.83203125" style="11" customWidth="1"/>
    <col min="14" max="14" width="37.83203125" style="2" customWidth="1"/>
    <col min="15" max="15" width="29.08203125" style="2" customWidth="1"/>
    <col min="16" max="18" width="11.33203125" style="2"/>
    <col min="19" max="19" width="19.33203125" style="2" customWidth="1"/>
    <col min="20" max="20" width="9.5" style="2" customWidth="1"/>
    <col min="21" max="21" width="14.58203125" style="2" customWidth="1"/>
    <col min="22" max="16384" width="11.33203125" style="2"/>
  </cols>
  <sheetData>
    <row r="1" spans="7:14" s="6" customFormat="1" ht="14.5" x14ac:dyDescent="0.35"/>
    <row r="2" spans="7:14" s="6" customFormat="1" ht="14.5" x14ac:dyDescent="0.35"/>
    <row r="3" spans="7:14" s="6" customFormat="1" ht="14.5" x14ac:dyDescent="0.35"/>
    <row r="4" spans="7:14" s="6" customFormat="1" ht="14.5" x14ac:dyDescent="0.35"/>
    <row r="5" spans="7:14" s="6" customFormat="1" ht="14.5" x14ac:dyDescent="0.35"/>
    <row r="6" spans="7:14" s="6" customFormat="1" ht="14.5" x14ac:dyDescent="0.35"/>
    <row r="7" spans="7:14" s="6" customFormat="1" ht="14.5" x14ac:dyDescent="0.35"/>
    <row r="8" spans="7:14" s="6" customFormat="1" ht="14.5" x14ac:dyDescent="0.35"/>
    <row r="9" spans="7:14" s="6" customFormat="1" x14ac:dyDescent="0.35">
      <c r="N9" s="11"/>
    </row>
    <row r="10" spans="7:14" s="6" customFormat="1" ht="54" customHeight="1" x14ac:dyDescent="0.35"/>
    <row r="11" spans="7:14" x14ac:dyDescent="0.35">
      <c r="I11" s="2"/>
      <c r="J11" s="2"/>
      <c r="K11" s="2"/>
      <c r="L11" s="2"/>
      <c r="M11" s="2"/>
    </row>
    <row r="12" spans="7:14" x14ac:dyDescent="0.35">
      <c r="G12" s="118"/>
      <c r="M12" s="2"/>
    </row>
    <row r="13" spans="7:14" x14ac:dyDescent="0.35">
      <c r="G13" s="118"/>
      <c r="M13" s="2"/>
    </row>
    <row r="14" spans="7:14" x14ac:dyDescent="0.35">
      <c r="M14" s="2"/>
    </row>
    <row r="15" spans="7:14" x14ac:dyDescent="0.35">
      <c r="M15" s="2"/>
    </row>
    <row r="16" spans="7:14" x14ac:dyDescent="0.35">
      <c r="M16" s="2"/>
    </row>
    <row r="17" spans="1:12" s="2" customFormat="1" x14ac:dyDescent="0.35">
      <c r="A17" s="11"/>
      <c r="B17" s="11"/>
      <c r="C17" s="11"/>
      <c r="D17" s="11"/>
      <c r="E17" s="11"/>
      <c r="F17" s="11"/>
      <c r="G17" s="11"/>
      <c r="H17" s="11"/>
      <c r="I17" s="11"/>
      <c r="J17" s="11"/>
      <c r="K17" s="11"/>
      <c r="L17" s="11"/>
    </row>
    <row r="18" spans="1:12" s="2" customFormat="1" x14ac:dyDescent="0.35">
      <c r="A18" s="11"/>
      <c r="B18" s="11"/>
      <c r="C18" s="11"/>
      <c r="D18" s="11"/>
      <c r="E18" s="11"/>
      <c r="F18" s="11"/>
      <c r="G18" s="11"/>
      <c r="H18" s="11"/>
      <c r="I18" s="11"/>
      <c r="J18" s="11"/>
      <c r="K18" s="11"/>
      <c r="L18" s="11"/>
    </row>
    <row r="19" spans="1:12" s="2" customFormat="1" x14ac:dyDescent="0.35">
      <c r="A19" s="11"/>
      <c r="B19" s="11"/>
      <c r="C19" s="11"/>
      <c r="D19" s="11"/>
      <c r="E19" s="11"/>
      <c r="F19" s="11"/>
      <c r="G19" s="11"/>
      <c r="H19" s="11"/>
      <c r="I19" s="11"/>
      <c r="J19" s="11"/>
      <c r="K19" s="11"/>
      <c r="L19" s="11"/>
    </row>
    <row r="20" spans="1:12" s="2" customFormat="1" x14ac:dyDescent="0.35">
      <c r="A20" s="11"/>
      <c r="B20" s="11"/>
      <c r="C20" s="11"/>
      <c r="D20" s="11"/>
      <c r="E20" s="11"/>
      <c r="F20" s="11"/>
      <c r="G20" s="11"/>
      <c r="H20" s="11"/>
      <c r="I20" s="11"/>
      <c r="J20" s="11"/>
      <c r="K20" s="11"/>
      <c r="L20" s="11"/>
    </row>
    <row r="21" spans="1:12" s="2" customFormat="1" x14ac:dyDescent="0.35">
      <c r="A21" s="11"/>
      <c r="B21" s="11"/>
      <c r="C21" s="11"/>
      <c r="D21" s="11"/>
      <c r="E21" s="11"/>
      <c r="F21" s="11"/>
      <c r="G21" s="11"/>
      <c r="H21" s="11"/>
      <c r="I21" s="11"/>
      <c r="J21" s="11"/>
      <c r="K21" s="11"/>
      <c r="L21" s="11"/>
    </row>
    <row r="22" spans="1:12" s="2" customFormat="1" x14ac:dyDescent="0.35">
      <c r="A22" s="11"/>
      <c r="B22" s="11"/>
      <c r="C22" s="11"/>
      <c r="D22" s="11"/>
      <c r="E22" s="11"/>
      <c r="F22" s="11"/>
      <c r="G22" s="11"/>
      <c r="H22" s="11"/>
      <c r="I22" s="11"/>
      <c r="J22" s="11"/>
      <c r="K22" s="11"/>
      <c r="L22" s="11"/>
    </row>
    <row r="23" spans="1:12" s="2" customFormat="1" x14ac:dyDescent="0.35">
      <c r="A23" s="11"/>
      <c r="B23" s="11"/>
      <c r="C23" s="11"/>
      <c r="D23" s="11"/>
      <c r="E23" s="11"/>
      <c r="F23" s="11"/>
      <c r="G23" s="118"/>
      <c r="H23" s="11"/>
      <c r="I23" s="11"/>
      <c r="J23" s="11"/>
      <c r="K23" s="11"/>
      <c r="L23" s="11"/>
    </row>
    <row r="24" spans="1:12" s="2" customFormat="1" x14ac:dyDescent="0.35">
      <c r="A24" s="11"/>
      <c r="B24" s="11"/>
      <c r="C24" s="11"/>
      <c r="D24" s="11"/>
      <c r="E24" s="11"/>
      <c r="F24" s="11"/>
      <c r="G24" s="118"/>
      <c r="H24" s="11"/>
      <c r="I24" s="11"/>
      <c r="J24" s="11"/>
      <c r="K24" s="11"/>
      <c r="L24" s="11"/>
    </row>
    <row r="25" spans="1:12" s="2" customFormat="1" x14ac:dyDescent="0.35">
      <c r="A25" s="11"/>
      <c r="B25" s="11"/>
      <c r="C25" s="11"/>
      <c r="D25" s="11"/>
      <c r="E25" s="11"/>
      <c r="F25" s="11"/>
      <c r="G25" s="11"/>
      <c r="H25" s="11"/>
      <c r="I25" s="11"/>
      <c r="J25" s="11"/>
      <c r="K25" s="11"/>
      <c r="L25" s="11"/>
    </row>
    <row r="26" spans="1:12" s="2" customFormat="1" x14ac:dyDescent="0.35">
      <c r="A26" s="11"/>
      <c r="B26" s="11"/>
      <c r="C26" s="11"/>
      <c r="D26" s="11"/>
      <c r="E26" s="11"/>
      <c r="F26" s="11"/>
      <c r="G26" s="11"/>
      <c r="H26" s="11"/>
      <c r="I26" s="11"/>
      <c r="J26" s="11"/>
      <c r="K26" s="11"/>
      <c r="L26" s="11"/>
    </row>
    <row r="27" spans="1:12" s="2" customFormat="1" x14ac:dyDescent="0.35">
      <c r="A27" s="11"/>
      <c r="B27" s="11"/>
      <c r="C27" s="11"/>
      <c r="D27" s="11"/>
      <c r="E27" s="11"/>
      <c r="F27" s="11"/>
      <c r="G27" s="11"/>
      <c r="H27" s="11"/>
      <c r="I27" s="11"/>
      <c r="J27" s="11"/>
      <c r="K27" s="11"/>
      <c r="L27" s="11"/>
    </row>
    <row r="28" spans="1:12" s="2" customFormat="1" x14ac:dyDescent="0.35">
      <c r="A28" s="11"/>
      <c r="B28" s="11"/>
      <c r="C28" s="11"/>
      <c r="D28" s="11"/>
      <c r="E28" s="11"/>
      <c r="F28" s="11"/>
      <c r="G28" s="11"/>
      <c r="H28" s="11"/>
      <c r="I28" s="11"/>
      <c r="J28" s="11"/>
      <c r="K28" s="11"/>
      <c r="L28" s="11"/>
    </row>
    <row r="29" spans="1:12" s="2" customFormat="1" x14ac:dyDescent="0.35">
      <c r="A29" s="11"/>
      <c r="B29" s="11"/>
      <c r="C29" s="11"/>
      <c r="D29" s="11"/>
      <c r="E29" s="11"/>
      <c r="F29" s="11"/>
      <c r="G29" s="11"/>
      <c r="H29" s="11"/>
      <c r="I29" s="11"/>
      <c r="J29" s="11"/>
      <c r="K29" s="11"/>
      <c r="L29" s="11"/>
    </row>
    <row r="30" spans="1:12" s="2" customFormat="1" x14ac:dyDescent="0.35">
      <c r="A30" s="11"/>
      <c r="B30" s="11"/>
      <c r="C30" s="11"/>
      <c r="D30" s="11"/>
      <c r="E30" s="11"/>
      <c r="F30" s="11"/>
      <c r="G30" s="11"/>
      <c r="H30" s="11"/>
      <c r="I30" s="11"/>
      <c r="J30" s="11"/>
      <c r="K30" s="11"/>
      <c r="L30" s="11"/>
    </row>
    <row r="31" spans="1:12" s="2" customFormat="1" x14ac:dyDescent="0.35">
      <c r="A31" s="11"/>
      <c r="B31" s="11"/>
      <c r="C31" s="11"/>
      <c r="D31" s="11"/>
      <c r="E31" s="11"/>
      <c r="F31" s="11"/>
      <c r="G31" s="11"/>
      <c r="H31" s="11"/>
      <c r="I31" s="11"/>
      <c r="J31" s="11"/>
      <c r="K31" s="11"/>
      <c r="L31" s="11"/>
    </row>
    <row r="32" spans="1:12" s="2" customFormat="1" x14ac:dyDescent="0.35">
      <c r="A32" s="11"/>
      <c r="B32" s="11"/>
      <c r="C32" s="11"/>
      <c r="D32" s="11"/>
      <c r="E32" s="11"/>
      <c r="F32" s="11"/>
      <c r="G32" s="11"/>
      <c r="H32" s="11"/>
      <c r="I32" s="11"/>
      <c r="J32" s="11"/>
      <c r="K32" s="11"/>
      <c r="L32" s="11"/>
    </row>
    <row r="33" spans="1:13" x14ac:dyDescent="0.35">
      <c r="M33" s="2"/>
    </row>
    <row r="34" spans="1:13" x14ac:dyDescent="0.35">
      <c r="I34" s="2"/>
      <c r="J34" s="2"/>
      <c r="K34" s="2"/>
      <c r="L34" s="2"/>
      <c r="M34" s="2"/>
    </row>
    <row r="35" spans="1:13" x14ac:dyDescent="0.35">
      <c r="I35" s="2"/>
      <c r="J35" s="2"/>
      <c r="K35" s="2"/>
      <c r="L35" s="2"/>
      <c r="M35" s="2"/>
    </row>
    <row r="36" spans="1:13" x14ac:dyDescent="0.35">
      <c r="I36" s="2"/>
      <c r="J36" s="2"/>
      <c r="K36" s="2"/>
      <c r="L36" s="2"/>
      <c r="M36" s="2"/>
    </row>
    <row r="37" spans="1:13" x14ac:dyDescent="0.35">
      <c r="I37" s="2"/>
      <c r="J37" s="2"/>
      <c r="K37" s="2"/>
      <c r="L37" s="2"/>
      <c r="M37" s="2"/>
    </row>
    <row r="38" spans="1:13" x14ac:dyDescent="0.35">
      <c r="I38" s="2"/>
      <c r="J38" s="2"/>
      <c r="K38" s="2"/>
      <c r="L38" s="2"/>
      <c r="M38" s="2"/>
    </row>
    <row r="39" spans="1:13" x14ac:dyDescent="0.35">
      <c r="I39" s="2"/>
      <c r="J39" s="2"/>
      <c r="K39" s="2"/>
      <c r="L39" s="2"/>
      <c r="M39" s="2"/>
    </row>
    <row r="40" spans="1:13" x14ac:dyDescent="0.35">
      <c r="I40" s="2"/>
      <c r="J40" s="2"/>
      <c r="K40" s="2"/>
      <c r="L40" s="2"/>
      <c r="M40" s="2"/>
    </row>
    <row r="41" spans="1:13" x14ac:dyDescent="0.35">
      <c r="I41" s="2"/>
      <c r="J41" s="2"/>
      <c r="K41" s="2"/>
      <c r="L41" s="2"/>
      <c r="M41" s="2"/>
    </row>
    <row r="42" spans="1:13" x14ac:dyDescent="0.35">
      <c r="A42" s="32" t="s">
        <v>176</v>
      </c>
      <c r="B42" s="32"/>
      <c r="C42" s="119"/>
      <c r="D42" s="119"/>
      <c r="E42" s="119"/>
      <c r="F42" s="119"/>
      <c r="G42" s="119"/>
      <c r="H42" s="119"/>
      <c r="I42" s="2"/>
      <c r="J42" s="2"/>
      <c r="K42" s="2"/>
      <c r="L42" s="2"/>
      <c r="M42" s="2"/>
    </row>
    <row r="43" spans="1:13" ht="3" customHeight="1" x14ac:dyDescent="0.35">
      <c r="A43" s="44"/>
      <c r="B43" s="44"/>
      <c r="C43" s="44"/>
      <c r="D43" s="44"/>
      <c r="E43" s="44"/>
      <c r="F43" s="44"/>
      <c r="G43" s="44"/>
      <c r="H43" s="44"/>
      <c r="I43" s="2"/>
      <c r="J43" s="2"/>
      <c r="K43" s="2"/>
      <c r="L43" s="2"/>
      <c r="M43" s="2"/>
    </row>
    <row r="44" spans="1:13" ht="15" customHeight="1" x14ac:dyDescent="0.35">
      <c r="A44" s="9"/>
      <c r="B44" s="9" t="s">
        <v>177</v>
      </c>
      <c r="C44" s="9"/>
      <c r="D44" s="9" t="s">
        <v>178</v>
      </c>
      <c r="E44" s="9" t="s">
        <v>179</v>
      </c>
      <c r="F44" s="9" t="s">
        <v>180</v>
      </c>
      <c r="G44" s="9" t="s">
        <v>181</v>
      </c>
      <c r="H44" s="9" t="s">
        <v>182</v>
      </c>
      <c r="I44" s="2"/>
      <c r="J44" s="2"/>
      <c r="K44" s="2"/>
      <c r="L44" s="2"/>
      <c r="M44" s="2"/>
    </row>
    <row r="45" spans="1:13" ht="15" customHeight="1" x14ac:dyDescent="0.35">
      <c r="A45" s="9" t="s">
        <v>183</v>
      </c>
      <c r="B45" s="9" t="s">
        <v>184</v>
      </c>
      <c r="C45" s="9" t="s">
        <v>185</v>
      </c>
      <c r="D45" s="9"/>
      <c r="E45" s="9"/>
      <c r="F45" s="9"/>
      <c r="G45" s="9" t="s">
        <v>186</v>
      </c>
      <c r="H45" s="9" t="s">
        <v>187</v>
      </c>
      <c r="I45" s="2"/>
      <c r="J45" s="2"/>
      <c r="K45" s="2"/>
      <c r="L45" s="2"/>
      <c r="M45" s="2"/>
    </row>
    <row r="46" spans="1:13" ht="15" customHeight="1" x14ac:dyDescent="0.35">
      <c r="A46" s="113">
        <v>39264</v>
      </c>
      <c r="B46" s="72">
        <v>299.42045454545456</v>
      </c>
      <c r="C46" s="33">
        <v>496.04986704545456</v>
      </c>
      <c r="D46" s="33"/>
      <c r="E46" s="33"/>
      <c r="F46" s="33"/>
      <c r="G46" s="55">
        <v>165.67000000000002</v>
      </c>
      <c r="H46" s="55"/>
      <c r="I46" s="2"/>
      <c r="J46" s="2"/>
      <c r="K46" s="2"/>
      <c r="L46" s="2"/>
      <c r="M46" s="2"/>
    </row>
    <row r="47" spans="1:13" ht="15" customHeight="1" x14ac:dyDescent="0.35">
      <c r="A47" s="113">
        <v>39295</v>
      </c>
      <c r="B47" s="72">
        <v>327.89130434782606</v>
      </c>
      <c r="C47" s="33">
        <v>536.98758913043469</v>
      </c>
      <c r="D47" s="33"/>
      <c r="E47" s="33"/>
      <c r="F47" s="33"/>
      <c r="G47" s="55">
        <v>163.76999999999998</v>
      </c>
      <c r="H47" s="55"/>
      <c r="I47" s="2"/>
      <c r="J47" s="2"/>
      <c r="K47" s="2"/>
      <c r="L47" s="2"/>
      <c r="M47" s="2"/>
    </row>
    <row r="48" spans="1:13" ht="15" customHeight="1" x14ac:dyDescent="0.35">
      <c r="A48" s="113">
        <v>39326</v>
      </c>
      <c r="B48" s="72">
        <v>353.46249999999998</v>
      </c>
      <c r="C48" s="33">
        <v>582.32946874999993</v>
      </c>
      <c r="D48" s="33"/>
      <c r="E48" s="33"/>
      <c r="F48" s="33"/>
      <c r="G48" s="55">
        <v>164.75</v>
      </c>
      <c r="H48" s="55"/>
      <c r="I48" s="2"/>
      <c r="J48" s="2"/>
      <c r="K48" s="2"/>
      <c r="L48" s="2"/>
      <c r="M48" s="2"/>
    </row>
    <row r="49" spans="1:13" ht="15" customHeight="1" x14ac:dyDescent="0.35">
      <c r="A49" s="113">
        <v>39356</v>
      </c>
      <c r="B49" s="72">
        <v>366.40476190476193</v>
      </c>
      <c r="C49" s="33">
        <v>612.04251428571433</v>
      </c>
      <c r="D49" s="33"/>
      <c r="E49" s="33"/>
      <c r="F49" s="33"/>
      <c r="G49" s="55">
        <v>167.04000000000002</v>
      </c>
      <c r="H49" s="55"/>
      <c r="I49" s="2"/>
      <c r="J49" s="2"/>
      <c r="K49" s="2"/>
      <c r="L49" s="2"/>
      <c r="M49" s="2"/>
    </row>
    <row r="50" spans="1:13" ht="15" customHeight="1" x14ac:dyDescent="0.35">
      <c r="A50" s="113">
        <v>39387</v>
      </c>
      <c r="B50" s="72">
        <v>382.77272727272725</v>
      </c>
      <c r="C50" s="33">
        <v>631.00084090909093</v>
      </c>
      <c r="D50" s="33"/>
      <c r="E50" s="33"/>
      <c r="F50" s="33"/>
      <c r="G50" s="55">
        <v>164.85</v>
      </c>
      <c r="H50" s="55"/>
      <c r="I50" s="2"/>
      <c r="J50" s="2"/>
      <c r="K50" s="2"/>
      <c r="L50" s="2"/>
      <c r="M50" s="2"/>
    </row>
    <row r="51" spans="1:13" ht="15" customHeight="1" x14ac:dyDescent="0.35">
      <c r="A51" s="113">
        <v>39417</v>
      </c>
      <c r="B51" s="72">
        <v>409.54166666666669</v>
      </c>
      <c r="C51" s="33">
        <v>679.26580833333344</v>
      </c>
      <c r="D51" s="33"/>
      <c r="E51" s="33"/>
      <c r="F51" s="33"/>
      <c r="G51" s="55">
        <v>165.86</v>
      </c>
      <c r="H51" s="55"/>
      <c r="I51" s="2"/>
      <c r="J51" s="2"/>
      <c r="K51" s="2"/>
      <c r="L51" s="2"/>
      <c r="M51" s="2"/>
    </row>
    <row r="52" spans="1:13" ht="15" customHeight="1" x14ac:dyDescent="0.35">
      <c r="A52" s="113">
        <v>39448</v>
      </c>
      <c r="B52" s="72">
        <v>433.89772727272725</v>
      </c>
      <c r="C52" s="33">
        <v>702.4370306818181</v>
      </c>
      <c r="D52" s="33"/>
      <c r="E52" s="33"/>
      <c r="F52" s="33"/>
      <c r="G52" s="55">
        <v>161.88999999999999</v>
      </c>
      <c r="H52" s="55">
        <v>362.9</v>
      </c>
      <c r="I52" s="2"/>
      <c r="J52" s="2"/>
      <c r="K52" s="2"/>
      <c r="L52" s="2"/>
      <c r="M52" s="2"/>
    </row>
    <row r="53" spans="1:13" ht="15" customHeight="1" x14ac:dyDescent="0.35">
      <c r="A53" s="113">
        <v>39479</v>
      </c>
      <c r="B53" s="72">
        <v>465.65476190476193</v>
      </c>
      <c r="C53" s="33">
        <v>749.09881547619057</v>
      </c>
      <c r="D53" s="33"/>
      <c r="E53" s="33"/>
      <c r="F53" s="33"/>
      <c r="G53" s="55">
        <v>160.87</v>
      </c>
      <c r="H53" s="55"/>
      <c r="I53" s="2"/>
      <c r="J53" s="2"/>
      <c r="K53" s="2"/>
      <c r="L53" s="2"/>
      <c r="M53" s="2"/>
    </row>
    <row r="54" spans="1:13" ht="15" customHeight="1" x14ac:dyDescent="0.35">
      <c r="A54" s="113">
        <v>39508</v>
      </c>
      <c r="B54" s="72">
        <v>473.61842105263156</v>
      </c>
      <c r="C54" s="33">
        <v>744.10190131578941</v>
      </c>
      <c r="D54" s="33"/>
      <c r="E54" s="33"/>
      <c r="F54" s="33"/>
      <c r="G54" s="55">
        <v>157.10999999999999</v>
      </c>
      <c r="H54" s="55"/>
      <c r="I54" s="2"/>
      <c r="J54" s="2"/>
      <c r="K54" s="2"/>
      <c r="L54" s="2"/>
      <c r="M54" s="2"/>
    </row>
    <row r="55" spans="1:13" ht="15" customHeight="1" x14ac:dyDescent="0.35">
      <c r="A55" s="113">
        <v>39539</v>
      </c>
      <c r="B55" s="72">
        <v>441.26136363636363</v>
      </c>
      <c r="C55" s="33">
        <v>703.98837954545445</v>
      </c>
      <c r="D55" s="33"/>
      <c r="E55" s="33"/>
      <c r="F55" s="33"/>
      <c r="G55" s="55">
        <v>159.54</v>
      </c>
      <c r="H55" s="55"/>
      <c r="I55" s="2"/>
      <c r="J55" s="2"/>
      <c r="K55" s="2"/>
      <c r="L55" s="2"/>
      <c r="M55" s="2"/>
    </row>
    <row r="56" spans="1:13" ht="15" customHeight="1" x14ac:dyDescent="0.35">
      <c r="A56" s="113">
        <v>39569</v>
      </c>
      <c r="B56" s="72">
        <v>435.63636363636363</v>
      </c>
      <c r="C56" s="33">
        <v>707.69127272727269</v>
      </c>
      <c r="D56" s="33"/>
      <c r="E56" s="33"/>
      <c r="F56" s="33"/>
      <c r="G56" s="55">
        <v>162.45000000000002</v>
      </c>
      <c r="H56" s="55"/>
      <c r="I56" s="2"/>
      <c r="J56" s="2"/>
      <c r="K56" s="2"/>
      <c r="L56" s="2"/>
      <c r="M56" s="2"/>
    </row>
    <row r="57" spans="1:13" ht="15" customHeight="1" x14ac:dyDescent="0.35">
      <c r="A57" s="113">
        <v>39600</v>
      </c>
      <c r="B57" s="72">
        <v>453.08333333333331</v>
      </c>
      <c r="C57" s="33">
        <v>731.18588333333321</v>
      </c>
      <c r="D57" s="33"/>
      <c r="E57" s="33"/>
      <c r="F57" s="33"/>
      <c r="G57" s="55">
        <v>161.38</v>
      </c>
      <c r="H57" s="55"/>
      <c r="I57" s="2"/>
      <c r="J57" s="2"/>
      <c r="K57" s="2"/>
      <c r="L57" s="2"/>
      <c r="M57" s="2"/>
    </row>
    <row r="58" spans="1:13" ht="15" customHeight="1" x14ac:dyDescent="0.35">
      <c r="A58" s="113">
        <v>39630</v>
      </c>
      <c r="B58" s="73">
        <v>432.91304347826087</v>
      </c>
      <c r="C58" s="33">
        <v>700.71305217391307</v>
      </c>
      <c r="D58" s="33"/>
      <c r="E58" s="33"/>
      <c r="F58" s="33"/>
      <c r="G58" s="55">
        <v>161.86000000000001</v>
      </c>
      <c r="H58" s="55"/>
      <c r="I58" s="2"/>
      <c r="J58" s="2"/>
      <c r="K58" s="2"/>
      <c r="L58" s="2"/>
      <c r="M58" s="2"/>
    </row>
    <row r="59" spans="1:13" ht="15" customHeight="1" x14ac:dyDescent="0.35">
      <c r="A59" s="113">
        <v>39661</v>
      </c>
      <c r="B59" s="73">
        <v>391.46428571428572</v>
      </c>
      <c r="C59" s="33">
        <v>634.32872857142866</v>
      </c>
      <c r="D59" s="33"/>
      <c r="E59" s="33"/>
      <c r="F59" s="33"/>
      <c r="G59" s="55">
        <v>162.04000000000002</v>
      </c>
      <c r="H59" s="55"/>
      <c r="I59" s="2"/>
      <c r="J59" s="2"/>
      <c r="K59" s="2"/>
      <c r="L59" s="2"/>
      <c r="M59" s="2"/>
    </row>
    <row r="60" spans="1:13" ht="15" customHeight="1" x14ac:dyDescent="0.35">
      <c r="A60" s="113">
        <v>39692</v>
      </c>
      <c r="B60" s="73">
        <v>365.02272727272725</v>
      </c>
      <c r="C60" s="33">
        <v>582.02873863636364</v>
      </c>
      <c r="D60" s="33"/>
      <c r="E60" s="33"/>
      <c r="F60" s="33"/>
      <c r="G60" s="55">
        <v>159.44999999999999</v>
      </c>
      <c r="H60" s="55"/>
      <c r="I60" s="2"/>
      <c r="J60" s="2"/>
      <c r="K60" s="2"/>
      <c r="L60" s="2"/>
      <c r="M60" s="2"/>
    </row>
    <row r="61" spans="1:13" ht="15" customHeight="1" x14ac:dyDescent="0.35">
      <c r="A61" s="113">
        <v>39722</v>
      </c>
      <c r="B61" s="73">
        <v>326.25</v>
      </c>
      <c r="C61" s="33">
        <v>495.96525000000003</v>
      </c>
      <c r="D61" s="33"/>
      <c r="E61" s="33"/>
      <c r="F61" s="33"/>
      <c r="G61" s="55">
        <v>152.02000000000001</v>
      </c>
      <c r="H61" s="55"/>
      <c r="I61" s="2"/>
      <c r="J61" s="2"/>
      <c r="K61" s="2"/>
      <c r="L61" s="2"/>
      <c r="M61" s="2"/>
    </row>
    <row r="62" spans="1:13" ht="15" customHeight="1" x14ac:dyDescent="0.35">
      <c r="A62" s="113">
        <v>39753</v>
      </c>
      <c r="B62" s="73">
        <v>316.375</v>
      </c>
      <c r="C62" s="33">
        <v>479.37140000000005</v>
      </c>
      <c r="D62" s="33"/>
      <c r="E62" s="33"/>
      <c r="F62" s="33"/>
      <c r="G62" s="55">
        <v>151.52000000000001</v>
      </c>
      <c r="H62" s="55"/>
      <c r="I62" s="2"/>
      <c r="J62" s="2"/>
      <c r="K62" s="2"/>
      <c r="L62" s="2"/>
      <c r="M62" s="2"/>
    </row>
    <row r="63" spans="1:13" ht="15" customHeight="1" x14ac:dyDescent="0.35">
      <c r="A63" s="113">
        <v>39783</v>
      </c>
      <c r="B63" s="73">
        <v>267.95</v>
      </c>
      <c r="C63" s="33">
        <v>412.56261499999999</v>
      </c>
      <c r="D63" s="33"/>
      <c r="E63" s="33"/>
      <c r="F63" s="33"/>
      <c r="G63" s="55">
        <v>153.97</v>
      </c>
      <c r="H63" s="55"/>
      <c r="I63" s="2"/>
      <c r="J63" s="2"/>
      <c r="K63" s="2"/>
      <c r="L63" s="2"/>
      <c r="M63" s="2"/>
    </row>
    <row r="64" spans="1:13" ht="15" customHeight="1" x14ac:dyDescent="0.35">
      <c r="A64" s="113">
        <v>39814</v>
      </c>
      <c r="B64" s="73">
        <v>290.34523809523807</v>
      </c>
      <c r="C64" s="33">
        <v>433.77578571428569</v>
      </c>
      <c r="D64" s="33"/>
      <c r="E64" s="33"/>
      <c r="F64" s="33"/>
      <c r="G64" s="55">
        <v>149.4</v>
      </c>
      <c r="H64" s="55">
        <v>383.2</v>
      </c>
      <c r="I64" s="2"/>
      <c r="J64" s="2"/>
      <c r="K64" s="2"/>
      <c r="L64" s="2"/>
      <c r="M64" s="2"/>
    </row>
    <row r="65" spans="1:13" ht="15" customHeight="1" x14ac:dyDescent="0.35">
      <c r="A65" s="113">
        <v>39845</v>
      </c>
      <c r="B65" s="73">
        <v>281.13749999999999</v>
      </c>
      <c r="C65" s="33">
        <v>419.03544374999996</v>
      </c>
      <c r="D65" s="33"/>
      <c r="E65" s="33"/>
      <c r="F65" s="33"/>
      <c r="G65" s="55">
        <v>149.04999999999998</v>
      </c>
      <c r="H65" s="55"/>
      <c r="I65" s="2"/>
      <c r="J65" s="2"/>
      <c r="K65" s="2"/>
      <c r="L65" s="2"/>
      <c r="M65" s="2"/>
    </row>
    <row r="66" spans="1:13" ht="15" customHeight="1" x14ac:dyDescent="0.35">
      <c r="A66" s="113">
        <v>39873</v>
      </c>
      <c r="B66" s="73">
        <v>268.39772727272725</v>
      </c>
      <c r="C66" s="33">
        <v>404.42169545454539</v>
      </c>
      <c r="D66" s="33"/>
      <c r="E66" s="33"/>
      <c r="F66" s="33"/>
      <c r="G66" s="55">
        <v>150.67999999999998</v>
      </c>
      <c r="H66" s="55"/>
      <c r="I66" s="2"/>
      <c r="J66" s="2"/>
      <c r="K66" s="2"/>
      <c r="L66" s="2"/>
      <c r="M66" s="2"/>
    </row>
    <row r="67" spans="1:13" ht="15" customHeight="1" x14ac:dyDescent="0.35">
      <c r="A67" s="113">
        <v>39904</v>
      </c>
      <c r="B67" s="73">
        <v>289.08749999999998</v>
      </c>
      <c r="C67" s="33">
        <v>437.99647124999996</v>
      </c>
      <c r="D67" s="33"/>
      <c r="E67" s="33"/>
      <c r="F67" s="33"/>
      <c r="G67" s="55">
        <v>151.51</v>
      </c>
      <c r="H67" s="55"/>
      <c r="I67" s="2"/>
      <c r="J67" s="2"/>
      <c r="K67" s="2"/>
      <c r="L67" s="2"/>
      <c r="M67" s="2"/>
    </row>
    <row r="68" spans="1:13" ht="15" customHeight="1" x14ac:dyDescent="0.35">
      <c r="A68" s="113">
        <v>39934</v>
      </c>
      <c r="B68" s="73">
        <v>318.28947368421052</v>
      </c>
      <c r="C68" s="33">
        <v>481.19002631578945</v>
      </c>
      <c r="D68" s="33"/>
      <c r="E68" s="33"/>
      <c r="F68" s="33"/>
      <c r="G68" s="55">
        <v>151.18</v>
      </c>
      <c r="H68" s="55"/>
      <c r="I68" s="2"/>
      <c r="J68" s="2"/>
      <c r="K68" s="2"/>
      <c r="L68" s="2"/>
      <c r="M68" s="2"/>
    </row>
    <row r="69" spans="1:13" ht="15" customHeight="1" x14ac:dyDescent="0.35">
      <c r="A69" s="113">
        <v>39965</v>
      </c>
      <c r="B69" s="73">
        <v>307.36363636363637</v>
      </c>
      <c r="C69" s="33">
        <v>465.50222727272728</v>
      </c>
      <c r="D69" s="33"/>
      <c r="E69" s="33"/>
      <c r="F69" s="33"/>
      <c r="G69" s="55">
        <v>151.44999999999999</v>
      </c>
      <c r="H69" s="55"/>
      <c r="I69" s="2"/>
      <c r="J69" s="2"/>
      <c r="K69" s="2"/>
      <c r="L69" s="2"/>
      <c r="M69" s="2"/>
    </row>
    <row r="70" spans="1:13" ht="15" customHeight="1" x14ac:dyDescent="0.35">
      <c r="A70" s="113">
        <v>39995</v>
      </c>
      <c r="B70" s="73">
        <v>272.25</v>
      </c>
      <c r="C70" s="33">
        <v>413.87445000000002</v>
      </c>
      <c r="D70" s="33"/>
      <c r="E70" s="33"/>
      <c r="F70" s="33"/>
      <c r="G70" s="55">
        <v>152.02000000000001</v>
      </c>
      <c r="H70" s="55"/>
      <c r="I70" s="2"/>
      <c r="J70" s="2"/>
      <c r="K70" s="2"/>
      <c r="L70" s="2"/>
      <c r="M70" s="2"/>
    </row>
    <row r="71" spans="1:13" ht="15" customHeight="1" x14ac:dyDescent="0.35">
      <c r="A71" s="113">
        <v>40026</v>
      </c>
      <c r="B71" s="73">
        <v>275.91666666666669</v>
      </c>
      <c r="C71" s="33">
        <v>420.49700000000001</v>
      </c>
      <c r="D71" s="33"/>
      <c r="E71" s="33"/>
      <c r="F71" s="33"/>
      <c r="G71" s="55">
        <v>152.4</v>
      </c>
      <c r="H71" s="55"/>
      <c r="I71" s="2"/>
      <c r="J71" s="2"/>
      <c r="K71" s="2"/>
      <c r="L71" s="2"/>
      <c r="M71" s="2"/>
    </row>
    <row r="72" spans="1:13" ht="15" customHeight="1" x14ac:dyDescent="0.35">
      <c r="A72" s="113">
        <v>40057</v>
      </c>
      <c r="B72" s="73">
        <v>260.57954545454544</v>
      </c>
      <c r="C72" s="33">
        <v>394.72589545454542</v>
      </c>
      <c r="D72" s="33"/>
      <c r="E72" s="33"/>
      <c r="F72" s="33"/>
      <c r="G72" s="55">
        <v>151.47999999999999</v>
      </c>
      <c r="H72" s="55"/>
      <c r="I72" s="2"/>
      <c r="J72" s="2"/>
      <c r="K72" s="2"/>
      <c r="L72" s="2"/>
      <c r="M72" s="2"/>
    </row>
    <row r="73" spans="1:13" ht="15" customHeight="1" x14ac:dyDescent="0.35">
      <c r="A73" s="113">
        <v>40087</v>
      </c>
      <c r="B73" s="73">
        <v>264.52272727272725</v>
      </c>
      <c r="C73" s="33">
        <v>400.48740909090907</v>
      </c>
      <c r="D73" s="33"/>
      <c r="E73" s="33"/>
      <c r="F73" s="33"/>
      <c r="G73" s="55">
        <v>151.4</v>
      </c>
      <c r="H73" s="55"/>
      <c r="I73" s="2"/>
      <c r="J73" s="2"/>
      <c r="K73" s="2"/>
      <c r="L73" s="2"/>
      <c r="M73" s="2"/>
    </row>
    <row r="74" spans="1:13" ht="15" customHeight="1" x14ac:dyDescent="0.35">
      <c r="A74" s="113">
        <v>40118</v>
      </c>
      <c r="B74" s="73">
        <v>276.48809523809524</v>
      </c>
      <c r="C74" s="33">
        <v>417.60761904761904</v>
      </c>
      <c r="D74" s="33"/>
      <c r="E74" s="33"/>
      <c r="F74" s="33"/>
      <c r="G74" s="55">
        <v>151.04</v>
      </c>
      <c r="H74" s="55"/>
      <c r="I74" s="2"/>
      <c r="J74" s="2"/>
      <c r="K74" s="2"/>
      <c r="L74" s="2"/>
      <c r="M74" s="2"/>
    </row>
    <row r="75" spans="1:13" ht="15" customHeight="1" x14ac:dyDescent="0.35">
      <c r="A75" s="113">
        <v>40148</v>
      </c>
      <c r="B75" s="73">
        <v>283.14772727272725</v>
      </c>
      <c r="C75" s="33">
        <v>425.42946022727267</v>
      </c>
      <c r="D75" s="33"/>
      <c r="E75" s="33"/>
      <c r="F75" s="33"/>
      <c r="G75" s="55">
        <v>150.25</v>
      </c>
      <c r="H75" s="55"/>
      <c r="I75" s="2"/>
      <c r="J75" s="2"/>
      <c r="K75" s="2"/>
      <c r="L75" s="2"/>
      <c r="M75" s="2"/>
    </row>
    <row r="76" spans="1:13" ht="15" customHeight="1" x14ac:dyDescent="0.35">
      <c r="A76" s="113">
        <v>40179</v>
      </c>
      <c r="B76" s="73">
        <v>283.83749999999998</v>
      </c>
      <c r="C76" s="33">
        <v>419.14283624999996</v>
      </c>
      <c r="D76" s="33"/>
      <c r="E76" s="33"/>
      <c r="F76" s="33"/>
      <c r="G76" s="55">
        <v>147.66999999999999</v>
      </c>
      <c r="H76" s="55"/>
      <c r="I76" s="2"/>
      <c r="J76" s="2"/>
      <c r="K76" s="2"/>
      <c r="L76" s="2"/>
      <c r="M76" s="2"/>
    </row>
    <row r="77" spans="1:13" ht="15" customHeight="1" x14ac:dyDescent="0.35">
      <c r="A77" s="113">
        <v>40210</v>
      </c>
      <c r="B77" s="73">
        <v>291.61250000000001</v>
      </c>
      <c r="C77" s="33">
        <v>427.88302125000001</v>
      </c>
      <c r="D77" s="33"/>
      <c r="E77" s="33"/>
      <c r="F77" s="33"/>
      <c r="G77" s="55">
        <v>146.73000000000002</v>
      </c>
      <c r="H77" s="55">
        <v>227.3</v>
      </c>
      <c r="I77" s="2"/>
      <c r="J77" s="2"/>
      <c r="K77" s="2"/>
      <c r="L77" s="2"/>
      <c r="M77" s="2"/>
    </row>
    <row r="78" spans="1:13" ht="15" customHeight="1" x14ac:dyDescent="0.35">
      <c r="A78" s="113">
        <v>40238</v>
      </c>
      <c r="B78" s="73">
        <v>297.94565217391306</v>
      </c>
      <c r="C78" s="33">
        <v>431.54448260869566</v>
      </c>
      <c r="D78" s="33"/>
      <c r="E78" s="33"/>
      <c r="F78" s="33"/>
      <c r="G78" s="55">
        <v>144.84</v>
      </c>
      <c r="H78" s="55"/>
      <c r="I78" s="2"/>
      <c r="J78" s="2"/>
      <c r="K78" s="2"/>
      <c r="L78" s="2"/>
      <c r="M78" s="2"/>
    </row>
    <row r="79" spans="1:13" ht="15" customHeight="1" x14ac:dyDescent="0.35">
      <c r="A79" s="113">
        <v>40269</v>
      </c>
      <c r="B79" s="73">
        <v>311.41250000000002</v>
      </c>
      <c r="C79" s="33">
        <v>446.53438375000002</v>
      </c>
      <c r="D79" s="33"/>
      <c r="E79" s="33"/>
      <c r="F79" s="33"/>
      <c r="G79" s="55">
        <v>143.38999999999999</v>
      </c>
      <c r="H79" s="55"/>
      <c r="I79" s="2"/>
      <c r="J79" s="2"/>
      <c r="K79" s="2"/>
      <c r="L79" s="2"/>
      <c r="M79" s="2"/>
    </row>
    <row r="80" spans="1:13" ht="15" customHeight="1" x14ac:dyDescent="0.35">
      <c r="A80" s="113">
        <v>40299</v>
      </c>
      <c r="B80" s="73">
        <v>304.26190476190476</v>
      </c>
      <c r="C80" s="33">
        <v>432.02147857142853</v>
      </c>
      <c r="D80" s="33"/>
      <c r="E80" s="33"/>
      <c r="F80" s="33"/>
      <c r="G80" s="55">
        <v>141.98999999999998</v>
      </c>
      <c r="H80" s="55"/>
      <c r="I80" s="2"/>
      <c r="J80" s="2"/>
      <c r="K80" s="2"/>
      <c r="L80" s="2"/>
      <c r="M80" s="2"/>
    </row>
    <row r="81" spans="1:13" ht="15" customHeight="1" x14ac:dyDescent="0.35">
      <c r="A81" s="113">
        <v>40330</v>
      </c>
      <c r="B81" s="73">
        <v>320.125</v>
      </c>
      <c r="C81" s="33">
        <v>440.94017500000001</v>
      </c>
      <c r="D81" s="33"/>
      <c r="E81" s="33"/>
      <c r="F81" s="33"/>
      <c r="G81" s="55">
        <v>137.74</v>
      </c>
      <c r="H81" s="55"/>
      <c r="I81" s="2"/>
      <c r="J81" s="2"/>
      <c r="K81" s="2"/>
      <c r="L81" s="2"/>
      <c r="M81" s="2"/>
    </row>
    <row r="82" spans="1:13" ht="15" customHeight="1" x14ac:dyDescent="0.35">
      <c r="A82" s="113">
        <v>40360</v>
      </c>
      <c r="B82" s="73">
        <v>351.89772727272725</v>
      </c>
      <c r="C82" s="33">
        <v>474.04142840909088</v>
      </c>
      <c r="D82" s="33"/>
      <c r="E82" s="33"/>
      <c r="F82" s="33"/>
      <c r="G82" s="55">
        <v>134.71</v>
      </c>
      <c r="H82" s="55"/>
      <c r="I82" s="2"/>
      <c r="J82" s="2"/>
      <c r="K82" s="2"/>
      <c r="L82" s="2"/>
      <c r="M82" s="2"/>
    </row>
    <row r="83" spans="1:13" ht="15" customHeight="1" x14ac:dyDescent="0.35">
      <c r="A83" s="113">
        <v>40391</v>
      </c>
      <c r="B83" s="73">
        <v>372.06818181818181</v>
      </c>
      <c r="C83" s="33">
        <v>499.61315454545456</v>
      </c>
      <c r="D83" s="33"/>
      <c r="E83" s="33"/>
      <c r="F83" s="33"/>
      <c r="G83" s="55">
        <v>134.28</v>
      </c>
      <c r="H83" s="55"/>
      <c r="I83" s="2"/>
      <c r="J83" s="2"/>
      <c r="K83" s="2"/>
      <c r="L83" s="2"/>
      <c r="M83" s="2"/>
    </row>
    <row r="84" spans="1:13" ht="15" customHeight="1" x14ac:dyDescent="0.35">
      <c r="A84" s="113">
        <v>40422</v>
      </c>
      <c r="B84" s="73">
        <v>381.44318181818181</v>
      </c>
      <c r="C84" s="33">
        <v>499.11840340909089</v>
      </c>
      <c r="D84" s="33"/>
      <c r="E84" s="33"/>
      <c r="F84" s="33"/>
      <c r="G84" s="55">
        <v>130.85</v>
      </c>
      <c r="H84" s="55"/>
      <c r="I84" s="2"/>
      <c r="J84" s="2"/>
      <c r="K84" s="2"/>
      <c r="L84" s="2"/>
      <c r="M84" s="2"/>
    </row>
    <row r="85" spans="1:13" ht="15" customHeight="1" x14ac:dyDescent="0.35">
      <c r="A85" s="113">
        <v>40452</v>
      </c>
      <c r="B85" s="73">
        <v>384.96428571428572</v>
      </c>
      <c r="C85" s="33">
        <v>518.200425</v>
      </c>
      <c r="D85" s="33"/>
      <c r="E85" s="33"/>
      <c r="F85" s="33"/>
      <c r="G85" s="55">
        <v>134.61000000000001</v>
      </c>
      <c r="H85" s="55"/>
      <c r="I85" s="2"/>
      <c r="J85" s="2"/>
      <c r="K85" s="2"/>
      <c r="L85" s="2"/>
      <c r="M85" s="2"/>
    </row>
    <row r="86" spans="1:13" ht="15" customHeight="1" x14ac:dyDescent="0.35">
      <c r="A86" s="113">
        <v>40483</v>
      </c>
      <c r="B86" s="73">
        <v>419.17045454545456</v>
      </c>
      <c r="C86" s="33">
        <v>563.57467613636368</v>
      </c>
      <c r="D86" s="33"/>
      <c r="E86" s="33"/>
      <c r="F86" s="33"/>
      <c r="G86" s="55">
        <v>134.44999999999999</v>
      </c>
      <c r="H86" s="55"/>
      <c r="I86" s="2"/>
      <c r="J86" s="2"/>
      <c r="K86" s="2"/>
      <c r="L86" s="2"/>
      <c r="M86" s="2"/>
    </row>
    <row r="87" spans="1:13" ht="15" customHeight="1" x14ac:dyDescent="0.35">
      <c r="A87" s="113">
        <v>40513</v>
      </c>
      <c r="B87" s="73">
        <v>475.94318181818181</v>
      </c>
      <c r="C87" s="33">
        <v>609.49283863636356</v>
      </c>
      <c r="D87" s="33"/>
      <c r="E87" s="33"/>
      <c r="F87" s="33"/>
      <c r="G87" s="55">
        <v>128.06</v>
      </c>
      <c r="H87" s="55"/>
      <c r="I87" s="2"/>
      <c r="J87" s="2"/>
      <c r="K87" s="2"/>
      <c r="L87" s="2"/>
      <c r="M87" s="2"/>
    </row>
    <row r="88" spans="1:13" ht="15" customHeight="1" x14ac:dyDescent="0.35">
      <c r="A88" s="113">
        <v>40544</v>
      </c>
      <c r="B88" s="73">
        <v>507.63095238095241</v>
      </c>
      <c r="C88" s="33">
        <v>648.7015940476191</v>
      </c>
      <c r="D88" s="33"/>
      <c r="E88" s="33"/>
      <c r="F88" s="33"/>
      <c r="G88" s="55">
        <v>127.79</v>
      </c>
      <c r="H88" s="55">
        <v>383.2</v>
      </c>
      <c r="I88" s="2"/>
      <c r="J88" s="2"/>
      <c r="K88" s="2"/>
      <c r="L88" s="2"/>
      <c r="M88" s="2"/>
    </row>
    <row r="89" spans="1:13" ht="15" customHeight="1" x14ac:dyDescent="0.35">
      <c r="A89" s="113">
        <v>40575</v>
      </c>
      <c r="B89" s="73">
        <v>467.32499999999999</v>
      </c>
      <c r="C89" s="33">
        <v>605.93359499999997</v>
      </c>
      <c r="D89" s="33"/>
      <c r="E89" s="33"/>
      <c r="F89" s="33"/>
      <c r="G89" s="55">
        <v>129.66</v>
      </c>
      <c r="H89" s="55"/>
      <c r="I89" s="2"/>
      <c r="J89" s="2"/>
      <c r="K89" s="2"/>
      <c r="L89" s="2"/>
      <c r="M89" s="2"/>
    </row>
    <row r="90" spans="1:13" ht="15" customHeight="1" x14ac:dyDescent="0.35">
      <c r="A90" s="113">
        <v>40603</v>
      </c>
      <c r="B90" s="73">
        <v>459.13043478260869</v>
      </c>
      <c r="C90" s="33">
        <v>591.31408695652181</v>
      </c>
      <c r="D90" s="33"/>
      <c r="E90" s="33"/>
      <c r="F90" s="33"/>
      <c r="G90" s="55">
        <v>128.79</v>
      </c>
      <c r="H90" s="55"/>
      <c r="I90" s="2"/>
      <c r="J90" s="2"/>
      <c r="K90" s="2"/>
      <c r="L90" s="2"/>
      <c r="M90" s="2"/>
    </row>
    <row r="91" spans="1:13" ht="15" customHeight="1" x14ac:dyDescent="0.35">
      <c r="A91" s="113">
        <v>40634</v>
      </c>
      <c r="B91" s="73">
        <v>467.72500000000002</v>
      </c>
      <c r="C91" s="33">
        <v>607.01350500000001</v>
      </c>
      <c r="D91" s="33"/>
      <c r="E91" s="33"/>
      <c r="F91" s="33"/>
      <c r="G91" s="55">
        <v>129.78</v>
      </c>
      <c r="H91" s="55"/>
      <c r="I91" s="2"/>
      <c r="J91" s="2"/>
      <c r="K91" s="2"/>
      <c r="L91" s="2"/>
      <c r="M91" s="2"/>
    </row>
    <row r="92" spans="1:13" ht="15" customHeight="1" x14ac:dyDescent="0.35">
      <c r="A92" s="113">
        <v>40664</v>
      </c>
      <c r="B92" s="73">
        <v>459.15909090909093</v>
      </c>
      <c r="C92" s="33">
        <v>575.78550000000007</v>
      </c>
      <c r="D92" s="33"/>
      <c r="E92" s="33"/>
      <c r="F92" s="33"/>
      <c r="G92" s="55">
        <v>125.4</v>
      </c>
      <c r="H92" s="55"/>
      <c r="I92" s="2"/>
      <c r="J92" s="2"/>
      <c r="K92" s="2"/>
      <c r="L92" s="2"/>
      <c r="M92" s="2"/>
    </row>
    <row r="93" spans="1:13" ht="15" customHeight="1" x14ac:dyDescent="0.35">
      <c r="A93" s="113">
        <v>40695</v>
      </c>
      <c r="B93" s="73">
        <v>456.32954545454544</v>
      </c>
      <c r="C93" s="33">
        <v>551.83931931818177</v>
      </c>
      <c r="D93" s="33"/>
      <c r="E93" s="33"/>
      <c r="F93" s="33"/>
      <c r="G93" s="55">
        <v>120.93</v>
      </c>
      <c r="H93" s="55"/>
      <c r="I93" s="2"/>
      <c r="J93" s="2"/>
      <c r="K93" s="2"/>
      <c r="L93" s="2"/>
      <c r="M93" s="2"/>
    </row>
    <row r="94" spans="1:13" ht="15" customHeight="1" x14ac:dyDescent="0.35">
      <c r="A94" s="113">
        <v>40725</v>
      </c>
      <c r="B94" s="73">
        <v>455.71428571428572</v>
      </c>
      <c r="C94" s="33">
        <v>536.74028571428573</v>
      </c>
      <c r="D94" s="33"/>
      <c r="E94" s="33"/>
      <c r="F94" s="33"/>
      <c r="G94" s="55">
        <v>117.78</v>
      </c>
      <c r="H94" s="55"/>
      <c r="I94" s="2"/>
      <c r="J94" s="2"/>
      <c r="K94" s="2"/>
      <c r="L94" s="2"/>
      <c r="M94" s="2"/>
    </row>
    <row r="95" spans="1:13" ht="15" customHeight="1" x14ac:dyDescent="0.35">
      <c r="A95" s="113">
        <v>40756</v>
      </c>
      <c r="B95" s="73">
        <v>422.31521739130437</v>
      </c>
      <c r="C95" s="33">
        <v>473.20420108695657</v>
      </c>
      <c r="D95" s="33"/>
      <c r="E95" s="33"/>
      <c r="F95" s="33"/>
      <c r="G95" s="55">
        <v>112.05000000000001</v>
      </c>
      <c r="H95" s="55"/>
      <c r="I95" s="2"/>
      <c r="J95" s="2"/>
      <c r="K95" s="2"/>
      <c r="L95" s="2"/>
      <c r="M95" s="2"/>
    </row>
    <row r="96" spans="1:13" ht="15" customHeight="1" x14ac:dyDescent="0.35">
      <c r="A96" s="113">
        <v>40787</v>
      </c>
      <c r="B96" s="73">
        <v>439.48863636363637</v>
      </c>
      <c r="C96" s="33">
        <v>527.82585227272727</v>
      </c>
      <c r="D96" s="33"/>
      <c r="E96" s="33"/>
      <c r="F96" s="33"/>
      <c r="G96" s="55">
        <v>120.10000000000001</v>
      </c>
      <c r="H96" s="55"/>
      <c r="I96" s="2"/>
      <c r="J96" s="2"/>
      <c r="K96" s="2"/>
      <c r="L96" s="2"/>
      <c r="M96" s="2"/>
    </row>
    <row r="97" spans="1:13" ht="15" customHeight="1" x14ac:dyDescent="0.35">
      <c r="A97" s="113">
        <v>40817</v>
      </c>
      <c r="B97" s="73">
        <v>434.8095238095238</v>
      </c>
      <c r="C97" s="33">
        <v>534.72875238095241</v>
      </c>
      <c r="D97" s="33"/>
      <c r="E97" s="33"/>
      <c r="F97" s="33"/>
      <c r="G97" s="55">
        <v>122.98</v>
      </c>
      <c r="H97" s="55"/>
      <c r="I97" s="2"/>
      <c r="J97" s="2"/>
      <c r="K97" s="2"/>
      <c r="L97" s="2"/>
      <c r="M97" s="2"/>
    </row>
    <row r="98" spans="1:13" ht="15" customHeight="1" x14ac:dyDescent="0.35">
      <c r="A98" s="113">
        <v>40848</v>
      </c>
      <c r="B98" s="73">
        <v>421.93181818181819</v>
      </c>
      <c r="C98" s="33">
        <v>519.60903409090906</v>
      </c>
      <c r="D98" s="33"/>
      <c r="E98" s="33"/>
      <c r="F98" s="33"/>
      <c r="G98" s="55">
        <v>123.15</v>
      </c>
      <c r="H98" s="55"/>
      <c r="I98" s="2"/>
      <c r="J98" s="2"/>
      <c r="K98" s="2"/>
      <c r="L98" s="2"/>
      <c r="M98" s="2"/>
    </row>
    <row r="99" spans="1:13" ht="15" customHeight="1" x14ac:dyDescent="0.35">
      <c r="A99" s="113">
        <v>40878</v>
      </c>
      <c r="B99" s="73">
        <v>425.71249999999998</v>
      </c>
      <c r="C99" s="33">
        <v>522.60466499999995</v>
      </c>
      <c r="D99" s="33"/>
      <c r="E99" s="33"/>
      <c r="F99" s="33"/>
      <c r="G99" s="55">
        <v>122.76</v>
      </c>
      <c r="H99" s="55"/>
      <c r="I99" s="2"/>
      <c r="J99" s="2"/>
      <c r="K99" s="2"/>
      <c r="L99" s="2"/>
      <c r="M99" s="2"/>
    </row>
    <row r="100" spans="1:13" ht="15" customHeight="1" x14ac:dyDescent="0.35">
      <c r="A100" s="113">
        <v>40909</v>
      </c>
      <c r="B100" s="73">
        <v>454.15909090909093</v>
      </c>
      <c r="C100" s="33">
        <v>550.03207500000008</v>
      </c>
      <c r="D100" s="33"/>
      <c r="E100" s="33"/>
      <c r="F100" s="33"/>
      <c r="G100" s="55">
        <v>121.11000000000001</v>
      </c>
      <c r="H100" s="55">
        <v>421.9</v>
      </c>
      <c r="I100" s="2"/>
      <c r="J100" s="2"/>
      <c r="K100" s="2"/>
      <c r="L100" s="2"/>
      <c r="M100" s="2"/>
    </row>
    <row r="101" spans="1:13" ht="15" customHeight="1" x14ac:dyDescent="0.35">
      <c r="A101" s="113">
        <v>40940</v>
      </c>
      <c r="B101" s="73">
        <v>453.67857142857144</v>
      </c>
      <c r="C101" s="33">
        <v>547.68077142857146</v>
      </c>
      <c r="D101" s="33"/>
      <c r="E101" s="33"/>
      <c r="F101" s="33"/>
      <c r="G101" s="55">
        <v>120.72</v>
      </c>
      <c r="H101" s="55"/>
      <c r="I101" s="2"/>
      <c r="J101" s="2"/>
      <c r="K101" s="2"/>
      <c r="L101" s="2"/>
      <c r="M101" s="2"/>
    </row>
    <row r="102" spans="1:13" ht="15" customHeight="1" x14ac:dyDescent="0.35">
      <c r="A102" s="113">
        <v>40969</v>
      </c>
      <c r="B102" s="73">
        <v>476.63636363636363</v>
      </c>
      <c r="C102" s="33">
        <v>574.96644545454535</v>
      </c>
      <c r="D102" s="33"/>
      <c r="E102" s="33"/>
      <c r="F102" s="33"/>
      <c r="G102" s="55">
        <v>120.63</v>
      </c>
      <c r="H102" s="55"/>
      <c r="I102" s="2"/>
      <c r="J102" s="2"/>
      <c r="K102" s="2"/>
      <c r="L102" s="2"/>
      <c r="M102" s="2"/>
    </row>
    <row r="103" spans="1:13" ht="15" customHeight="1" x14ac:dyDescent="0.35">
      <c r="A103" s="113">
        <v>41000</v>
      </c>
      <c r="B103" s="73">
        <v>499.06578947368422</v>
      </c>
      <c r="C103" s="33">
        <v>599.97689210526312</v>
      </c>
      <c r="D103" s="33"/>
      <c r="E103" s="33"/>
      <c r="F103" s="33"/>
      <c r="G103" s="55">
        <v>120.22</v>
      </c>
      <c r="H103" s="55"/>
      <c r="I103" s="2"/>
      <c r="J103" s="2"/>
      <c r="K103" s="2"/>
      <c r="L103" s="2"/>
      <c r="M103" s="2"/>
    </row>
    <row r="104" spans="1:13" ht="15" customHeight="1" x14ac:dyDescent="0.35">
      <c r="A104" s="113">
        <v>41030</v>
      </c>
      <c r="B104" s="73">
        <v>467.15909090909093</v>
      </c>
      <c r="C104" s="33">
        <v>561.15150000000006</v>
      </c>
      <c r="D104" s="33"/>
      <c r="E104" s="33"/>
      <c r="F104" s="33"/>
      <c r="G104" s="55">
        <v>120.12</v>
      </c>
      <c r="H104" s="55"/>
      <c r="I104" s="2"/>
      <c r="J104" s="2"/>
      <c r="K104" s="2"/>
      <c r="L104" s="2"/>
      <c r="M104" s="2"/>
    </row>
    <row r="105" spans="1:13" ht="15" customHeight="1" x14ac:dyDescent="0.35">
      <c r="A105" s="113">
        <v>41061</v>
      </c>
      <c r="B105" s="73">
        <v>474.54761904761904</v>
      </c>
      <c r="C105" s="33">
        <v>569.93169047619051</v>
      </c>
      <c r="D105" s="33"/>
      <c r="E105" s="33"/>
      <c r="F105" s="33"/>
      <c r="G105" s="55">
        <v>120.10000000000001</v>
      </c>
      <c r="H105" s="55"/>
      <c r="I105" s="2"/>
      <c r="J105" s="2"/>
      <c r="K105" s="2"/>
      <c r="L105" s="2"/>
      <c r="M105" s="2"/>
    </row>
    <row r="106" spans="1:13" ht="15" customHeight="1" x14ac:dyDescent="0.35">
      <c r="A106" s="113">
        <v>41091</v>
      </c>
      <c r="B106" s="73">
        <v>508.86363636363637</v>
      </c>
      <c r="C106" s="33">
        <v>611.14522727272731</v>
      </c>
      <c r="D106" s="33"/>
      <c r="E106" s="33"/>
      <c r="F106" s="33"/>
      <c r="G106" s="55">
        <v>120.10000000000001</v>
      </c>
      <c r="H106" s="55"/>
      <c r="I106" s="2"/>
      <c r="J106" s="2"/>
      <c r="K106" s="2"/>
      <c r="L106" s="2"/>
      <c r="M106" s="2"/>
    </row>
    <row r="107" spans="1:13" ht="15" customHeight="1" x14ac:dyDescent="0.35">
      <c r="A107" s="113">
        <v>41122</v>
      </c>
      <c r="B107" s="73">
        <v>511.55434782608694</v>
      </c>
      <c r="C107" s="33">
        <v>614.42792717391308</v>
      </c>
      <c r="D107" s="33"/>
      <c r="E107" s="33"/>
      <c r="F107" s="33"/>
      <c r="G107" s="55">
        <v>120.11</v>
      </c>
      <c r="H107" s="55"/>
      <c r="I107" s="2"/>
      <c r="J107" s="2"/>
      <c r="K107" s="2"/>
      <c r="L107" s="2"/>
      <c r="M107" s="2"/>
    </row>
    <row r="108" spans="1:13" ht="15" customHeight="1" x14ac:dyDescent="0.35">
      <c r="A108" s="113">
        <v>41153</v>
      </c>
      <c r="B108" s="73">
        <v>502.71249999999998</v>
      </c>
      <c r="C108" s="33">
        <v>607.72914125</v>
      </c>
      <c r="D108" s="33"/>
      <c r="E108" s="33"/>
      <c r="F108" s="33"/>
      <c r="G108" s="55">
        <v>120.89000000000001</v>
      </c>
      <c r="H108" s="55"/>
      <c r="I108" s="2"/>
      <c r="J108" s="2"/>
      <c r="K108" s="2"/>
      <c r="L108" s="2"/>
      <c r="M108" s="2"/>
    </row>
    <row r="109" spans="1:13" ht="15" customHeight="1" x14ac:dyDescent="0.35">
      <c r="A109" s="113">
        <v>41183</v>
      </c>
      <c r="B109" s="73">
        <v>479.14130434782606</v>
      </c>
      <c r="C109" s="33">
        <v>579.66514999999993</v>
      </c>
      <c r="D109" s="33"/>
      <c r="E109" s="33"/>
      <c r="F109" s="33"/>
      <c r="G109" s="55">
        <v>120.98</v>
      </c>
      <c r="H109" s="55"/>
      <c r="I109" s="2"/>
      <c r="J109" s="2"/>
      <c r="K109" s="2"/>
      <c r="L109" s="2"/>
      <c r="M109" s="2"/>
    </row>
    <row r="110" spans="1:13" ht="15" customHeight="1" x14ac:dyDescent="0.35">
      <c r="A110" s="113">
        <v>41214</v>
      </c>
      <c r="B110" s="73">
        <v>474.67045454545456</v>
      </c>
      <c r="C110" s="33">
        <v>572.07283181818184</v>
      </c>
      <c r="D110" s="33"/>
      <c r="E110" s="33"/>
      <c r="F110" s="33"/>
      <c r="G110" s="55">
        <v>120.52000000000001</v>
      </c>
      <c r="H110" s="55"/>
      <c r="I110" s="2"/>
      <c r="J110" s="2"/>
      <c r="K110" s="2"/>
      <c r="L110" s="2"/>
      <c r="M110" s="2"/>
    </row>
    <row r="111" spans="1:13" ht="15" customHeight="1" x14ac:dyDescent="0.35">
      <c r="A111" s="113">
        <v>41244</v>
      </c>
      <c r="B111" s="73">
        <v>462.625</v>
      </c>
      <c r="C111" s="33">
        <v>559.35988750000001</v>
      </c>
      <c r="D111" s="33"/>
      <c r="E111" s="33"/>
      <c r="F111" s="33"/>
      <c r="G111" s="55">
        <v>120.91000000000001</v>
      </c>
      <c r="H111" s="55"/>
      <c r="I111" s="2"/>
      <c r="J111" s="2"/>
      <c r="K111" s="2"/>
      <c r="L111" s="2"/>
      <c r="M111" s="2"/>
    </row>
    <row r="112" spans="1:13" ht="15" customHeight="1" x14ac:dyDescent="0.35">
      <c r="A112" s="113">
        <v>41275</v>
      </c>
      <c r="B112" s="73">
        <v>465.86363636363637</v>
      </c>
      <c r="C112" s="33">
        <v>572.08054545454547</v>
      </c>
      <c r="D112" s="33"/>
      <c r="E112" s="33"/>
      <c r="F112" s="33"/>
      <c r="G112" s="55">
        <v>122.8</v>
      </c>
      <c r="H112" s="55">
        <v>445</v>
      </c>
      <c r="I112" s="2"/>
      <c r="J112" s="2"/>
      <c r="K112" s="2"/>
      <c r="L112" s="2"/>
      <c r="M112" s="2"/>
    </row>
    <row r="113" spans="1:13" ht="15" customHeight="1" x14ac:dyDescent="0.35">
      <c r="A113" s="113">
        <v>41306</v>
      </c>
      <c r="B113" s="73">
        <v>468.46249999999998</v>
      </c>
      <c r="C113" s="33">
        <v>576.11518249999995</v>
      </c>
      <c r="D113" s="33"/>
      <c r="E113" s="33"/>
      <c r="F113" s="33"/>
      <c r="G113" s="55">
        <v>122.98</v>
      </c>
      <c r="H113" s="55"/>
      <c r="I113" s="2"/>
      <c r="J113" s="2"/>
      <c r="K113" s="2"/>
      <c r="L113" s="2"/>
      <c r="M113" s="2"/>
    </row>
    <row r="114" spans="1:13" ht="15" customHeight="1" x14ac:dyDescent="0.35">
      <c r="A114" s="113">
        <v>41334</v>
      </c>
      <c r="B114" s="73">
        <v>470.73684210526318</v>
      </c>
      <c r="C114" s="33">
        <v>577.31166315789471</v>
      </c>
      <c r="D114" s="33"/>
      <c r="E114" s="33"/>
      <c r="F114" s="33"/>
      <c r="G114" s="55">
        <v>122.63999999999999</v>
      </c>
      <c r="H114" s="55"/>
      <c r="I114" s="2"/>
      <c r="J114" s="2"/>
      <c r="K114" s="2"/>
      <c r="L114" s="2"/>
      <c r="M114" s="2"/>
    </row>
    <row r="115" spans="1:13" ht="15" customHeight="1" x14ac:dyDescent="0.35">
      <c r="A115" s="113">
        <v>41365</v>
      </c>
      <c r="B115" s="73">
        <v>474.34090909090907</v>
      </c>
      <c r="C115" s="33">
        <v>578.6010409090909</v>
      </c>
      <c r="D115" s="33"/>
      <c r="E115" s="33"/>
      <c r="F115" s="33"/>
      <c r="G115" s="55">
        <v>121.98</v>
      </c>
      <c r="H115" s="55"/>
      <c r="I115" s="2"/>
      <c r="J115" s="2"/>
      <c r="K115" s="2"/>
      <c r="L115" s="2"/>
      <c r="M115" s="2"/>
    </row>
    <row r="116" spans="1:13" ht="15" customHeight="1" x14ac:dyDescent="0.35">
      <c r="A116" s="113">
        <v>41395</v>
      </c>
      <c r="B116" s="73">
        <v>432.39130434782606</v>
      </c>
      <c r="C116" s="33">
        <v>536.42465217391293</v>
      </c>
      <c r="D116" s="33"/>
      <c r="E116" s="33"/>
      <c r="F116" s="33"/>
      <c r="G116" s="55">
        <v>124.05999999999999</v>
      </c>
      <c r="H116" s="55"/>
      <c r="I116" s="2"/>
      <c r="J116" s="2"/>
      <c r="K116" s="2"/>
      <c r="L116" s="2"/>
      <c r="M116" s="2"/>
    </row>
    <row r="117" spans="1:13" ht="15" customHeight="1" x14ac:dyDescent="0.35">
      <c r="A117" s="113">
        <v>41426</v>
      </c>
      <c r="B117" s="73">
        <v>415.16250000000002</v>
      </c>
      <c r="C117" s="33">
        <v>511.72929749999997</v>
      </c>
      <c r="D117" s="33"/>
      <c r="E117" s="33"/>
      <c r="F117" s="33"/>
      <c r="G117" s="55">
        <v>123.25999999999999</v>
      </c>
      <c r="H117" s="55"/>
      <c r="I117" s="2"/>
      <c r="J117" s="2"/>
      <c r="K117" s="2"/>
      <c r="L117" s="2"/>
      <c r="M117" s="2"/>
    </row>
    <row r="118" spans="1:13" ht="15" customHeight="1" x14ac:dyDescent="0.35">
      <c r="A118" s="113">
        <v>41456</v>
      </c>
      <c r="B118" s="73">
        <v>379.76086956521738</v>
      </c>
      <c r="C118" s="33">
        <v>469.53633913043473</v>
      </c>
      <c r="D118" s="33"/>
      <c r="E118" s="33"/>
      <c r="F118" s="33"/>
      <c r="G118" s="55">
        <v>123.64</v>
      </c>
      <c r="H118" s="55"/>
      <c r="I118" s="2"/>
      <c r="J118" s="2"/>
      <c r="K118" s="2"/>
      <c r="L118" s="2"/>
      <c r="M118" s="2"/>
    </row>
    <row r="119" spans="1:13" ht="15" customHeight="1" x14ac:dyDescent="0.35">
      <c r="A119" s="113">
        <v>41487</v>
      </c>
      <c r="B119" s="73">
        <v>372.14772727272725</v>
      </c>
      <c r="C119" s="33">
        <v>459.00700681818182</v>
      </c>
      <c r="D119" s="33"/>
      <c r="E119" s="33"/>
      <c r="F119" s="33"/>
      <c r="G119" s="55">
        <v>123.34</v>
      </c>
      <c r="H119" s="55"/>
      <c r="I119" s="2"/>
      <c r="J119" s="2"/>
      <c r="K119" s="2"/>
      <c r="L119" s="2"/>
      <c r="M119" s="2"/>
    </row>
    <row r="120" spans="1:13" ht="15" customHeight="1" x14ac:dyDescent="0.35">
      <c r="A120" s="113">
        <v>41518</v>
      </c>
      <c r="B120" s="73">
        <v>371.22619047619048</v>
      </c>
      <c r="C120" s="33">
        <v>458.01887380952383</v>
      </c>
      <c r="D120" s="33"/>
      <c r="E120" s="33"/>
      <c r="F120" s="33"/>
      <c r="G120" s="55">
        <v>123.38</v>
      </c>
      <c r="H120" s="55"/>
      <c r="I120" s="2"/>
      <c r="J120" s="2"/>
      <c r="K120" s="2"/>
      <c r="L120" s="2"/>
      <c r="M120" s="2"/>
    </row>
    <row r="121" spans="1:13" ht="15" customHeight="1" x14ac:dyDescent="0.35">
      <c r="A121" s="113">
        <v>41548</v>
      </c>
      <c r="B121" s="73">
        <v>372.6521739130435</v>
      </c>
      <c r="C121" s="33">
        <v>458.88388695652179</v>
      </c>
      <c r="D121" s="33"/>
      <c r="E121" s="33"/>
      <c r="F121" s="33"/>
      <c r="G121" s="55">
        <v>123.14</v>
      </c>
      <c r="H121" s="55"/>
      <c r="I121" s="2"/>
      <c r="J121" s="2"/>
      <c r="K121" s="2"/>
      <c r="L121" s="2"/>
      <c r="M121" s="2"/>
    </row>
    <row r="122" spans="1:13" ht="15" customHeight="1" x14ac:dyDescent="0.35">
      <c r="A122" s="113">
        <v>41579</v>
      </c>
      <c r="B122" s="73">
        <v>377.45238095238096</v>
      </c>
      <c r="C122" s="33">
        <v>464.98358809523813</v>
      </c>
      <c r="D122" s="33"/>
      <c r="E122" s="33"/>
      <c r="F122" s="33"/>
      <c r="G122" s="55">
        <v>123.19</v>
      </c>
      <c r="H122" s="55"/>
      <c r="I122" s="2"/>
      <c r="J122" s="2"/>
      <c r="K122" s="2"/>
      <c r="L122" s="2"/>
      <c r="M122" s="2"/>
    </row>
    <row r="123" spans="1:13" ht="15" customHeight="1" x14ac:dyDescent="0.35">
      <c r="A123" s="113">
        <v>41609</v>
      </c>
      <c r="B123" s="73">
        <v>369.05263157894734</v>
      </c>
      <c r="C123" s="33">
        <v>452.05256842105263</v>
      </c>
      <c r="D123" s="33"/>
      <c r="E123" s="33"/>
      <c r="F123" s="33"/>
      <c r="G123" s="55">
        <v>122.49000000000001</v>
      </c>
      <c r="H123" s="55"/>
      <c r="I123" s="2"/>
      <c r="J123" s="2"/>
      <c r="K123" s="2"/>
      <c r="L123" s="2"/>
      <c r="M123" s="2"/>
    </row>
    <row r="124" spans="1:13" ht="15" customHeight="1" x14ac:dyDescent="0.35">
      <c r="A124" s="113">
        <v>41640</v>
      </c>
      <c r="B124" s="73">
        <v>361.67391304347825</v>
      </c>
      <c r="C124" s="33">
        <v>445.29292173913046</v>
      </c>
      <c r="D124" s="33"/>
      <c r="E124" s="33"/>
      <c r="F124" s="33"/>
      <c r="G124" s="55">
        <v>123.12</v>
      </c>
      <c r="H124" s="55"/>
      <c r="I124" s="2"/>
      <c r="J124" s="2"/>
      <c r="K124" s="2"/>
      <c r="L124" s="2"/>
      <c r="M124" s="2"/>
    </row>
    <row r="125" spans="1:13" ht="15" customHeight="1" x14ac:dyDescent="0.35">
      <c r="A125" s="113">
        <v>41671</v>
      </c>
      <c r="B125" s="73">
        <v>384.5</v>
      </c>
      <c r="C125" s="33">
        <v>469.58985000000001</v>
      </c>
      <c r="D125" s="33"/>
      <c r="E125" s="33"/>
      <c r="F125" s="33"/>
      <c r="G125" s="55">
        <v>122.13000000000001</v>
      </c>
      <c r="H125" s="55">
        <v>352</v>
      </c>
      <c r="I125" s="2"/>
      <c r="J125" s="2"/>
      <c r="K125" s="2"/>
      <c r="L125" s="2"/>
      <c r="M125" s="2"/>
    </row>
    <row r="126" spans="1:13" ht="15" customHeight="1" x14ac:dyDescent="0.35">
      <c r="A126" s="113">
        <v>41699</v>
      </c>
      <c r="B126" s="73">
        <v>406.10714285714283</v>
      </c>
      <c r="C126" s="33">
        <v>494.55727857142853</v>
      </c>
      <c r="D126" s="33"/>
      <c r="E126" s="33"/>
      <c r="F126" s="33"/>
      <c r="G126" s="55">
        <v>121.78</v>
      </c>
      <c r="H126" s="55"/>
      <c r="I126" s="2"/>
      <c r="J126" s="2"/>
      <c r="K126" s="2"/>
      <c r="L126" s="2"/>
      <c r="M126" s="2"/>
    </row>
    <row r="127" spans="1:13" ht="15" customHeight="1" x14ac:dyDescent="0.35">
      <c r="A127" s="113">
        <v>41730</v>
      </c>
      <c r="B127" s="73">
        <v>410.92500000000001</v>
      </c>
      <c r="C127" s="33">
        <v>500.95866750000005</v>
      </c>
      <c r="D127" s="33"/>
      <c r="E127" s="33"/>
      <c r="F127" s="33"/>
      <c r="G127" s="55">
        <v>121.91000000000001</v>
      </c>
      <c r="H127" s="55"/>
      <c r="I127" s="2"/>
      <c r="J127" s="2"/>
      <c r="K127" s="2"/>
      <c r="L127" s="2"/>
      <c r="M127" s="2"/>
    </row>
    <row r="128" spans="1:13" ht="15" customHeight="1" x14ac:dyDescent="0.35">
      <c r="A128" s="113">
        <v>41760</v>
      </c>
      <c r="B128" s="73">
        <v>356.52272727272725</v>
      </c>
      <c r="C128" s="33">
        <v>435.1003363636363</v>
      </c>
      <c r="D128" s="33"/>
      <c r="E128" s="33"/>
      <c r="F128" s="33"/>
      <c r="G128" s="55">
        <v>122.03999999999999</v>
      </c>
      <c r="H128" s="55"/>
      <c r="I128" s="2"/>
      <c r="J128" s="2"/>
      <c r="K128" s="2"/>
      <c r="L128" s="2"/>
      <c r="M128" s="2"/>
    </row>
    <row r="129" spans="1:13" ht="15" customHeight="1" x14ac:dyDescent="0.35">
      <c r="A129" s="113">
        <v>41791</v>
      </c>
      <c r="B129" s="73">
        <v>347.78571428571428</v>
      </c>
      <c r="C129" s="33">
        <v>423.63777857142856</v>
      </c>
      <c r="D129" s="33"/>
      <c r="E129" s="33"/>
      <c r="F129" s="33"/>
      <c r="G129" s="55">
        <v>121.81</v>
      </c>
      <c r="H129" s="55"/>
      <c r="I129" s="2"/>
      <c r="J129" s="2"/>
      <c r="K129" s="2"/>
      <c r="L129" s="2"/>
      <c r="M129" s="2"/>
    </row>
    <row r="130" spans="1:13" ht="15" customHeight="1" x14ac:dyDescent="0.35">
      <c r="A130" s="113">
        <v>41821</v>
      </c>
      <c r="B130" s="73">
        <v>326.10869565217394</v>
      </c>
      <c r="C130" s="33">
        <v>396.22206521739133</v>
      </c>
      <c r="D130" s="33"/>
      <c r="E130" s="33"/>
      <c r="F130" s="33"/>
      <c r="G130" s="55">
        <v>121.50000000000001</v>
      </c>
      <c r="H130" s="55"/>
      <c r="I130" s="2"/>
      <c r="J130" s="2"/>
      <c r="K130" s="2"/>
      <c r="L130" s="2"/>
      <c r="M130" s="2"/>
    </row>
    <row r="131" spans="1:13" ht="15" customHeight="1" x14ac:dyDescent="0.35">
      <c r="A131" s="113">
        <v>41852</v>
      </c>
      <c r="B131" s="73">
        <v>324.03571428571428</v>
      </c>
      <c r="C131" s="33">
        <v>392.69888214285714</v>
      </c>
      <c r="D131" s="33"/>
      <c r="E131" s="33"/>
      <c r="F131" s="33"/>
      <c r="G131" s="55">
        <v>121.19</v>
      </c>
      <c r="H131" s="55"/>
      <c r="I131" s="2"/>
      <c r="J131" s="2"/>
      <c r="K131" s="2"/>
      <c r="L131" s="2"/>
      <c r="M131" s="2"/>
    </row>
    <row r="132" spans="1:13" ht="15" customHeight="1" x14ac:dyDescent="0.35">
      <c r="A132" s="113">
        <v>41883</v>
      </c>
      <c r="B132" s="73">
        <v>320.57954545454544</v>
      </c>
      <c r="C132" s="33">
        <v>387.16391704545453</v>
      </c>
      <c r="D132" s="33"/>
      <c r="E132" s="33"/>
      <c r="F132" s="33"/>
      <c r="G132" s="55">
        <v>120.77</v>
      </c>
      <c r="H132" s="55"/>
      <c r="I132" s="2"/>
      <c r="J132" s="2"/>
      <c r="K132" s="2"/>
      <c r="L132" s="2"/>
      <c r="M132" s="2"/>
    </row>
    <row r="133" spans="1:13" ht="15" customHeight="1" x14ac:dyDescent="0.35">
      <c r="A133" s="113">
        <v>41913</v>
      </c>
      <c r="B133" s="73">
        <v>325.78260869565219</v>
      </c>
      <c r="C133" s="33">
        <v>393.4802347826087</v>
      </c>
      <c r="D133" s="33"/>
      <c r="E133" s="33"/>
      <c r="F133" s="33"/>
      <c r="G133" s="55">
        <v>120.78</v>
      </c>
      <c r="H133" s="55"/>
      <c r="I133" s="2"/>
      <c r="J133" s="2"/>
      <c r="K133" s="2"/>
      <c r="L133" s="2"/>
      <c r="M133" s="2"/>
    </row>
    <row r="134" spans="1:13" ht="15" customHeight="1" x14ac:dyDescent="0.35">
      <c r="A134" s="113">
        <v>41944</v>
      </c>
      <c r="B134" s="73">
        <v>337.88749999999999</v>
      </c>
      <c r="C134" s="33">
        <v>406.34350749999993</v>
      </c>
      <c r="D134" s="33"/>
      <c r="E134" s="33"/>
      <c r="F134" s="33"/>
      <c r="G134" s="55">
        <v>120.25999999999999</v>
      </c>
      <c r="H134" s="55"/>
      <c r="I134" s="2"/>
      <c r="J134" s="2"/>
      <c r="K134" s="2"/>
      <c r="L134" s="2"/>
      <c r="M134" s="2"/>
    </row>
    <row r="135" spans="1:13" ht="15" customHeight="1" x14ac:dyDescent="0.35">
      <c r="A135" s="113">
        <v>41974</v>
      </c>
      <c r="B135" s="73">
        <v>345.72500000000002</v>
      </c>
      <c r="C135" s="33">
        <v>415.69974000000002</v>
      </c>
      <c r="D135" s="33"/>
      <c r="E135" s="33"/>
      <c r="F135" s="33"/>
      <c r="G135" s="55">
        <v>120.24</v>
      </c>
      <c r="H135" s="55"/>
      <c r="I135" s="2"/>
      <c r="J135" s="2"/>
      <c r="K135" s="2"/>
      <c r="L135" s="2"/>
      <c r="M135" s="2"/>
    </row>
    <row r="136" spans="1:13" ht="15" customHeight="1" x14ac:dyDescent="0.35">
      <c r="A136" s="113">
        <v>42005</v>
      </c>
      <c r="B136" s="73">
        <v>353.70454545454544</v>
      </c>
      <c r="C136" s="33">
        <v>388.47370227272728</v>
      </c>
      <c r="D136" s="33"/>
      <c r="E136" s="33"/>
      <c r="F136" s="33"/>
      <c r="G136" s="55">
        <v>109.83000000000001</v>
      </c>
      <c r="H136" s="55">
        <v>306.5</v>
      </c>
      <c r="I136" s="2"/>
      <c r="J136" s="2"/>
      <c r="K136" s="2"/>
      <c r="L136" s="2"/>
      <c r="M136" s="2"/>
    </row>
    <row r="137" spans="1:13" ht="15" customHeight="1" x14ac:dyDescent="0.35">
      <c r="A137" s="113">
        <v>42036</v>
      </c>
      <c r="B137" s="73">
        <v>358.27499999999998</v>
      </c>
      <c r="C137" s="33">
        <v>380.59553249999999</v>
      </c>
      <c r="D137" s="33"/>
      <c r="E137" s="33"/>
      <c r="F137" s="33"/>
      <c r="G137" s="55">
        <v>106.23</v>
      </c>
      <c r="H137" s="55"/>
      <c r="I137" s="2"/>
      <c r="J137" s="2"/>
      <c r="K137" s="2"/>
      <c r="L137" s="2"/>
      <c r="M137" s="2"/>
    </row>
    <row r="138" spans="1:13" ht="15" customHeight="1" x14ac:dyDescent="0.35">
      <c r="A138" s="113">
        <v>42064</v>
      </c>
      <c r="B138" s="73">
        <v>367.5</v>
      </c>
      <c r="C138" s="33">
        <v>389.88074999999998</v>
      </c>
      <c r="D138" s="33"/>
      <c r="E138" s="33"/>
      <c r="F138" s="33"/>
      <c r="G138" s="55">
        <v>106.08999999999999</v>
      </c>
      <c r="H138" s="55"/>
      <c r="I138" s="2"/>
      <c r="J138" s="2"/>
      <c r="K138" s="2"/>
      <c r="L138" s="2"/>
      <c r="M138" s="2"/>
    </row>
    <row r="139" spans="1:13" ht="15" customHeight="1" x14ac:dyDescent="0.35">
      <c r="A139" s="113">
        <v>42095</v>
      </c>
      <c r="B139" s="73">
        <v>371.81578947368422</v>
      </c>
      <c r="C139" s="33">
        <v>386.01915263157895</v>
      </c>
      <c r="D139" s="33"/>
      <c r="E139" s="33"/>
      <c r="F139" s="33"/>
      <c r="G139" s="55">
        <v>103.82000000000001</v>
      </c>
      <c r="H139" s="55"/>
      <c r="I139" s="2"/>
      <c r="J139" s="2"/>
      <c r="K139" s="2"/>
      <c r="L139" s="2"/>
      <c r="M139" s="2"/>
    </row>
    <row r="140" spans="1:13" ht="15" customHeight="1" x14ac:dyDescent="0.35">
      <c r="A140" s="113">
        <v>42125</v>
      </c>
      <c r="B140" s="73">
        <v>358.6904761904762</v>
      </c>
      <c r="C140" s="33">
        <v>372.96635714285719</v>
      </c>
      <c r="D140" s="33"/>
      <c r="E140" s="33"/>
      <c r="F140" s="33"/>
      <c r="G140" s="55">
        <v>103.98</v>
      </c>
      <c r="H140" s="55"/>
      <c r="I140" s="2"/>
      <c r="J140" s="2"/>
      <c r="K140" s="2"/>
      <c r="L140" s="2"/>
      <c r="M140" s="2"/>
    </row>
    <row r="141" spans="1:13" ht="15" customHeight="1" x14ac:dyDescent="0.35">
      <c r="A141" s="113">
        <v>42156</v>
      </c>
      <c r="B141" s="73">
        <v>379.20454545454544</v>
      </c>
      <c r="C141" s="33">
        <v>396.19290909090904</v>
      </c>
      <c r="D141" s="33"/>
      <c r="E141" s="33"/>
      <c r="F141" s="33"/>
      <c r="G141" s="55">
        <v>104.47999999999999</v>
      </c>
      <c r="H141" s="55"/>
      <c r="I141" s="2"/>
      <c r="J141" s="2"/>
      <c r="K141" s="2"/>
      <c r="L141" s="2"/>
      <c r="M141" s="2"/>
    </row>
    <row r="142" spans="1:13" ht="15" customHeight="1" x14ac:dyDescent="0.35">
      <c r="A142" s="113">
        <v>42186</v>
      </c>
      <c r="B142" s="73">
        <v>384.54347826086956</v>
      </c>
      <c r="C142" s="33">
        <v>403.30919999999998</v>
      </c>
      <c r="D142" s="33"/>
      <c r="E142" s="33"/>
      <c r="F142" s="33"/>
      <c r="G142" s="55">
        <v>104.88</v>
      </c>
      <c r="H142" s="55"/>
      <c r="I142" s="2"/>
      <c r="J142" s="2"/>
      <c r="K142" s="2"/>
      <c r="L142" s="2"/>
      <c r="M142" s="2"/>
    </row>
    <row r="143" spans="1:13" ht="15" customHeight="1" x14ac:dyDescent="0.35">
      <c r="A143" s="113">
        <v>42217</v>
      </c>
      <c r="B143" s="73">
        <v>368.90476190476193</v>
      </c>
      <c r="C143" s="33">
        <v>397.75311428571433</v>
      </c>
      <c r="D143" s="33"/>
      <c r="E143" s="33"/>
      <c r="F143" s="33"/>
      <c r="G143" s="55">
        <v>107.82000000000001</v>
      </c>
      <c r="H143" s="55"/>
      <c r="I143" s="2"/>
      <c r="J143" s="2"/>
      <c r="K143" s="2"/>
      <c r="L143" s="2"/>
      <c r="M143" s="2"/>
    </row>
    <row r="144" spans="1:13" ht="15" customHeight="1" x14ac:dyDescent="0.35">
      <c r="A144" s="113">
        <v>42248</v>
      </c>
      <c r="B144" s="73">
        <v>364.03409090909093</v>
      </c>
      <c r="C144" s="33">
        <v>397.45242045454552</v>
      </c>
      <c r="D144" s="33"/>
      <c r="E144" s="33"/>
      <c r="F144" s="33"/>
      <c r="G144" s="55">
        <v>109.18</v>
      </c>
      <c r="H144" s="55"/>
      <c r="I144" s="2"/>
      <c r="J144" s="2"/>
      <c r="K144" s="2"/>
      <c r="L144" s="2"/>
      <c r="M144" s="2"/>
    </row>
    <row r="145" spans="1:13" ht="15" customHeight="1" x14ac:dyDescent="0.35">
      <c r="A145" s="113">
        <v>42278</v>
      </c>
      <c r="B145" s="73">
        <v>376.79545454545456</v>
      </c>
      <c r="C145" s="33">
        <v>409.91577500000005</v>
      </c>
      <c r="D145" s="33"/>
      <c r="E145" s="33"/>
      <c r="F145" s="33"/>
      <c r="G145" s="55">
        <v>108.79</v>
      </c>
      <c r="H145" s="55"/>
      <c r="I145" s="2"/>
      <c r="J145" s="2"/>
      <c r="K145" s="2"/>
      <c r="L145" s="2"/>
      <c r="M145" s="2"/>
    </row>
    <row r="146" spans="1:13" ht="15" customHeight="1" x14ac:dyDescent="0.35">
      <c r="A146" s="113">
        <v>42309</v>
      </c>
      <c r="B146" s="73">
        <v>378.27380952380952</v>
      </c>
      <c r="C146" s="33">
        <v>409.67053571428568</v>
      </c>
      <c r="D146" s="33"/>
      <c r="E146" s="33"/>
      <c r="F146" s="33"/>
      <c r="G146" s="55">
        <v>108.3</v>
      </c>
      <c r="H146" s="55"/>
      <c r="I146" s="2"/>
      <c r="J146" s="2"/>
      <c r="K146" s="2"/>
      <c r="L146" s="2"/>
      <c r="M146" s="2"/>
    </row>
    <row r="147" spans="1:13" ht="15" customHeight="1" x14ac:dyDescent="0.35">
      <c r="A147" s="113">
        <v>42339</v>
      </c>
      <c r="B147" s="73">
        <v>375.41666666666669</v>
      </c>
      <c r="C147" s="33">
        <v>406.57625000000002</v>
      </c>
      <c r="D147" s="33"/>
      <c r="E147" s="33"/>
      <c r="F147" s="33"/>
      <c r="G147" s="55">
        <v>108.3</v>
      </c>
      <c r="H147" s="55"/>
      <c r="I147" s="2"/>
      <c r="J147" s="2"/>
      <c r="K147" s="2"/>
      <c r="L147" s="2"/>
      <c r="M147" s="2"/>
    </row>
    <row r="148" spans="1:13" ht="15" customHeight="1" x14ac:dyDescent="0.35">
      <c r="A148" s="113">
        <v>42370</v>
      </c>
      <c r="B148" s="73">
        <v>363.02380952380952</v>
      </c>
      <c r="C148" s="33">
        <v>396.85762857142856</v>
      </c>
      <c r="D148" s="33"/>
      <c r="E148" s="33"/>
      <c r="F148" s="33"/>
      <c r="G148" s="55">
        <v>109.32</v>
      </c>
      <c r="H148" s="55">
        <v>293.89999999999998</v>
      </c>
      <c r="I148" s="2"/>
      <c r="J148" s="2"/>
      <c r="K148" s="2"/>
      <c r="L148" s="2"/>
      <c r="M148" s="2"/>
    </row>
    <row r="149" spans="1:13" ht="15" customHeight="1" x14ac:dyDescent="0.35">
      <c r="A149" s="113">
        <v>42401</v>
      </c>
      <c r="B149" s="73">
        <v>355.48809523809524</v>
      </c>
      <c r="C149" s="33">
        <v>391.67678333333328</v>
      </c>
      <c r="D149" s="33"/>
      <c r="E149" s="33"/>
      <c r="F149" s="33"/>
      <c r="G149" s="55">
        <v>110.17999999999999</v>
      </c>
      <c r="H149" s="55"/>
      <c r="I149" s="2"/>
      <c r="J149" s="2"/>
      <c r="K149" s="2"/>
      <c r="L149" s="2"/>
      <c r="M149" s="2"/>
    </row>
    <row r="150" spans="1:13" ht="15" customHeight="1" x14ac:dyDescent="0.35">
      <c r="A150" s="113">
        <v>42430</v>
      </c>
      <c r="B150" s="73">
        <v>357.21428571428572</v>
      </c>
      <c r="C150" s="33">
        <v>390.11372142857147</v>
      </c>
      <c r="D150" s="33"/>
      <c r="E150" s="33"/>
      <c r="F150" s="33"/>
      <c r="G150" s="55">
        <v>109.21000000000001</v>
      </c>
      <c r="H150" s="55">
        <v>321.7</v>
      </c>
      <c r="I150" s="2"/>
      <c r="J150" s="2"/>
      <c r="K150" s="2"/>
      <c r="L150" s="2"/>
      <c r="M150" s="2"/>
    </row>
    <row r="151" spans="1:13" ht="15" customHeight="1" x14ac:dyDescent="0.35">
      <c r="A151" s="113">
        <v>42461</v>
      </c>
      <c r="B151" s="73">
        <v>370.52380952380952</v>
      </c>
      <c r="C151" s="33">
        <v>405.01957619047619</v>
      </c>
      <c r="D151" s="33"/>
      <c r="E151" s="33"/>
      <c r="F151" s="33"/>
      <c r="G151" s="55">
        <v>109.31</v>
      </c>
      <c r="H151" s="55"/>
      <c r="I151" s="2"/>
      <c r="J151" s="2"/>
      <c r="K151" s="2"/>
      <c r="L151" s="2"/>
      <c r="M151" s="2"/>
    </row>
    <row r="152" spans="1:13" ht="15" customHeight="1" x14ac:dyDescent="0.35">
      <c r="A152" s="113">
        <v>42491</v>
      </c>
      <c r="B152" s="73">
        <v>369.68181818181819</v>
      </c>
      <c r="C152" s="33">
        <v>408.64628181818182</v>
      </c>
      <c r="D152" s="33"/>
      <c r="E152" s="33"/>
      <c r="F152" s="33"/>
      <c r="G152" s="55">
        <v>110.53999999999999</v>
      </c>
      <c r="H152" s="55"/>
      <c r="I152" s="2"/>
      <c r="J152" s="2"/>
      <c r="K152" s="2"/>
      <c r="L152" s="2"/>
      <c r="M152" s="2"/>
    </row>
    <row r="153" spans="1:13" ht="15" customHeight="1" x14ac:dyDescent="0.35">
      <c r="A153" s="113">
        <v>42522</v>
      </c>
      <c r="B153" s="73">
        <v>368.75</v>
      </c>
      <c r="C153" s="33">
        <v>401.97437500000001</v>
      </c>
      <c r="D153" s="33"/>
      <c r="E153" s="33"/>
      <c r="F153" s="33"/>
      <c r="G153" s="55">
        <v>109.01</v>
      </c>
      <c r="H153" s="55">
        <v>347</v>
      </c>
      <c r="I153" s="2"/>
      <c r="J153" s="2"/>
      <c r="K153" s="2"/>
      <c r="L153" s="2"/>
      <c r="M153" s="2"/>
    </row>
    <row r="154" spans="1:13" ht="15" customHeight="1" x14ac:dyDescent="0.35">
      <c r="A154" s="113">
        <v>42552</v>
      </c>
      <c r="B154" s="73">
        <v>358.01190476190476</v>
      </c>
      <c r="C154" s="33">
        <v>389.05153690476192</v>
      </c>
      <c r="D154" s="33"/>
      <c r="E154" s="33"/>
      <c r="F154" s="33"/>
      <c r="G154" s="55">
        <v>108.67</v>
      </c>
      <c r="H154" s="55">
        <v>329.29</v>
      </c>
      <c r="I154" s="2"/>
      <c r="J154" s="2"/>
      <c r="K154" s="2"/>
      <c r="L154" s="2"/>
      <c r="M154" s="2"/>
    </row>
    <row r="155" spans="1:13" ht="15" customHeight="1" x14ac:dyDescent="0.35">
      <c r="A155" s="113">
        <v>42583</v>
      </c>
      <c r="B155" s="73">
        <v>371.97826086956519</v>
      </c>
      <c r="C155" s="33">
        <v>404.56355652173909</v>
      </c>
      <c r="D155" s="33"/>
      <c r="E155" s="33"/>
      <c r="F155" s="33"/>
      <c r="G155" s="55">
        <v>108.75999999999999</v>
      </c>
      <c r="H155" s="55">
        <v>324.39999999999998</v>
      </c>
      <c r="I155" s="2"/>
      <c r="J155" s="2"/>
      <c r="K155" s="2"/>
      <c r="L155" s="2"/>
      <c r="M155" s="2"/>
    </row>
    <row r="156" spans="1:13" ht="15" customHeight="1" x14ac:dyDescent="0.35">
      <c r="A156" s="113">
        <v>42614</v>
      </c>
      <c r="B156" s="73">
        <v>375.68181818181819</v>
      </c>
      <c r="C156" s="33">
        <v>410.31968181818183</v>
      </c>
      <c r="D156" s="33"/>
      <c r="E156" s="33"/>
      <c r="F156" s="33"/>
      <c r="G156" s="55">
        <v>109.22</v>
      </c>
      <c r="H156" s="55">
        <v>353.97</v>
      </c>
      <c r="I156" s="2"/>
      <c r="J156" s="2"/>
      <c r="K156" s="2"/>
      <c r="L156" s="2"/>
      <c r="M156" s="2"/>
    </row>
    <row r="157" spans="1:13" ht="15" customHeight="1" x14ac:dyDescent="0.35">
      <c r="A157" s="113">
        <v>42644</v>
      </c>
      <c r="B157" s="73">
        <v>388.71428571428572</v>
      </c>
      <c r="C157" s="33">
        <v>423.03775714285717</v>
      </c>
      <c r="D157" s="33"/>
      <c r="E157" s="33"/>
      <c r="F157" s="33"/>
      <c r="G157" s="55">
        <v>108.83</v>
      </c>
      <c r="H157" s="55">
        <v>342.36</v>
      </c>
      <c r="I157" s="2"/>
      <c r="J157" s="2"/>
      <c r="K157" s="2"/>
      <c r="L157" s="2"/>
      <c r="M157" s="2"/>
    </row>
    <row r="158" spans="1:13" ht="15" customHeight="1" x14ac:dyDescent="0.35">
      <c r="A158" s="113">
        <v>42675</v>
      </c>
      <c r="B158" s="73">
        <v>397.28409090909093</v>
      </c>
      <c r="C158" s="33">
        <v>427.43795340909099</v>
      </c>
      <c r="D158" s="33"/>
      <c r="E158" s="33"/>
      <c r="F158" s="33"/>
      <c r="G158" s="55">
        <v>107.59</v>
      </c>
      <c r="H158" s="55">
        <v>347.15</v>
      </c>
      <c r="I158" s="2"/>
      <c r="J158" s="2"/>
      <c r="K158" s="2"/>
      <c r="L158" s="2"/>
      <c r="M158" s="2"/>
    </row>
    <row r="159" spans="1:13" ht="15" customHeight="1" x14ac:dyDescent="0.35">
      <c r="A159" s="113">
        <v>42705</v>
      </c>
      <c r="B159" s="73">
        <v>411.84523809523807</v>
      </c>
      <c r="C159" s="33">
        <v>442.89836904761898</v>
      </c>
      <c r="D159" s="33"/>
      <c r="E159" s="33"/>
      <c r="F159" s="33"/>
      <c r="G159" s="55">
        <v>107.53999999999999</v>
      </c>
      <c r="H159" s="55">
        <v>349.7</v>
      </c>
      <c r="I159" s="2"/>
      <c r="J159" s="2"/>
      <c r="K159" s="2"/>
      <c r="L159" s="2"/>
      <c r="M159" s="2"/>
    </row>
    <row r="160" spans="1:13" ht="15" customHeight="1" x14ac:dyDescent="0.35">
      <c r="A160" s="113">
        <v>42736</v>
      </c>
      <c r="B160" s="73">
        <v>419.13636363636363</v>
      </c>
      <c r="C160" s="33">
        <v>449.02078636363632</v>
      </c>
      <c r="D160" s="33"/>
      <c r="E160" s="33"/>
      <c r="F160" s="33"/>
      <c r="G160" s="55">
        <v>107.13</v>
      </c>
      <c r="H160" s="55">
        <v>371.52</v>
      </c>
      <c r="I160" s="2"/>
      <c r="J160" s="2"/>
      <c r="K160" s="2"/>
      <c r="L160" s="2"/>
      <c r="M160" s="2"/>
    </row>
    <row r="161" spans="1:13" ht="15" customHeight="1" x14ac:dyDescent="0.35">
      <c r="A161" s="113">
        <v>42767</v>
      </c>
      <c r="B161" s="73">
        <v>418.3125</v>
      </c>
      <c r="C161" s="33">
        <v>445.87929375000004</v>
      </c>
      <c r="D161" s="33"/>
      <c r="E161" s="33"/>
      <c r="F161" s="33"/>
      <c r="G161" s="55">
        <v>106.59</v>
      </c>
      <c r="H161" s="55"/>
      <c r="I161" s="2"/>
      <c r="J161" s="2"/>
      <c r="K161" s="2"/>
      <c r="L161" s="2"/>
      <c r="M161" s="2"/>
    </row>
    <row r="162" spans="1:13" ht="15" customHeight="1" x14ac:dyDescent="0.35">
      <c r="A162" s="113">
        <v>42795</v>
      </c>
      <c r="B162" s="73">
        <v>407.10869565217394</v>
      </c>
      <c r="C162" s="33">
        <v>435.85056956521743</v>
      </c>
      <c r="D162" s="33"/>
      <c r="E162" s="33"/>
      <c r="F162" s="33"/>
      <c r="G162" s="55">
        <v>107.06</v>
      </c>
      <c r="H162" s="55">
        <v>370.18</v>
      </c>
      <c r="I162" s="2"/>
      <c r="J162" s="2"/>
      <c r="K162" s="2"/>
      <c r="L162" s="2"/>
      <c r="M162" s="2"/>
    </row>
    <row r="163" spans="1:13" ht="15" customHeight="1" x14ac:dyDescent="0.35">
      <c r="A163" s="113">
        <v>42826</v>
      </c>
      <c r="B163" s="73">
        <v>396.58823529411762</v>
      </c>
      <c r="C163" s="33">
        <v>425.26156470588234</v>
      </c>
      <c r="D163" s="33"/>
      <c r="E163" s="33"/>
      <c r="F163" s="33"/>
      <c r="G163" s="55">
        <v>107.23</v>
      </c>
      <c r="H163" s="55">
        <v>382.46</v>
      </c>
      <c r="I163" s="2"/>
      <c r="J163" s="2"/>
      <c r="K163" s="2"/>
      <c r="L163" s="2"/>
      <c r="M163" s="2"/>
    </row>
    <row r="164" spans="1:13" ht="15" customHeight="1" x14ac:dyDescent="0.35">
      <c r="A164" s="113">
        <v>42856</v>
      </c>
      <c r="B164" s="73">
        <v>364.15909090909093</v>
      </c>
      <c r="C164" s="33">
        <v>396.82416136363634</v>
      </c>
      <c r="D164" s="33"/>
      <c r="E164" s="33"/>
      <c r="F164" s="33"/>
      <c r="G164" s="55">
        <v>108.96999999999998</v>
      </c>
      <c r="H164" s="55">
        <v>374.5</v>
      </c>
      <c r="I164" s="2"/>
      <c r="J164" s="2"/>
      <c r="K164" s="2"/>
      <c r="L164" s="2"/>
      <c r="M164" s="2"/>
    </row>
    <row r="165" spans="1:13" ht="15" customHeight="1" x14ac:dyDescent="0.35">
      <c r="A165" s="113">
        <v>42887</v>
      </c>
      <c r="B165" s="73">
        <v>358.38636363636363</v>
      </c>
      <c r="C165" s="33">
        <v>390.64113636363641</v>
      </c>
      <c r="D165" s="33"/>
      <c r="E165" s="33"/>
      <c r="F165" s="33"/>
      <c r="G165" s="55">
        <v>109.00000000000001</v>
      </c>
      <c r="H165" s="55"/>
      <c r="I165" s="2"/>
      <c r="J165" s="2"/>
      <c r="K165" s="2"/>
      <c r="L165" s="2"/>
      <c r="M165" s="2"/>
    </row>
    <row r="166" spans="1:13" ht="15" customHeight="1" x14ac:dyDescent="0.35">
      <c r="A166" s="113">
        <v>42917</v>
      </c>
      <c r="B166" s="73">
        <v>368.29761904761904</v>
      </c>
      <c r="C166" s="33">
        <v>407.11618809523804</v>
      </c>
      <c r="D166" s="33"/>
      <c r="E166" s="33"/>
      <c r="F166" s="33"/>
      <c r="G166" s="55">
        <v>110.53999999999999</v>
      </c>
      <c r="H166" s="55">
        <v>339.4</v>
      </c>
      <c r="I166" s="2"/>
      <c r="J166" s="2"/>
      <c r="K166" s="2"/>
      <c r="L166" s="2"/>
      <c r="M166" s="2"/>
    </row>
    <row r="167" spans="1:13" ht="15" customHeight="1" x14ac:dyDescent="0.35">
      <c r="A167" s="113">
        <v>42948</v>
      </c>
      <c r="B167" s="73">
        <v>368.51086956521738</v>
      </c>
      <c r="C167" s="33">
        <v>419.95498695652168</v>
      </c>
      <c r="D167" s="33"/>
      <c r="E167" s="33"/>
      <c r="F167" s="33"/>
      <c r="G167" s="55">
        <v>113.96</v>
      </c>
      <c r="H167" s="55">
        <v>322.8</v>
      </c>
      <c r="I167" s="2"/>
      <c r="J167" s="2"/>
      <c r="K167" s="2"/>
      <c r="L167" s="2"/>
      <c r="M167" s="2"/>
    </row>
    <row r="168" spans="1:13" ht="15" customHeight="1" x14ac:dyDescent="0.35">
      <c r="A168" s="113">
        <v>42979</v>
      </c>
      <c r="B168" s="73">
        <v>367.75</v>
      </c>
      <c r="C168" s="33">
        <v>421.73570000000001</v>
      </c>
      <c r="D168" s="33"/>
      <c r="E168" s="33"/>
      <c r="F168" s="33"/>
      <c r="G168" s="55">
        <v>114.68</v>
      </c>
      <c r="H168" s="55">
        <v>335.5</v>
      </c>
      <c r="I168" s="2"/>
      <c r="J168" s="2"/>
      <c r="K168" s="2"/>
      <c r="L168" s="2"/>
      <c r="M168" s="2"/>
    </row>
    <row r="169" spans="1:13" ht="15" customHeight="1" x14ac:dyDescent="0.35">
      <c r="A169" s="113">
        <v>43009</v>
      </c>
      <c r="B169" s="73">
        <v>367.35227272727275</v>
      </c>
      <c r="C169" s="33">
        <v>423.99799318181817</v>
      </c>
      <c r="D169" s="33"/>
      <c r="E169" s="33"/>
      <c r="F169" s="33"/>
      <c r="G169" s="55">
        <v>115.41999999999999</v>
      </c>
      <c r="H169" s="55"/>
      <c r="I169" s="2"/>
      <c r="J169" s="2"/>
      <c r="K169" s="2"/>
      <c r="L169" s="2"/>
      <c r="M169" s="2"/>
    </row>
    <row r="170" spans="1:13" ht="15" customHeight="1" x14ac:dyDescent="0.35">
      <c r="A170" s="113">
        <v>43040</v>
      </c>
      <c r="B170" s="73">
        <v>376.88636363636363</v>
      </c>
      <c r="C170" s="33">
        <v>438.80879318181815</v>
      </c>
      <c r="D170" s="33"/>
      <c r="E170" s="33"/>
      <c r="F170" s="33"/>
      <c r="G170" s="55">
        <v>116.42999999999999</v>
      </c>
      <c r="H170" s="55"/>
      <c r="I170" s="2"/>
      <c r="J170" s="2"/>
      <c r="K170" s="2"/>
      <c r="L170" s="2"/>
      <c r="M170" s="2"/>
    </row>
    <row r="171" spans="1:13" ht="15" customHeight="1" x14ac:dyDescent="0.35">
      <c r="A171" s="113">
        <v>43070</v>
      </c>
      <c r="B171" s="73">
        <v>358.88157894736844</v>
      </c>
      <c r="C171" s="33">
        <v>419.53256578947372</v>
      </c>
      <c r="D171" s="33"/>
      <c r="E171" s="33"/>
      <c r="F171" s="33"/>
      <c r="G171" s="55">
        <v>116.9</v>
      </c>
      <c r="H171" s="55"/>
      <c r="I171" s="2"/>
      <c r="J171" s="2"/>
      <c r="K171" s="2"/>
      <c r="L171" s="2"/>
      <c r="M171" s="2"/>
    </row>
    <row r="172" spans="1:13" ht="15" customHeight="1" x14ac:dyDescent="0.35">
      <c r="A172" s="113">
        <v>43101</v>
      </c>
      <c r="B172" s="73">
        <v>349.57954545454544</v>
      </c>
      <c r="C172" s="33">
        <v>409.88201704545457</v>
      </c>
      <c r="D172" s="33"/>
      <c r="E172" s="33"/>
      <c r="F172" s="33"/>
      <c r="G172" s="55">
        <v>117.25000000000001</v>
      </c>
      <c r="H172" s="55"/>
      <c r="I172" s="2"/>
      <c r="J172" s="2"/>
      <c r="K172" s="2"/>
      <c r="L172" s="2"/>
      <c r="M172" s="2"/>
    </row>
    <row r="173" spans="1:13" ht="15" customHeight="1" x14ac:dyDescent="0.35">
      <c r="A173" s="113">
        <v>43132</v>
      </c>
      <c r="B173" s="73">
        <v>351.97500000000002</v>
      </c>
      <c r="C173" s="33">
        <v>406.31994000000003</v>
      </c>
      <c r="D173" s="33"/>
      <c r="E173" s="33"/>
      <c r="F173" s="33"/>
      <c r="G173" s="55">
        <v>115.44000000000001</v>
      </c>
      <c r="H173" s="55">
        <v>330</v>
      </c>
      <c r="I173" s="2"/>
      <c r="J173" s="2"/>
      <c r="K173" s="2"/>
      <c r="L173" s="2"/>
      <c r="M173" s="2"/>
    </row>
    <row r="174" spans="1:13" ht="15" customHeight="1" x14ac:dyDescent="0.35">
      <c r="A174" s="113">
        <v>43160</v>
      </c>
      <c r="B174" s="73">
        <v>348.60714285714283</v>
      </c>
      <c r="C174" s="33">
        <v>407.24286428571423</v>
      </c>
      <c r="D174" s="33"/>
      <c r="E174" s="33"/>
      <c r="F174" s="33"/>
      <c r="G174" s="55">
        <v>116.82</v>
      </c>
      <c r="H174" s="55">
        <v>341.2</v>
      </c>
      <c r="I174" s="2"/>
      <c r="J174" s="2"/>
      <c r="K174" s="2"/>
      <c r="L174" s="2"/>
      <c r="M174" s="2"/>
    </row>
    <row r="175" spans="1:13" ht="15" customHeight="1" x14ac:dyDescent="0.35">
      <c r="A175" s="113">
        <v>43191</v>
      </c>
      <c r="B175" s="73">
        <v>343.66250000000002</v>
      </c>
      <c r="C175" s="33">
        <v>408.32259937500004</v>
      </c>
      <c r="D175" s="33"/>
      <c r="E175" s="33"/>
      <c r="F175" s="33"/>
      <c r="G175" s="55">
        <v>118.815</v>
      </c>
      <c r="H175" s="55">
        <v>330</v>
      </c>
      <c r="I175" s="2"/>
      <c r="J175" s="2"/>
      <c r="K175" s="2"/>
      <c r="L175" s="2"/>
      <c r="M175" s="2"/>
    </row>
    <row r="176" spans="1:13" ht="15" customHeight="1" x14ac:dyDescent="0.35">
      <c r="A176" s="113">
        <v>43221</v>
      </c>
      <c r="B176" s="73">
        <v>355.09090909090907</v>
      </c>
      <c r="C176" s="33">
        <v>418.51724727272722</v>
      </c>
      <c r="D176" s="33"/>
      <c r="E176" s="33"/>
      <c r="F176" s="33"/>
      <c r="G176" s="55">
        <v>117.86199999999999</v>
      </c>
      <c r="H176" s="55">
        <v>320</v>
      </c>
      <c r="I176" s="2"/>
      <c r="J176" s="2"/>
      <c r="K176" s="2"/>
      <c r="L176" s="2"/>
      <c r="M176" s="2"/>
    </row>
    <row r="177" spans="1:13" ht="15" customHeight="1" x14ac:dyDescent="0.35">
      <c r="A177" s="113">
        <v>43252</v>
      </c>
      <c r="B177" s="73">
        <v>353.17857142857144</v>
      </c>
      <c r="C177" s="33">
        <v>408.10490285714292</v>
      </c>
      <c r="D177" s="33"/>
      <c r="E177" s="33"/>
      <c r="F177" s="33"/>
      <c r="G177" s="55">
        <v>115.55200000000001</v>
      </c>
      <c r="H177" s="55"/>
      <c r="I177" s="2"/>
      <c r="J177" s="2"/>
      <c r="K177" s="2"/>
      <c r="L177" s="2"/>
      <c r="M177" s="2"/>
    </row>
    <row r="178" spans="1:13" ht="15" customHeight="1" x14ac:dyDescent="0.35">
      <c r="A178" s="113">
        <v>43282</v>
      </c>
      <c r="B178" s="73">
        <v>362.11363636363637</v>
      </c>
      <c r="C178" s="33">
        <v>420.76156090909097</v>
      </c>
      <c r="D178" s="33"/>
      <c r="E178" s="33"/>
      <c r="F178" s="33"/>
      <c r="G178" s="55">
        <v>116.19600000000001</v>
      </c>
      <c r="H178" s="55">
        <v>323.39999999999998</v>
      </c>
      <c r="I178" s="2"/>
      <c r="J178" s="2"/>
      <c r="K178" s="2"/>
      <c r="L178" s="2"/>
      <c r="M178" s="2"/>
    </row>
    <row r="179" spans="1:13" ht="15" customHeight="1" x14ac:dyDescent="0.35">
      <c r="A179" s="113">
        <v>43313</v>
      </c>
      <c r="B179" s="73">
        <v>379.07608695652175</v>
      </c>
      <c r="C179" s="33">
        <v>432.33248641304351</v>
      </c>
      <c r="D179" s="33"/>
      <c r="E179" s="33"/>
      <c r="F179" s="33"/>
      <c r="G179" s="55">
        <v>114.04900000000001</v>
      </c>
      <c r="H179" s="55">
        <v>316.60000000000002</v>
      </c>
      <c r="I179" s="2"/>
      <c r="J179" s="2"/>
      <c r="K179" s="2"/>
      <c r="L179" s="2"/>
      <c r="M179" s="2"/>
    </row>
    <row r="180" spans="1:13" ht="15" customHeight="1" x14ac:dyDescent="0.35">
      <c r="A180" s="113">
        <v>43344</v>
      </c>
      <c r="B180" s="73">
        <v>369.7</v>
      </c>
      <c r="C180" s="33">
        <v>417.32475399999998</v>
      </c>
      <c r="D180" s="33"/>
      <c r="E180" s="33"/>
      <c r="F180" s="33"/>
      <c r="G180" s="55">
        <v>112.88199999999999</v>
      </c>
      <c r="H180" s="55">
        <v>320.60000000000002</v>
      </c>
      <c r="I180" s="2"/>
      <c r="J180" s="2"/>
      <c r="K180" s="2"/>
      <c r="L180" s="2"/>
      <c r="M180" s="2"/>
    </row>
    <row r="181" spans="1:13" ht="15" customHeight="1" x14ac:dyDescent="0.35">
      <c r="A181" s="113">
        <v>43374</v>
      </c>
      <c r="B181" s="73">
        <v>373.10869565217394</v>
      </c>
      <c r="C181" s="33">
        <v>425.79537456521746</v>
      </c>
      <c r="D181" s="33"/>
      <c r="E181" s="33"/>
      <c r="F181" s="33"/>
      <c r="G181" s="55">
        <v>114.12100000000001</v>
      </c>
      <c r="H181" s="55">
        <v>326.8</v>
      </c>
      <c r="I181" s="2"/>
      <c r="J181" s="2"/>
      <c r="K181" s="2"/>
      <c r="L181" s="2"/>
      <c r="M181" s="2"/>
    </row>
    <row r="182" spans="1:13" ht="15" customHeight="1" x14ac:dyDescent="0.35">
      <c r="A182" s="113">
        <v>43405</v>
      </c>
      <c r="B182" s="73">
        <v>373.36363636363637</v>
      </c>
      <c r="C182" s="33">
        <v>424.68620181818181</v>
      </c>
      <c r="D182" s="33"/>
      <c r="E182" s="33"/>
      <c r="F182" s="33"/>
      <c r="G182" s="55">
        <v>113.746</v>
      </c>
      <c r="H182" s="55"/>
      <c r="I182" s="2"/>
      <c r="J182" s="2"/>
      <c r="K182" s="2"/>
      <c r="L182" s="2"/>
      <c r="M182" s="2"/>
    </row>
    <row r="183" spans="1:13" ht="15" customHeight="1" x14ac:dyDescent="0.35">
      <c r="A183" s="113">
        <v>43435</v>
      </c>
      <c r="B183" s="73">
        <v>367.82894736842104</v>
      </c>
      <c r="C183" s="33">
        <v>415.5032572368421</v>
      </c>
      <c r="D183" s="33"/>
      <c r="E183" s="33"/>
      <c r="F183" s="33"/>
      <c r="G183" s="55">
        <v>112.961</v>
      </c>
      <c r="H183" s="55"/>
      <c r="I183" s="2"/>
      <c r="J183" s="2"/>
      <c r="K183" s="2"/>
      <c r="L183" s="2"/>
      <c r="M183" s="2"/>
    </row>
    <row r="184" spans="1:13" ht="15" customHeight="1" x14ac:dyDescent="0.35">
      <c r="A184" s="113">
        <v>43466</v>
      </c>
      <c r="B184" s="73">
        <v>370.73863636363637</v>
      </c>
      <c r="C184" s="33">
        <v>418.78265625000006</v>
      </c>
      <c r="D184" s="33"/>
      <c r="E184" s="33"/>
      <c r="F184" s="33"/>
      <c r="G184" s="55">
        <v>112.959</v>
      </c>
      <c r="H184" s="55"/>
      <c r="I184" s="2"/>
      <c r="J184" s="2"/>
      <c r="K184" s="2"/>
      <c r="L184" s="2"/>
      <c r="M184" s="2"/>
    </row>
    <row r="185" spans="1:13" ht="15" customHeight="1" x14ac:dyDescent="0.35">
      <c r="A185" s="113">
        <v>43497</v>
      </c>
      <c r="B185" s="73">
        <v>365.6875</v>
      </c>
      <c r="C185" s="33">
        <v>415.64041250000002</v>
      </c>
      <c r="D185" s="33"/>
      <c r="E185" s="33"/>
      <c r="F185" s="33"/>
      <c r="G185" s="55">
        <v>113.66000000000001</v>
      </c>
      <c r="H185" s="55"/>
      <c r="I185" s="2"/>
      <c r="J185" s="2"/>
      <c r="K185" s="2"/>
      <c r="L185" s="2"/>
      <c r="M185" s="2"/>
    </row>
    <row r="186" spans="1:13" ht="15" customHeight="1" x14ac:dyDescent="0.35">
      <c r="A186" s="113">
        <v>43525</v>
      </c>
      <c r="B186" s="73">
        <v>357.27380952380952</v>
      </c>
      <c r="C186" s="33">
        <v>404.23745178571431</v>
      </c>
      <c r="D186" s="33"/>
      <c r="E186" s="33"/>
      <c r="F186" s="33"/>
      <c r="G186" s="55">
        <v>113.14500000000001</v>
      </c>
      <c r="H186" s="55">
        <v>338.4</v>
      </c>
      <c r="I186" s="2"/>
      <c r="J186" s="2"/>
      <c r="K186" s="2"/>
      <c r="L186" s="2"/>
      <c r="M186" s="2"/>
    </row>
    <row r="187" spans="1:13" ht="15" customHeight="1" x14ac:dyDescent="0.35">
      <c r="A187" s="113">
        <v>43556</v>
      </c>
      <c r="B187" s="73">
        <v>363.16250000000002</v>
      </c>
      <c r="C187" s="33">
        <v>410.94379012500002</v>
      </c>
      <c r="D187" s="33"/>
      <c r="E187" s="33"/>
      <c r="F187" s="33"/>
      <c r="G187" s="55">
        <v>113.157</v>
      </c>
      <c r="H187" s="55"/>
      <c r="I187" s="2"/>
      <c r="J187" s="2"/>
      <c r="K187" s="2"/>
      <c r="L187" s="2"/>
      <c r="M187" s="2"/>
    </row>
    <row r="188" spans="1:13" ht="15" customHeight="1" x14ac:dyDescent="0.35">
      <c r="A188" s="113">
        <v>43586</v>
      </c>
      <c r="B188" s="73">
        <v>364.95454545454544</v>
      </c>
      <c r="C188" s="33">
        <v>412.67965136363637</v>
      </c>
      <c r="D188" s="33"/>
      <c r="E188" s="33"/>
      <c r="F188" s="33"/>
      <c r="G188" s="55">
        <v>113.077</v>
      </c>
      <c r="H188" s="55"/>
      <c r="I188" s="2"/>
      <c r="J188" s="2"/>
      <c r="K188" s="2"/>
      <c r="L188" s="2"/>
      <c r="M188" s="2"/>
    </row>
    <row r="189" spans="1:13" ht="15" customHeight="1" x14ac:dyDescent="0.35">
      <c r="A189" s="113">
        <v>43617</v>
      </c>
      <c r="B189" s="73">
        <v>368</v>
      </c>
      <c r="C189" s="33">
        <v>410.87200000000001</v>
      </c>
      <c r="D189" s="33"/>
      <c r="E189" s="33"/>
      <c r="F189" s="33"/>
      <c r="G189" s="55">
        <v>111.65</v>
      </c>
      <c r="H189" s="55"/>
      <c r="I189" s="2"/>
      <c r="J189" s="2"/>
      <c r="K189" s="2"/>
      <c r="L189" s="2"/>
      <c r="M189" s="2"/>
    </row>
    <row r="190" spans="1:13" ht="15" customHeight="1" x14ac:dyDescent="0.35">
      <c r="A190" s="113">
        <v>43647</v>
      </c>
      <c r="B190" s="73">
        <v>371.03260869565219</v>
      </c>
      <c r="C190" s="33">
        <v>411.07444782608695</v>
      </c>
      <c r="D190" s="33"/>
      <c r="E190" s="33"/>
      <c r="F190" s="33"/>
      <c r="G190" s="55">
        <v>110.792</v>
      </c>
      <c r="H190" s="55">
        <v>347.9</v>
      </c>
      <c r="I190" s="2"/>
      <c r="J190" s="2"/>
      <c r="K190" s="2"/>
      <c r="L190" s="2"/>
      <c r="M190" s="2"/>
    </row>
    <row r="191" spans="1:13" ht="15" customHeight="1" x14ac:dyDescent="0.35">
      <c r="A191" s="113">
        <v>43678</v>
      </c>
      <c r="B191" s="73">
        <v>377.26136363636363</v>
      </c>
      <c r="C191" s="33">
        <v>410.96212124999994</v>
      </c>
      <c r="D191" s="33"/>
      <c r="E191" s="33"/>
      <c r="F191" s="33"/>
      <c r="G191" s="55">
        <v>108.93299999999999</v>
      </c>
      <c r="H191" s="55">
        <v>342.3</v>
      </c>
      <c r="I191" s="2"/>
      <c r="J191" s="2"/>
      <c r="K191" s="2"/>
      <c r="L191" s="2"/>
      <c r="M191" s="2"/>
    </row>
    <row r="192" spans="1:13" ht="15" customHeight="1" x14ac:dyDescent="0.35">
      <c r="A192" s="113">
        <v>43709</v>
      </c>
      <c r="B192" s="73">
        <v>384.61904761904759</v>
      </c>
      <c r="C192" s="33">
        <v>419.44630238095232</v>
      </c>
      <c r="D192" s="33"/>
      <c r="E192" s="33"/>
      <c r="F192" s="33"/>
      <c r="G192" s="55">
        <v>109.05499999999999</v>
      </c>
      <c r="H192" s="55">
        <v>341.2</v>
      </c>
      <c r="I192" s="2"/>
      <c r="J192" s="2"/>
      <c r="K192" s="2"/>
      <c r="L192" s="2"/>
      <c r="M192" s="2"/>
    </row>
    <row r="193" spans="1:13" ht="15" customHeight="1" x14ac:dyDescent="0.35">
      <c r="A193" s="113">
        <v>43739</v>
      </c>
      <c r="B193" s="73">
        <v>382.80434782608694</v>
      </c>
      <c r="C193" s="33">
        <v>420.28089347826091</v>
      </c>
      <c r="D193" s="33"/>
      <c r="E193" s="33"/>
      <c r="F193" s="33"/>
      <c r="G193" s="55">
        <v>109.79</v>
      </c>
      <c r="H193" s="55"/>
      <c r="I193" s="2"/>
      <c r="J193" s="2"/>
      <c r="K193" s="2"/>
      <c r="L193" s="2"/>
      <c r="M193" s="2"/>
    </row>
    <row r="194" spans="1:13" ht="15" customHeight="1" x14ac:dyDescent="0.35">
      <c r="A194" s="113">
        <v>43770</v>
      </c>
      <c r="B194" s="73">
        <v>388.48809523809524</v>
      </c>
      <c r="C194" s="33">
        <v>426.47446119047618</v>
      </c>
      <c r="D194" s="33"/>
      <c r="E194" s="33"/>
      <c r="F194" s="33"/>
      <c r="G194" s="55">
        <v>109.77799999999999</v>
      </c>
      <c r="H194" s="55"/>
      <c r="I194" s="2"/>
      <c r="J194" s="2"/>
      <c r="K194" s="2"/>
      <c r="L194" s="2"/>
      <c r="M194" s="2"/>
    </row>
    <row r="195" spans="1:13" ht="15" customHeight="1" x14ac:dyDescent="0.35">
      <c r="A195" s="113">
        <v>43800</v>
      </c>
      <c r="B195" s="73">
        <v>402.2</v>
      </c>
      <c r="C195" s="33">
        <v>439.62470999999999</v>
      </c>
      <c r="D195" s="33"/>
      <c r="E195" s="33"/>
      <c r="F195" s="33"/>
      <c r="G195" s="55">
        <v>109.30500000000001</v>
      </c>
      <c r="H195" s="55"/>
      <c r="I195" s="2"/>
    </row>
    <row r="196" spans="1:13" ht="15" customHeight="1" x14ac:dyDescent="0.35">
      <c r="A196" s="113">
        <v>43831</v>
      </c>
      <c r="B196" s="73">
        <v>410.06818181818181</v>
      </c>
      <c r="C196" s="33">
        <v>441.39739090909092</v>
      </c>
      <c r="D196" s="33"/>
      <c r="E196" s="33"/>
      <c r="F196" s="33"/>
      <c r="G196" s="55">
        <v>107.64</v>
      </c>
      <c r="H196" s="55"/>
      <c r="I196" s="2"/>
    </row>
    <row r="197" spans="1:13" ht="15" customHeight="1" x14ac:dyDescent="0.35">
      <c r="A197" s="113">
        <v>43862</v>
      </c>
      <c r="B197" s="73">
        <v>394.27499999999998</v>
      </c>
      <c r="C197" s="33">
        <v>419.90287499999994</v>
      </c>
      <c r="D197" s="33"/>
      <c r="E197" s="33"/>
      <c r="F197" s="33"/>
      <c r="G197" s="55">
        <v>106.5</v>
      </c>
      <c r="H197" s="55"/>
      <c r="I197" s="2"/>
    </row>
    <row r="198" spans="1:13" ht="15" customHeight="1" x14ac:dyDescent="0.35">
      <c r="A198" s="113">
        <v>43891</v>
      </c>
      <c r="B198" s="73">
        <v>360.23863636363637</v>
      </c>
      <c r="C198" s="33">
        <v>381.49271590909092</v>
      </c>
      <c r="D198" s="33"/>
      <c r="E198" s="33"/>
      <c r="F198" s="33"/>
      <c r="G198" s="55">
        <v>105.89999999999999</v>
      </c>
      <c r="H198" s="55"/>
      <c r="I198" s="2"/>
    </row>
    <row r="199" spans="1:13" ht="15" customHeight="1" x14ac:dyDescent="0.35">
      <c r="A199" s="113">
        <v>43922</v>
      </c>
      <c r="B199" s="73">
        <v>369.82499999999999</v>
      </c>
      <c r="C199" s="33">
        <v>418.49396999999999</v>
      </c>
      <c r="D199" s="33"/>
      <c r="E199" s="33"/>
      <c r="F199" s="33"/>
      <c r="G199" s="55">
        <v>113.16</v>
      </c>
      <c r="H199" s="55"/>
      <c r="I199" s="2"/>
    </row>
    <row r="200" spans="1:13" ht="15" customHeight="1" x14ac:dyDescent="0.35">
      <c r="A200" s="113">
        <v>43952</v>
      </c>
      <c r="B200" s="73">
        <v>371.77499999999998</v>
      </c>
      <c r="C200" s="33">
        <v>392.87323125</v>
      </c>
      <c r="D200" s="33"/>
      <c r="E200" s="33"/>
      <c r="F200" s="33"/>
      <c r="G200" s="55">
        <v>105.67500000000001</v>
      </c>
      <c r="H200" s="55"/>
      <c r="I200" s="2"/>
    </row>
    <row r="201" spans="1:13" ht="15" customHeight="1" x14ac:dyDescent="0.35">
      <c r="A201" s="113">
        <v>43983</v>
      </c>
      <c r="B201" s="73">
        <v>376.52272727272725</v>
      </c>
      <c r="C201" s="33">
        <v>403.53070250000002</v>
      </c>
      <c r="D201" s="33"/>
      <c r="E201" s="33"/>
      <c r="F201" s="33"/>
      <c r="G201" s="55">
        <v>107.173</v>
      </c>
      <c r="H201" s="55"/>
      <c r="I201" s="2"/>
    </row>
    <row r="202" spans="1:13" ht="15" customHeight="1" x14ac:dyDescent="0.35">
      <c r="A202" s="113">
        <v>44013</v>
      </c>
      <c r="B202" s="73">
        <v>381.22826086956519</v>
      </c>
      <c r="C202" s="33">
        <v>408.12772695652171</v>
      </c>
      <c r="D202" s="33"/>
      <c r="E202" s="33"/>
      <c r="F202" s="33"/>
      <c r="G202" s="55">
        <v>107.056</v>
      </c>
      <c r="H202" s="55"/>
      <c r="I202" s="2"/>
    </row>
    <row r="203" spans="1:13" x14ac:dyDescent="0.35">
      <c r="A203" s="22"/>
      <c r="B203" s="22"/>
      <c r="C203" s="22"/>
      <c r="D203" s="22"/>
      <c r="E203" s="22"/>
      <c r="F203" s="22"/>
      <c r="G203" s="22"/>
      <c r="H203" s="22"/>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I27"/>
  <sheetViews>
    <sheetView zoomScaleNormal="100" workbookViewId="0">
      <selection activeCell="C26" sqref="C26"/>
    </sheetView>
  </sheetViews>
  <sheetFormatPr baseColWidth="10" defaultColWidth="11.33203125" defaultRowHeight="14.5" x14ac:dyDescent="0.35"/>
  <cols>
    <col min="1" max="1" width="3.58203125" style="116" customWidth="1"/>
    <col min="2" max="2" width="10.58203125" style="116" customWidth="1"/>
    <col min="3" max="3" width="15.58203125" style="116" customWidth="1"/>
    <col min="4" max="4" width="20.08203125" style="116" customWidth="1"/>
    <col min="5" max="18" width="15.58203125" style="116" customWidth="1"/>
    <col min="19" max="19" width="14.58203125" style="116" customWidth="1"/>
    <col min="20" max="20" width="16.83203125" style="116" customWidth="1"/>
    <col min="21" max="21" width="15.58203125" style="116" customWidth="1"/>
    <col min="22" max="23" width="11.33203125" style="116"/>
    <col min="24" max="24" width="12.5" style="116" customWidth="1"/>
    <col min="25" max="26" width="11.33203125" style="116"/>
    <col min="27" max="27" width="16.58203125" style="116" customWidth="1"/>
    <col min="28" max="28" width="20.58203125" style="116" customWidth="1"/>
    <col min="29" max="29" width="22" style="116" customWidth="1"/>
    <col min="30" max="30" width="23.33203125" style="116" customWidth="1"/>
    <col min="31" max="31" width="11.33203125" style="116"/>
    <col min="32" max="32" width="15.33203125" style="116" customWidth="1"/>
    <col min="33" max="33" width="18.58203125" style="116" customWidth="1"/>
    <col min="34" max="34" width="21.58203125" style="116" customWidth="1"/>
    <col min="35" max="16384" width="11.33203125" style="116"/>
  </cols>
  <sheetData>
    <row r="1" spans="1:35" s="6" customFormat="1" x14ac:dyDescent="0.35"/>
    <row r="2" spans="1:35" s="6" customFormat="1" x14ac:dyDescent="0.35"/>
    <row r="3" spans="1:35" s="6" customFormat="1" x14ac:dyDescent="0.35"/>
    <row r="4" spans="1:35" s="6" customFormat="1" x14ac:dyDescent="0.35"/>
    <row r="5" spans="1:35" s="6" customFormat="1" x14ac:dyDescent="0.35"/>
    <row r="6" spans="1:35" s="6" customFormat="1" x14ac:dyDescent="0.35"/>
    <row r="7" spans="1:35" s="6" customFormat="1" x14ac:dyDescent="0.35"/>
    <row r="8" spans="1:35" s="6" customFormat="1" x14ac:dyDescent="0.35"/>
    <row r="9" spans="1:35" s="6" customFormat="1" x14ac:dyDescent="0.35"/>
    <row r="10" spans="1:35" s="6" customFormat="1" ht="54" customHeight="1" x14ac:dyDescent="0.35"/>
    <row r="11" spans="1:35" s="2" customFormat="1" ht="15" x14ac:dyDescent="0.35">
      <c r="A11" s="11"/>
      <c r="B11" s="11"/>
      <c r="C11" s="11"/>
      <c r="D11" s="11"/>
      <c r="E11" s="11"/>
      <c r="F11" s="11"/>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 x14ac:dyDescent="0.35">
      <c r="A12" s="92" t="s">
        <v>188</v>
      </c>
      <c r="B12" s="92"/>
      <c r="C12" s="14"/>
      <c r="D12" s="14"/>
      <c r="E12" s="14"/>
      <c r="F12" s="14"/>
      <c r="G12" s="14"/>
      <c r="H12" s="14"/>
      <c r="I12" s="14"/>
      <c r="J12" s="14"/>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3" customHeight="1" x14ac:dyDescent="0.35">
      <c r="A13" s="44"/>
      <c r="B13" s="44"/>
      <c r="C13" s="44"/>
      <c r="D13" s="44"/>
      <c r="E13" s="44"/>
      <c r="F13" s="44"/>
      <c r="G13" s="44"/>
      <c r="H13" s="44"/>
      <c r="I13" s="44"/>
      <c r="J13" s="44"/>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 x14ac:dyDescent="0.35">
      <c r="A14" s="9" t="s">
        <v>189</v>
      </c>
      <c r="B14" s="9"/>
      <c r="C14" s="9"/>
      <c r="D14" s="9"/>
      <c r="E14" s="9"/>
      <c r="F14" s="9"/>
      <c r="G14" s="9"/>
      <c r="H14" s="9"/>
      <c r="I14" s="9"/>
      <c r="J14" s="9"/>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 x14ac:dyDescent="0.35">
      <c r="A15" s="9" t="s">
        <v>190</v>
      </c>
      <c r="B15" s="9"/>
      <c r="C15" s="110" t="s">
        <v>191</v>
      </c>
      <c r="D15" s="110" t="s">
        <v>192</v>
      </c>
      <c r="E15" s="110"/>
      <c r="F15" s="110"/>
      <c r="G15" s="110"/>
      <c r="H15" s="110"/>
      <c r="I15" s="110"/>
      <c r="J15" s="110"/>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5" customHeight="1" x14ac:dyDescent="0.35">
      <c r="A16" s="9"/>
      <c r="B16" s="110">
        <v>44378</v>
      </c>
      <c r="C16" s="112"/>
      <c r="E16" s="61"/>
      <c r="F16" s="61"/>
      <c r="G16" s="61"/>
      <c r="H16" s="61"/>
      <c r="I16" s="61"/>
      <c r="J16" s="61"/>
      <c r="K16" s="104"/>
      <c r="L16" s="61"/>
      <c r="M16" s="61"/>
      <c r="N16" s="61"/>
      <c r="O16" s="61"/>
      <c r="P16" s="61"/>
      <c r="Q16" s="61"/>
      <c r="R16" s="61"/>
      <c r="S16" s="61"/>
      <c r="T16" s="61"/>
      <c r="U16" s="61"/>
      <c r="V16" s="61"/>
      <c r="W16" s="61"/>
      <c r="X16" s="104"/>
      <c r="Y16" s="61"/>
      <c r="Z16" s="61"/>
      <c r="AA16" s="61"/>
      <c r="AB16" s="61"/>
      <c r="AC16" s="36"/>
      <c r="AD16" s="36"/>
      <c r="AE16" s="36"/>
      <c r="AF16" s="36"/>
      <c r="AG16" s="36"/>
      <c r="AH16" s="36"/>
      <c r="AI16" s="36"/>
    </row>
    <row r="17" spans="1:35" ht="15" customHeight="1" x14ac:dyDescent="0.35">
      <c r="A17" s="9"/>
      <c r="B17" s="110">
        <v>44197</v>
      </c>
      <c r="C17" s="112"/>
      <c r="E17" s="61"/>
      <c r="F17" s="61"/>
      <c r="G17" s="61"/>
      <c r="H17" s="61"/>
      <c r="I17" s="61"/>
      <c r="J17" s="61"/>
      <c r="K17" s="104"/>
      <c r="L17" s="61"/>
      <c r="M17" s="61"/>
      <c r="N17" s="61"/>
      <c r="O17" s="61"/>
      <c r="P17" s="61"/>
      <c r="Q17" s="61"/>
      <c r="R17" s="61"/>
      <c r="S17" s="61"/>
      <c r="T17" s="61"/>
      <c r="U17" s="61"/>
      <c r="V17" s="61"/>
      <c r="W17" s="61"/>
      <c r="X17" s="104"/>
      <c r="Y17" s="61"/>
      <c r="Z17" s="61"/>
      <c r="AA17" s="61"/>
      <c r="AB17" s="61"/>
      <c r="AC17" s="36"/>
      <c r="AD17" s="36"/>
      <c r="AE17" s="36"/>
      <c r="AF17" s="36"/>
      <c r="AG17" s="36"/>
      <c r="AH17" s="36"/>
      <c r="AI17" s="36"/>
    </row>
    <row r="18" spans="1:35" ht="15" customHeight="1" x14ac:dyDescent="0.35">
      <c r="A18" s="9"/>
      <c r="B18" s="110">
        <v>44013</v>
      </c>
      <c r="C18" s="112"/>
      <c r="E18" s="61"/>
      <c r="F18" s="61"/>
      <c r="G18" s="61"/>
      <c r="H18" s="61"/>
      <c r="I18" s="61"/>
      <c r="J18" s="61"/>
      <c r="K18" s="104"/>
      <c r="L18" s="61"/>
      <c r="M18" s="61"/>
      <c r="N18" s="61"/>
      <c r="O18" s="61"/>
      <c r="P18" s="61"/>
      <c r="Q18" s="61"/>
      <c r="R18" s="61"/>
      <c r="S18" s="61"/>
      <c r="T18" s="61"/>
      <c r="U18" s="61"/>
      <c r="V18" s="61"/>
      <c r="W18" s="61"/>
      <c r="X18" s="104"/>
      <c r="Y18" s="61"/>
      <c r="Z18" s="61"/>
      <c r="AA18" s="61"/>
      <c r="AB18" s="61"/>
      <c r="AC18" s="36"/>
      <c r="AD18" s="36"/>
      <c r="AE18" s="36"/>
      <c r="AF18" s="36"/>
      <c r="AG18" s="36"/>
      <c r="AH18" s="36"/>
      <c r="AI18" s="36"/>
    </row>
    <row r="19" spans="1:35" ht="15" x14ac:dyDescent="0.35">
      <c r="A19" s="9"/>
      <c r="B19" s="110">
        <v>43831</v>
      </c>
    </row>
    <row r="20" spans="1:35" ht="15" x14ac:dyDescent="0.35">
      <c r="A20" s="9"/>
      <c r="B20" s="110">
        <v>43647</v>
      </c>
      <c r="C20" s="130"/>
    </row>
    <row r="21" spans="1:35" ht="15" x14ac:dyDescent="0.35">
      <c r="A21" s="9"/>
      <c r="B21" s="110">
        <v>43466</v>
      </c>
      <c r="C21" s="129"/>
      <c r="D21" s="129"/>
      <c r="E21" s="129"/>
    </row>
    <row r="22" spans="1:35" ht="15" x14ac:dyDescent="0.35">
      <c r="A22" s="9"/>
      <c r="B22" s="110">
        <v>43282</v>
      </c>
      <c r="C22" s="112"/>
      <c r="D22" s="112"/>
      <c r="E22" s="112"/>
    </row>
    <row r="23" spans="1:35" ht="15" x14ac:dyDescent="0.35">
      <c r="A23" s="9"/>
      <c r="B23" s="110">
        <v>43101</v>
      </c>
    </row>
    <row r="24" spans="1:35" ht="15" x14ac:dyDescent="0.35">
      <c r="C24" s="61"/>
      <c r="D24" s="61"/>
      <c r="E24" s="61"/>
    </row>
    <row r="25" spans="1:35" ht="15" x14ac:dyDescent="0.35">
      <c r="C25" s="61"/>
      <c r="D25" s="61"/>
      <c r="E25" s="61"/>
    </row>
    <row r="26" spans="1:35" ht="15" x14ac:dyDescent="0.35">
      <c r="C26" s="61"/>
      <c r="D26" s="61"/>
      <c r="E26" s="61"/>
    </row>
    <row r="27" spans="1:35" ht="15" x14ac:dyDescent="0.35">
      <c r="C27" s="61"/>
      <c r="D27" s="61"/>
      <c r="E27" s="61"/>
    </row>
  </sheetData>
  <sortState ref="B18:B25">
    <sortCondition descending="1" ref="B22"/>
  </sortState>
  <pageMargins left="0.7" right="0.7" top="0.78740157499999996" bottom="0.78740157499999996"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rgb="FF376092"/>
          <x14:colorNegative rgb="FFD00000"/>
          <x14:colorAxis rgb="FF000000"/>
          <x14:colorMarkers rgb="FFD00000"/>
          <x14:colorFirst rgb="FFD00000"/>
          <x14:colorLast rgb="FFD00000"/>
          <x14:colorHigh rgb="FFD00000"/>
          <x14:colorLow rgb="FFD00000"/>
          <x14:sparklines>
            <x14:sparkline>
              <xm:sqref>A11</xm:sqref>
            </x14:sparkline>
            <x14:sparkline>
              <xm:sqref>B11</xm:sqref>
            </x14:sparkline>
            <x14:sparkline>
              <xm:sqref>C11</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I159"/>
  <sheetViews>
    <sheetView zoomScaleNormal="100" workbookViewId="0">
      <selection activeCell="R25" sqref="R25"/>
    </sheetView>
  </sheetViews>
  <sheetFormatPr baseColWidth="10" defaultColWidth="11.33203125" defaultRowHeight="15" x14ac:dyDescent="0.35"/>
  <cols>
    <col min="1" max="1" width="26.08203125" style="11" customWidth="1"/>
    <col min="2" max="10" width="10.58203125" style="11" customWidth="1"/>
    <col min="11" max="16" width="10.58203125" style="2" customWidth="1"/>
    <col min="17" max="18" width="18.58203125" style="2" customWidth="1"/>
    <col min="19" max="19" width="11.33203125" style="2"/>
    <col min="20" max="20" width="31.58203125" style="2" customWidth="1"/>
    <col min="21" max="23" width="11.33203125" style="2"/>
    <col min="24" max="24" width="24.5" style="2" customWidth="1"/>
    <col min="25" max="25" width="39.33203125" style="2" customWidth="1"/>
    <col min="26" max="16384" width="11.33203125" style="2"/>
  </cols>
  <sheetData>
    <row r="1" spans="1:33" s="6" customFormat="1" ht="14.5" x14ac:dyDescent="0.35"/>
    <row r="2" spans="1:33" s="6" customFormat="1" ht="14.5" x14ac:dyDescent="0.35"/>
    <row r="3" spans="1:33" s="6" customFormat="1" ht="14.5" x14ac:dyDescent="0.35"/>
    <row r="4" spans="1:33" s="6" customFormat="1" ht="14.5" x14ac:dyDescent="0.35"/>
    <row r="5" spans="1:33" s="6" customFormat="1" ht="14.5" x14ac:dyDescent="0.35"/>
    <row r="6" spans="1:33" s="6" customFormat="1" ht="14.5" x14ac:dyDescent="0.35"/>
    <row r="7" spans="1:33" s="6" customFormat="1" ht="14.5" x14ac:dyDescent="0.35"/>
    <row r="8" spans="1:33" s="6" customFormat="1" ht="14.5" x14ac:dyDescent="0.35"/>
    <row r="9" spans="1:33" s="6" customFormat="1" ht="14.5" x14ac:dyDescent="0.35"/>
    <row r="10" spans="1:33" s="6" customFormat="1" ht="54" customHeight="1" x14ac:dyDescent="0.35">
      <c r="A10" s="2"/>
      <c r="B10" s="2"/>
      <c r="C10" s="2"/>
      <c r="D10" s="2"/>
      <c r="G10" s="2"/>
      <c r="H10" s="2"/>
      <c r="I10" s="2"/>
      <c r="J10" s="2"/>
      <c r="K10" s="2"/>
      <c r="L10" s="2"/>
      <c r="M10" s="2"/>
      <c r="N10" s="2"/>
      <c r="O10" s="2"/>
      <c r="P10" s="2"/>
      <c r="Q10" s="2"/>
      <c r="R10" s="2"/>
    </row>
    <row r="11" spans="1:33" x14ac:dyDescent="0.35">
      <c r="A11" s="2"/>
      <c r="B11" s="2"/>
      <c r="C11" s="2"/>
      <c r="D11" s="2"/>
      <c r="E11" s="2"/>
      <c r="F11" s="2"/>
      <c r="G11" s="2"/>
      <c r="H11" s="2"/>
      <c r="J11" s="2"/>
      <c r="AB11" s="6"/>
      <c r="AC11" s="6"/>
      <c r="AD11" s="6"/>
    </row>
    <row r="12" spans="1:33" x14ac:dyDescent="0.35">
      <c r="A12" s="12" t="s">
        <v>193</v>
      </c>
      <c r="AB12" s="6"/>
      <c r="AC12" s="6"/>
      <c r="AD12" s="6"/>
    </row>
    <row r="13" spans="1:33" ht="3" customHeight="1" x14ac:dyDescent="0.35">
      <c r="A13" s="44"/>
      <c r="B13" s="44"/>
      <c r="C13" s="44"/>
      <c r="D13" s="44"/>
      <c r="E13" s="44"/>
      <c r="F13" s="44"/>
      <c r="G13" s="44"/>
      <c r="H13" s="44"/>
      <c r="I13" s="44"/>
      <c r="J13" s="44"/>
      <c r="K13" s="44"/>
      <c r="L13" s="44"/>
      <c r="M13" s="44"/>
      <c r="N13" s="44"/>
      <c r="O13" s="44"/>
      <c r="P13" s="44"/>
      <c r="AB13" s="6"/>
      <c r="AC13" s="6"/>
      <c r="AD13" s="6"/>
    </row>
    <row r="14" spans="1:33" x14ac:dyDescent="0.35">
      <c r="A14" s="9"/>
      <c r="B14" s="77" t="s">
        <v>194</v>
      </c>
      <c r="C14" s="77"/>
      <c r="D14" s="77"/>
      <c r="E14" s="77"/>
      <c r="F14" s="77"/>
      <c r="G14" s="9" t="s">
        <v>195</v>
      </c>
      <c r="H14" s="9"/>
      <c r="I14" s="9"/>
      <c r="J14" s="77"/>
      <c r="K14" s="77"/>
      <c r="L14" s="77" t="s">
        <v>196</v>
      </c>
      <c r="M14" s="77"/>
      <c r="N14" s="77"/>
      <c r="O14" s="77"/>
      <c r="P14" s="77"/>
      <c r="AE14" s="6"/>
      <c r="AF14" s="6"/>
      <c r="AG14" s="6"/>
    </row>
    <row r="15" spans="1:33" x14ac:dyDescent="0.35">
      <c r="A15" s="9"/>
      <c r="B15" s="77">
        <v>2017</v>
      </c>
      <c r="C15" s="77">
        <v>2018</v>
      </c>
      <c r="D15" s="77">
        <v>2019</v>
      </c>
      <c r="E15" s="77">
        <v>2020</v>
      </c>
      <c r="F15" s="77">
        <v>2021</v>
      </c>
      <c r="G15" s="77">
        <v>2017</v>
      </c>
      <c r="H15" s="9">
        <v>2018</v>
      </c>
      <c r="I15" s="9">
        <v>2019</v>
      </c>
      <c r="J15" s="77">
        <v>2020</v>
      </c>
      <c r="K15" s="77">
        <v>2021</v>
      </c>
      <c r="L15" s="77">
        <v>2017</v>
      </c>
      <c r="M15" s="77">
        <v>2018</v>
      </c>
      <c r="N15" s="77">
        <v>2019</v>
      </c>
      <c r="O15" s="77">
        <v>2020</v>
      </c>
      <c r="P15" s="77">
        <v>2021</v>
      </c>
      <c r="AE15" s="6"/>
      <c r="AF15" s="6"/>
      <c r="AG15" s="6"/>
    </row>
    <row r="16" spans="1:33" x14ac:dyDescent="0.35">
      <c r="A16" s="22" t="s">
        <v>197</v>
      </c>
      <c r="B16" s="76">
        <v>6682.5792999999994</v>
      </c>
      <c r="C16" s="76">
        <v>5820.1491999999998</v>
      </c>
      <c r="D16" s="76">
        <v>6261.8824999999997</v>
      </c>
      <c r="E16" s="76">
        <v>6979.3302000000003</v>
      </c>
      <c r="F16" s="76">
        <v>7934.8071</v>
      </c>
      <c r="G16" s="148">
        <v>24.5150538</v>
      </c>
      <c r="H16" s="148">
        <v>20.914051799999999</v>
      </c>
      <c r="I16" s="146">
        <v>21.843455600000002</v>
      </c>
      <c r="J16" s="146">
        <v>25.343587399999997</v>
      </c>
      <c r="K16" s="146">
        <v>27.863319600000001</v>
      </c>
      <c r="L16" s="80">
        <f t="shared" ref="L16:N19" si="0">G16/B16*1000</f>
        <v>3.6685017415356378</v>
      </c>
      <c r="M16" s="80">
        <f t="shared" si="0"/>
        <v>3.5933875715763439</v>
      </c>
      <c r="N16" s="80">
        <f t="shared" si="0"/>
        <v>3.4883209003043421</v>
      </c>
      <c r="O16" s="80">
        <f t="shared" ref="O16:P20" si="1">J16/E16*1000</f>
        <v>3.6312348998762078</v>
      </c>
      <c r="P16" s="80">
        <f t="shared" si="1"/>
        <v>3.5115308096147668</v>
      </c>
      <c r="AE16" s="6"/>
      <c r="AF16" s="6"/>
      <c r="AG16" s="6"/>
    </row>
    <row r="17" spans="1:35" x14ac:dyDescent="0.35">
      <c r="A17" s="20" t="s">
        <v>198</v>
      </c>
      <c r="B17" s="75">
        <v>4486.6090999999997</v>
      </c>
      <c r="C17" s="75">
        <v>4701.8966</v>
      </c>
      <c r="D17" s="75">
        <v>4736.4224999999997</v>
      </c>
      <c r="E17" s="75">
        <v>5389.6210999999994</v>
      </c>
      <c r="F17" s="75">
        <v>5623.3652000000002</v>
      </c>
      <c r="G17" s="48">
        <v>21.4233634</v>
      </c>
      <c r="H17" s="48">
        <v>22.078986499999999</v>
      </c>
      <c r="I17" s="147">
        <v>22.265468400000003</v>
      </c>
      <c r="J17" s="147">
        <v>25.062434700000001</v>
      </c>
      <c r="K17" s="147">
        <v>26.1404858</v>
      </c>
      <c r="L17" s="79">
        <f t="shared" si="0"/>
        <v>4.7749565256309046</v>
      </c>
      <c r="M17" s="79">
        <f t="shared" si="0"/>
        <v>4.6957618123716287</v>
      </c>
      <c r="N17" s="79">
        <f t="shared" si="0"/>
        <v>4.7009041950966166</v>
      </c>
      <c r="O17" s="79">
        <f t="shared" si="1"/>
        <v>4.6501292456347265</v>
      </c>
      <c r="P17" s="79">
        <f t="shared" si="1"/>
        <v>4.6485484883677834</v>
      </c>
      <c r="AE17" s="6"/>
      <c r="AF17" s="6"/>
      <c r="AG17" s="6"/>
    </row>
    <row r="18" spans="1:35" x14ac:dyDescent="0.35">
      <c r="A18" s="20" t="s">
        <v>199</v>
      </c>
      <c r="B18" s="75">
        <v>8413.5969000000005</v>
      </c>
      <c r="C18" s="75">
        <v>8588.2204999999994</v>
      </c>
      <c r="D18" s="75">
        <v>8702.9218000000001</v>
      </c>
      <c r="E18" s="75">
        <v>10106.323</v>
      </c>
      <c r="F18" s="75">
        <v>11436.977999999999</v>
      </c>
      <c r="G18" s="48">
        <v>85.954776699999996</v>
      </c>
      <c r="H18" s="48">
        <v>89.462177299999993</v>
      </c>
      <c r="I18" s="147">
        <v>92.59265090000001</v>
      </c>
      <c r="J18" s="147">
        <v>109.35196429999999</v>
      </c>
      <c r="K18" s="147">
        <v>120.8281829</v>
      </c>
      <c r="L18" s="79">
        <f t="shared" si="0"/>
        <v>10.216174808660016</v>
      </c>
      <c r="M18" s="79">
        <f t="shared" si="0"/>
        <v>10.416846807787479</v>
      </c>
      <c r="N18" s="79">
        <f t="shared" si="0"/>
        <v>10.639260357366421</v>
      </c>
      <c r="O18" s="79">
        <f t="shared" si="1"/>
        <v>10.820153313920402</v>
      </c>
      <c r="P18" s="79">
        <f t="shared" si="1"/>
        <v>10.564694878314883</v>
      </c>
      <c r="AE18" s="6"/>
      <c r="AF18" s="6"/>
      <c r="AG18" s="6"/>
    </row>
    <row r="19" spans="1:35" x14ac:dyDescent="0.35">
      <c r="A19" s="22" t="s">
        <v>200</v>
      </c>
      <c r="B19" s="75">
        <v>5143.6293999999962</v>
      </c>
      <c r="C19" s="75">
        <v>5901.5312000000013</v>
      </c>
      <c r="D19" s="75">
        <v>5701.4251999999979</v>
      </c>
      <c r="E19" s="75">
        <v>6400.1951999999983</v>
      </c>
      <c r="F19" s="75">
        <v>6663.7141999999985</v>
      </c>
      <c r="G19" s="48">
        <v>29.530813699999982</v>
      </c>
      <c r="H19" s="48">
        <v>31.983125999999999</v>
      </c>
      <c r="I19" s="147">
        <v>32.079871799999964</v>
      </c>
      <c r="J19" s="147">
        <v>36.112341799999996</v>
      </c>
      <c r="K19" s="147">
        <v>39.125044699999989</v>
      </c>
      <c r="L19" s="79">
        <f t="shared" si="0"/>
        <v>5.7412405528283204</v>
      </c>
      <c r="M19" s="79">
        <f t="shared" si="0"/>
        <v>5.4194623253029643</v>
      </c>
      <c r="N19" s="79">
        <f t="shared" si="0"/>
        <v>5.6266408265778836</v>
      </c>
      <c r="O19" s="79">
        <f t="shared" si="1"/>
        <v>5.6423813136199357</v>
      </c>
      <c r="P19" s="79">
        <f t="shared" si="1"/>
        <v>5.8713569528537102</v>
      </c>
      <c r="AE19" s="6"/>
      <c r="AF19" s="6"/>
      <c r="AG19" s="6"/>
    </row>
    <row r="20" spans="1:35" x14ac:dyDescent="0.35">
      <c r="A20" s="9" t="s">
        <v>201</v>
      </c>
      <c r="B20" s="78">
        <f t="shared" ref="B20:K20" si="2">SUM(B16:B19)</f>
        <v>24726.414699999994</v>
      </c>
      <c r="C20" s="78">
        <f t="shared" si="2"/>
        <v>25011.797500000001</v>
      </c>
      <c r="D20" s="78">
        <f t="shared" si="2"/>
        <v>25402.651999999998</v>
      </c>
      <c r="E20" s="78">
        <f t="shared" si="2"/>
        <v>28875.469499999999</v>
      </c>
      <c r="F20" s="78">
        <f t="shared" si="2"/>
        <v>31658.8645</v>
      </c>
      <c r="G20" s="81">
        <f t="shared" si="2"/>
        <v>161.42400759999998</v>
      </c>
      <c r="H20" s="81">
        <f t="shared" si="2"/>
        <v>164.43834159999997</v>
      </c>
      <c r="I20" s="81">
        <f t="shared" si="2"/>
        <v>168.7814467</v>
      </c>
      <c r="J20" s="81">
        <f t="shared" si="2"/>
        <v>195.87032819999999</v>
      </c>
      <c r="K20" s="81">
        <f t="shared" si="2"/>
        <v>213.957033</v>
      </c>
      <c r="L20" s="81">
        <f>G20/B20*1000</f>
        <v>6.5284033111359259</v>
      </c>
      <c r="M20" s="81">
        <f>H20/C20*1000</f>
        <v>6.5744311899214747</v>
      </c>
      <c r="N20" s="81">
        <f>I20/D20*1000</f>
        <v>6.6442451244854279</v>
      </c>
      <c r="O20" s="81">
        <f t="shared" si="1"/>
        <v>6.7832776952769551</v>
      </c>
      <c r="P20" s="81">
        <f t="shared" si="1"/>
        <v>6.7582029987209422</v>
      </c>
      <c r="AE20" s="6"/>
      <c r="AF20" s="6"/>
      <c r="AG20" s="6"/>
    </row>
    <row r="21" spans="1:35" ht="14.5" x14ac:dyDescent="0.35">
      <c r="A21" s="101"/>
      <c r="B21" s="101"/>
      <c r="C21" s="101"/>
      <c r="D21" s="101"/>
      <c r="E21" s="101"/>
      <c r="F21" s="101"/>
      <c r="G21" s="101"/>
      <c r="H21" s="101"/>
      <c r="I21" s="101"/>
      <c r="J21" s="101"/>
      <c r="K21" s="141"/>
      <c r="L21" s="101"/>
      <c r="M21" s="101"/>
      <c r="N21" s="101"/>
      <c r="O21" s="101"/>
      <c r="P21" s="101"/>
      <c r="Q21" s="124"/>
      <c r="R21" s="101"/>
      <c r="AA21" s="6"/>
      <c r="AB21" s="6"/>
      <c r="AC21" s="6"/>
    </row>
    <row r="22" spans="1:35" x14ac:dyDescent="0.35">
      <c r="A22" s="12" t="s">
        <v>202</v>
      </c>
      <c r="B22" s="2"/>
      <c r="C22" s="2"/>
      <c r="D22" s="2"/>
      <c r="E22" s="2"/>
      <c r="F22" s="2"/>
      <c r="G22" s="2"/>
      <c r="H22" s="2"/>
      <c r="I22" s="2"/>
      <c r="J22" s="101"/>
      <c r="K22" s="101"/>
      <c r="L22" s="101"/>
      <c r="M22" s="101"/>
      <c r="N22" s="101"/>
      <c r="O22" s="101"/>
      <c r="P22" s="101"/>
      <c r="Q22" s="101"/>
      <c r="R22" s="101"/>
      <c r="AA22" s="6"/>
      <c r="AB22" s="6"/>
      <c r="AC22" s="6"/>
    </row>
    <row r="23" spans="1:35" ht="3" customHeight="1" x14ac:dyDescent="0.35">
      <c r="A23" s="44"/>
      <c r="B23" s="44"/>
      <c r="C23" s="44"/>
      <c r="D23" s="44"/>
      <c r="E23" s="44"/>
      <c r="F23" s="44"/>
      <c r="G23" s="44"/>
      <c r="H23" s="44"/>
      <c r="I23" s="44"/>
      <c r="J23" s="44"/>
      <c r="K23" s="44"/>
      <c r="L23" s="44"/>
      <c r="M23" s="44"/>
      <c r="AG23" s="6"/>
      <c r="AH23" s="6"/>
      <c r="AI23" s="6"/>
    </row>
    <row r="24" spans="1:35" x14ac:dyDescent="0.35">
      <c r="A24" s="9"/>
      <c r="B24" s="9" t="s">
        <v>203</v>
      </c>
      <c r="C24" s="77"/>
      <c r="D24" s="77"/>
      <c r="E24" s="77"/>
      <c r="F24" s="9" t="s">
        <v>204</v>
      </c>
      <c r="G24" s="9"/>
      <c r="H24" s="77"/>
      <c r="I24" s="77"/>
      <c r="J24" s="134" t="s">
        <v>205</v>
      </c>
      <c r="K24" s="134"/>
      <c r="L24" s="134"/>
      <c r="M24" s="134"/>
    </row>
    <row r="25" spans="1:35" x14ac:dyDescent="0.35">
      <c r="A25" s="9"/>
      <c r="B25" s="82" t="s">
        <v>206</v>
      </c>
      <c r="C25" s="82" t="s">
        <v>207</v>
      </c>
      <c r="D25" s="89" t="s">
        <v>208</v>
      </c>
      <c r="E25" s="89" t="s">
        <v>209</v>
      </c>
      <c r="F25" s="82" t="s">
        <v>210</v>
      </c>
      <c r="G25" s="82" t="s">
        <v>211</v>
      </c>
      <c r="H25" s="89" t="s">
        <v>212</v>
      </c>
      <c r="I25" s="89" t="s">
        <v>213</v>
      </c>
      <c r="J25" s="89" t="s">
        <v>214</v>
      </c>
      <c r="K25" s="89" t="s">
        <v>215</v>
      </c>
      <c r="L25" s="89" t="s">
        <v>216</v>
      </c>
      <c r="M25" s="89" t="s">
        <v>217</v>
      </c>
    </row>
    <row r="26" spans="1:35" x14ac:dyDescent="0.35">
      <c r="A26" s="22" t="s">
        <v>218</v>
      </c>
      <c r="B26" s="83">
        <f t="shared" ref="B26:E30" si="3">(C16/B16-1)*100</f>
        <v>-12.905647075523664</v>
      </c>
      <c r="C26" s="83">
        <f t="shared" si="3"/>
        <v>7.5897246757866688</v>
      </c>
      <c r="D26" s="83">
        <f t="shared" si="3"/>
        <v>11.457380428329667</v>
      </c>
      <c r="E26" s="83">
        <f t="shared" si="3"/>
        <v>13.690094502191631</v>
      </c>
      <c r="F26" s="83">
        <f t="shared" ref="F26:I30" si="4">(H16/G16-1)*100</f>
        <v>-14.688941861510418</v>
      </c>
      <c r="G26" s="83">
        <f t="shared" si="4"/>
        <v>4.443920331114426</v>
      </c>
      <c r="H26" s="83">
        <f t="shared" si="4"/>
        <v>16.023709179054958</v>
      </c>
      <c r="I26" s="83">
        <f t="shared" si="4"/>
        <v>9.9422870181354206</v>
      </c>
      <c r="J26" s="83">
        <f>(M16/L16-1)*100</f>
        <v>-2.0475435273434317</v>
      </c>
      <c r="K26" s="83">
        <f>(N16/M16-1)*100</f>
        <v>-2.9238892042449893</v>
      </c>
      <c r="L26" s="83">
        <f t="shared" ref="K26:M29" si="5">(O16/N16-1)*100</f>
        <v>4.0969281111550515</v>
      </c>
      <c r="M26" s="83">
        <f>(P16/O16-1)*100</f>
        <v>-3.2965118909140778</v>
      </c>
    </row>
    <row r="27" spans="1:35" x14ac:dyDescent="0.35">
      <c r="A27" s="20" t="s">
        <v>219</v>
      </c>
      <c r="B27" s="83">
        <f t="shared" si="3"/>
        <v>4.7984456680213228</v>
      </c>
      <c r="C27" s="83">
        <f t="shared" si="3"/>
        <v>0.73429730462384324</v>
      </c>
      <c r="D27" s="83">
        <f t="shared" si="3"/>
        <v>13.790969872303416</v>
      </c>
      <c r="E27" s="83">
        <f t="shared" si="3"/>
        <v>4.3369301044186681</v>
      </c>
      <c r="F27" s="83">
        <f t="shared" si="4"/>
        <v>3.0603182504946869</v>
      </c>
      <c r="G27" s="83">
        <f t="shared" si="4"/>
        <v>0.84461259125279131</v>
      </c>
      <c r="H27" s="83">
        <f t="shared" si="4"/>
        <v>12.561901909056616</v>
      </c>
      <c r="I27" s="83">
        <f t="shared" si="4"/>
        <v>4.3014619804675247</v>
      </c>
      <c r="J27" s="83">
        <f>(M17/L17-1)*100</f>
        <v>-1.6585431267107098</v>
      </c>
      <c r="K27" s="83">
        <f t="shared" si="5"/>
        <v>0.10951114921202709</v>
      </c>
      <c r="L27" s="83">
        <f t="shared" si="5"/>
        <v>-1.0801102799510742</v>
      </c>
      <c r="M27" s="83">
        <f t="shared" si="5"/>
        <v>-3.3993835083767632E-2</v>
      </c>
    </row>
    <row r="28" spans="1:35" x14ac:dyDescent="0.35">
      <c r="A28" s="20" t="s">
        <v>220</v>
      </c>
      <c r="B28" s="83">
        <f t="shared" si="3"/>
        <v>2.0754928251910831</v>
      </c>
      <c r="C28" s="83">
        <f t="shared" si="3"/>
        <v>1.3355653828403868</v>
      </c>
      <c r="D28" s="83">
        <f t="shared" si="3"/>
        <v>16.125632658218315</v>
      </c>
      <c r="E28" s="83">
        <f t="shared" si="3"/>
        <v>13.166559192695493</v>
      </c>
      <c r="F28" s="83">
        <f t="shared" si="4"/>
        <v>4.0805185408619549</v>
      </c>
      <c r="G28" s="83">
        <f t="shared" si="4"/>
        <v>3.4992146340261376</v>
      </c>
      <c r="H28" s="83">
        <f t="shared" si="4"/>
        <v>18.10004707403834</v>
      </c>
      <c r="I28" s="83">
        <f t="shared" si="4"/>
        <v>10.494753042127126</v>
      </c>
      <c r="J28" s="83">
        <f>(M18/L18-1)*100</f>
        <v>1.9642576882823004</v>
      </c>
      <c r="K28" s="83">
        <f t="shared" si="5"/>
        <v>2.1351331519310568</v>
      </c>
      <c r="L28" s="83">
        <f t="shared" si="5"/>
        <v>1.7002399647897848</v>
      </c>
      <c r="M28" s="83">
        <f t="shared" si="5"/>
        <v>-2.3609502397425874</v>
      </c>
    </row>
    <row r="29" spans="1:35" x14ac:dyDescent="0.35">
      <c r="A29" s="22" t="s">
        <v>221</v>
      </c>
      <c r="B29" s="83">
        <f t="shared" si="3"/>
        <v>14.734766855481563</v>
      </c>
      <c r="C29" s="83">
        <f t="shared" si="3"/>
        <v>-3.3907471335575257</v>
      </c>
      <c r="D29" s="83">
        <f t="shared" si="3"/>
        <v>12.256058362389833</v>
      </c>
      <c r="E29" s="83">
        <f t="shared" si="3"/>
        <v>4.117358795556747</v>
      </c>
      <c r="F29" s="83">
        <f t="shared" si="4"/>
        <v>8.304248995346919</v>
      </c>
      <c r="G29" s="83">
        <f t="shared" si="4"/>
        <v>0.30249013182752638</v>
      </c>
      <c r="H29" s="83">
        <f t="shared" si="4"/>
        <v>12.570093874253075</v>
      </c>
      <c r="I29" s="83">
        <f t="shared" si="4"/>
        <v>8.3425852487915684</v>
      </c>
      <c r="J29" s="83">
        <f>(M19/L19-1)*100</f>
        <v>-5.6046811584447127</v>
      </c>
      <c r="K29" s="83">
        <f t="shared" si="5"/>
        <v>3.8228608086750882</v>
      </c>
      <c r="L29" s="83">
        <f t="shared" si="5"/>
        <v>0.27974927718330544</v>
      </c>
      <c r="M29" s="83">
        <f t="shared" si="5"/>
        <v>4.0581383374614921</v>
      </c>
    </row>
    <row r="30" spans="1:35" x14ac:dyDescent="0.35">
      <c r="A30" s="9" t="s">
        <v>222</v>
      </c>
      <c r="B30" s="84">
        <f t="shared" si="3"/>
        <v>1.1541616666326027</v>
      </c>
      <c r="C30" s="84">
        <f t="shared" si="3"/>
        <v>1.5626805710385216</v>
      </c>
      <c r="D30" s="90">
        <f t="shared" si="3"/>
        <v>13.67108245233608</v>
      </c>
      <c r="E30" s="90">
        <f>(F20/E20-1)*100</f>
        <v>9.6393064708436995</v>
      </c>
      <c r="F30" s="90">
        <f t="shared" si="4"/>
        <v>1.8673393411650085</v>
      </c>
      <c r="G30" s="90">
        <f t="shared" si="4"/>
        <v>2.6411754446932667</v>
      </c>
      <c r="H30" s="90">
        <f t="shared" si="4"/>
        <v>16.049679647638659</v>
      </c>
      <c r="I30" s="90">
        <f t="shared" si="4"/>
        <v>9.2340197549125378</v>
      </c>
      <c r="J30" s="90">
        <f>(M20/L20-1)*100</f>
        <v>0.70504036886072097</v>
      </c>
      <c r="K30" s="90">
        <f>(M20/L20-1)*100</f>
        <v>0.70504036886072097</v>
      </c>
      <c r="L30" s="90">
        <f>(N20/M20-1)*100</f>
        <v>1.0619007568438255</v>
      </c>
      <c r="M30" s="90">
        <f>(O20/N20-1)*100</f>
        <v>2.0925262115806476</v>
      </c>
    </row>
    <row r="31" spans="1:35" ht="14.5" x14ac:dyDescent="0.35">
      <c r="A31" s="2"/>
      <c r="B31" s="2"/>
      <c r="C31" s="2"/>
      <c r="D31" s="2"/>
      <c r="E31" s="2"/>
      <c r="F31" s="2"/>
      <c r="G31" s="2"/>
      <c r="H31" s="2"/>
      <c r="I31" s="2"/>
      <c r="J31" s="2"/>
    </row>
    <row r="32" spans="1:35" ht="14.5" x14ac:dyDescent="0.35">
      <c r="A32" s="2"/>
      <c r="B32" s="2"/>
      <c r="C32" s="2"/>
      <c r="D32" s="2"/>
      <c r="E32" s="2"/>
      <c r="F32" s="2"/>
      <c r="G32" s="2"/>
      <c r="H32" s="2"/>
      <c r="I32" s="2"/>
      <c r="J32" s="2"/>
    </row>
    <row r="33" spans="1:10" ht="14.5" x14ac:dyDescent="0.35">
      <c r="A33" s="2"/>
      <c r="B33" s="2"/>
      <c r="C33" s="2"/>
      <c r="D33" s="2"/>
      <c r="E33" s="2"/>
      <c r="F33" s="2"/>
      <c r="G33" s="2"/>
      <c r="H33" s="2"/>
      <c r="I33" s="2"/>
      <c r="J33" s="2"/>
    </row>
    <row r="34" spans="1:10" ht="14.5" x14ac:dyDescent="0.35">
      <c r="A34" s="2"/>
      <c r="B34" s="2"/>
      <c r="C34" s="2"/>
      <c r="D34" s="2"/>
      <c r="E34" s="2"/>
      <c r="F34" s="2"/>
      <c r="G34" s="2"/>
      <c r="H34" s="2"/>
      <c r="I34" s="2"/>
      <c r="J34" s="2"/>
    </row>
    <row r="35" spans="1:10" ht="14.5" x14ac:dyDescent="0.35">
      <c r="A35" s="2"/>
      <c r="B35" s="2"/>
      <c r="C35" s="2"/>
      <c r="D35" s="2"/>
      <c r="E35" s="2"/>
      <c r="F35" s="2"/>
      <c r="G35" s="2"/>
      <c r="H35" s="2"/>
      <c r="I35" s="2"/>
      <c r="J35" s="2"/>
    </row>
    <row r="36" spans="1:10" ht="14.5" x14ac:dyDescent="0.35">
      <c r="A36" s="2"/>
      <c r="B36" s="2"/>
      <c r="C36" s="2"/>
      <c r="D36" s="2"/>
      <c r="E36" s="2"/>
      <c r="F36" s="2"/>
      <c r="G36" s="2"/>
      <c r="H36" s="2"/>
      <c r="I36" s="2"/>
      <c r="J36" s="2"/>
    </row>
    <row r="37" spans="1:10" ht="14.5" x14ac:dyDescent="0.35">
      <c r="A37" s="2"/>
      <c r="B37" s="2"/>
      <c r="C37" s="2"/>
      <c r="D37" s="2"/>
      <c r="E37" s="2"/>
      <c r="F37" s="2"/>
      <c r="G37" s="2"/>
      <c r="H37" s="2"/>
      <c r="I37" s="2"/>
      <c r="J37" s="2"/>
    </row>
    <row r="38" spans="1:10" ht="14.5" x14ac:dyDescent="0.35">
      <c r="A38" s="2"/>
      <c r="B38" s="2"/>
      <c r="C38" s="2"/>
      <c r="D38" s="2"/>
      <c r="E38" s="2"/>
      <c r="F38" s="2"/>
      <c r="G38" s="2"/>
      <c r="H38" s="2"/>
      <c r="I38" s="2"/>
      <c r="J38" s="2"/>
    </row>
    <row r="39" spans="1:10" ht="14.5" x14ac:dyDescent="0.35">
      <c r="A39" s="2"/>
      <c r="B39" s="2"/>
      <c r="C39" s="2"/>
      <c r="D39" s="2"/>
      <c r="E39" s="2"/>
      <c r="F39" s="2"/>
      <c r="G39" s="2"/>
      <c r="H39" s="2"/>
      <c r="I39" s="2"/>
      <c r="J39" s="2"/>
    </row>
    <row r="40" spans="1:10" ht="14.5" x14ac:dyDescent="0.35">
      <c r="A40" s="2"/>
      <c r="B40" s="2"/>
      <c r="C40" s="2"/>
      <c r="D40" s="2"/>
      <c r="E40" s="2"/>
      <c r="F40" s="2"/>
      <c r="G40" s="2"/>
      <c r="H40" s="2"/>
      <c r="I40" s="2"/>
      <c r="J40" s="2"/>
    </row>
    <row r="41" spans="1:10" ht="14.5" x14ac:dyDescent="0.35">
      <c r="A41" s="2"/>
      <c r="B41" s="2"/>
      <c r="C41" s="2"/>
      <c r="D41" s="2"/>
      <c r="E41" s="2"/>
      <c r="F41" s="2"/>
      <c r="G41" s="2"/>
      <c r="H41" s="2"/>
      <c r="I41" s="2"/>
      <c r="J41" s="2"/>
    </row>
    <row r="42" spans="1:10" ht="14.5" x14ac:dyDescent="0.35">
      <c r="A42" s="2"/>
      <c r="B42" s="2"/>
      <c r="C42" s="2"/>
      <c r="D42" s="2"/>
      <c r="E42" s="2"/>
      <c r="F42" s="2"/>
      <c r="G42" s="2"/>
      <c r="H42" s="2"/>
      <c r="I42" s="2"/>
      <c r="J42" s="2"/>
    </row>
    <row r="43" spans="1:10" ht="14.5" x14ac:dyDescent="0.35">
      <c r="A43" s="2"/>
      <c r="B43" s="2"/>
      <c r="C43" s="2"/>
      <c r="D43" s="2"/>
      <c r="E43" s="2"/>
      <c r="F43" s="2"/>
      <c r="G43" s="2"/>
      <c r="H43" s="2"/>
      <c r="I43" s="2"/>
      <c r="J43" s="2"/>
    </row>
    <row r="44" spans="1:10" ht="14.5" x14ac:dyDescent="0.35">
      <c r="A44" s="2"/>
      <c r="B44" s="2"/>
      <c r="C44" s="2"/>
      <c r="D44" s="2"/>
      <c r="E44" s="2"/>
      <c r="F44" s="2"/>
      <c r="G44" s="2"/>
      <c r="H44" s="2"/>
      <c r="I44" s="2"/>
      <c r="J44" s="2"/>
    </row>
    <row r="45" spans="1:10" ht="14.5" x14ac:dyDescent="0.35">
      <c r="A45" s="2"/>
      <c r="B45" s="2"/>
      <c r="C45" s="2"/>
      <c r="D45" s="2"/>
      <c r="E45" s="2"/>
      <c r="F45" s="2"/>
      <c r="G45" s="2"/>
      <c r="H45" s="2"/>
      <c r="I45" s="2"/>
      <c r="J45" s="2"/>
    </row>
    <row r="46" spans="1:10" ht="14.5" x14ac:dyDescent="0.35">
      <c r="A46" s="2"/>
      <c r="B46" s="2"/>
      <c r="C46" s="2"/>
      <c r="D46" s="2"/>
      <c r="E46" s="2"/>
      <c r="F46" s="2"/>
      <c r="G46" s="2"/>
      <c r="H46" s="2"/>
      <c r="I46" s="2"/>
      <c r="J46" s="2"/>
    </row>
    <row r="47" spans="1:10" ht="14.5" x14ac:dyDescent="0.35">
      <c r="A47" s="2"/>
      <c r="B47" s="2"/>
      <c r="C47" s="2"/>
      <c r="D47" s="2"/>
      <c r="E47" s="2"/>
      <c r="F47" s="2"/>
      <c r="G47" s="2"/>
      <c r="H47" s="2"/>
      <c r="I47" s="2"/>
      <c r="J47" s="2"/>
    </row>
    <row r="48" spans="1:10" ht="14.5" x14ac:dyDescent="0.35">
      <c r="A48" s="2"/>
      <c r="B48" s="2"/>
      <c r="C48" s="2"/>
      <c r="D48" s="2"/>
      <c r="E48" s="2"/>
      <c r="F48" s="2"/>
      <c r="G48" s="2"/>
      <c r="H48" s="2"/>
      <c r="I48" s="2"/>
      <c r="J48" s="2"/>
    </row>
    <row r="49" spans="1:10" ht="14.5" x14ac:dyDescent="0.35">
      <c r="A49" s="2"/>
      <c r="B49" s="2"/>
      <c r="C49" s="2"/>
      <c r="D49" s="2"/>
      <c r="E49" s="2"/>
      <c r="F49" s="2"/>
      <c r="G49" s="2"/>
      <c r="H49" s="2"/>
      <c r="I49" s="2"/>
      <c r="J49" s="2"/>
    </row>
    <row r="50" spans="1:10" ht="14.5" x14ac:dyDescent="0.35">
      <c r="A50" s="2"/>
      <c r="B50" s="2"/>
      <c r="C50" s="2"/>
      <c r="D50" s="2"/>
      <c r="E50" s="2"/>
      <c r="F50" s="2"/>
      <c r="G50" s="2"/>
      <c r="H50" s="2"/>
      <c r="I50" s="2"/>
      <c r="J50" s="2"/>
    </row>
    <row r="51" spans="1:10" ht="14.5" x14ac:dyDescent="0.35">
      <c r="A51" s="2"/>
      <c r="B51" s="2"/>
      <c r="C51" s="2"/>
      <c r="D51" s="2"/>
      <c r="E51" s="2"/>
      <c r="F51" s="2"/>
      <c r="G51" s="2"/>
      <c r="H51" s="2"/>
      <c r="I51" s="2"/>
      <c r="J51" s="2"/>
    </row>
    <row r="52" spans="1:10" ht="14.5" x14ac:dyDescent="0.35">
      <c r="A52" s="2"/>
      <c r="B52" s="2"/>
      <c r="C52" s="2"/>
      <c r="D52" s="2"/>
      <c r="E52" s="2"/>
      <c r="F52" s="2"/>
      <c r="G52" s="2"/>
      <c r="H52" s="2"/>
      <c r="I52" s="2"/>
      <c r="J52" s="2"/>
    </row>
    <row r="53" spans="1:10" ht="14.5" x14ac:dyDescent="0.35">
      <c r="A53" s="2"/>
      <c r="B53" s="2"/>
      <c r="C53" s="2"/>
      <c r="D53" s="2"/>
      <c r="E53" s="2"/>
      <c r="F53" s="2"/>
      <c r="G53" s="2"/>
      <c r="H53" s="2"/>
      <c r="I53" s="2"/>
      <c r="J53" s="2"/>
    </row>
    <row r="54" spans="1:10" ht="14.5" x14ac:dyDescent="0.35">
      <c r="A54" s="2"/>
      <c r="B54" s="2"/>
      <c r="C54" s="2"/>
      <c r="D54" s="2"/>
      <c r="E54" s="2"/>
      <c r="F54" s="2"/>
      <c r="G54" s="2"/>
      <c r="H54" s="2"/>
      <c r="I54" s="2"/>
      <c r="J54" s="2"/>
    </row>
    <row r="55" spans="1:10" ht="14.5" x14ac:dyDescent="0.35">
      <c r="A55" s="2"/>
      <c r="B55" s="2"/>
      <c r="C55" s="2"/>
      <c r="D55" s="2"/>
      <c r="E55" s="2"/>
      <c r="F55" s="2"/>
      <c r="G55" s="2"/>
      <c r="H55" s="2"/>
      <c r="I55" s="2"/>
      <c r="J55" s="2"/>
    </row>
    <row r="56" spans="1:10" ht="14.5" x14ac:dyDescent="0.35">
      <c r="A56" s="2"/>
      <c r="B56" s="2"/>
      <c r="C56" s="2"/>
      <c r="D56" s="2"/>
      <c r="E56" s="2"/>
      <c r="F56" s="2"/>
      <c r="G56" s="2"/>
      <c r="H56" s="2"/>
      <c r="I56" s="2"/>
      <c r="J56" s="2"/>
    </row>
    <row r="57" spans="1:10" ht="14.5" x14ac:dyDescent="0.35">
      <c r="A57" s="2"/>
      <c r="B57" s="2"/>
      <c r="C57" s="2"/>
      <c r="D57" s="2"/>
      <c r="E57" s="2"/>
      <c r="F57" s="2"/>
      <c r="G57" s="2"/>
      <c r="H57" s="2"/>
      <c r="I57" s="2"/>
      <c r="J57" s="2"/>
    </row>
    <row r="58" spans="1:10" ht="14.5" x14ac:dyDescent="0.35">
      <c r="A58" s="2"/>
      <c r="B58" s="2"/>
      <c r="C58" s="2"/>
      <c r="D58" s="2"/>
      <c r="E58" s="2"/>
      <c r="F58" s="2"/>
      <c r="G58" s="2"/>
      <c r="H58" s="2"/>
      <c r="I58" s="2"/>
      <c r="J58" s="2"/>
    </row>
    <row r="59" spans="1:10" ht="14.5" x14ac:dyDescent="0.35">
      <c r="A59" s="2"/>
      <c r="B59" s="2"/>
      <c r="C59" s="2"/>
      <c r="D59" s="2"/>
      <c r="E59" s="2"/>
      <c r="F59" s="2"/>
      <c r="G59" s="2"/>
      <c r="H59" s="2"/>
      <c r="I59" s="2"/>
      <c r="J59" s="2"/>
    </row>
    <row r="60" spans="1:10" ht="3" customHeight="1" x14ac:dyDescent="0.35">
      <c r="A60" s="2"/>
      <c r="B60" s="2"/>
      <c r="C60" s="2"/>
      <c r="D60" s="2"/>
      <c r="E60" s="2"/>
      <c r="F60" s="2"/>
      <c r="G60" s="2"/>
      <c r="H60" s="2"/>
      <c r="I60" s="2"/>
      <c r="J60" s="2"/>
    </row>
    <row r="61" spans="1:10" x14ac:dyDescent="0.35">
      <c r="G61" s="2"/>
      <c r="H61" s="2"/>
      <c r="I61" s="2"/>
      <c r="J61" s="2"/>
    </row>
    <row r="62" spans="1:10" x14ac:dyDescent="0.35">
      <c r="G62" s="2"/>
      <c r="H62" s="2"/>
      <c r="I62" s="2"/>
      <c r="J62" s="2"/>
    </row>
    <row r="63" spans="1:10" x14ac:dyDescent="0.35">
      <c r="G63" s="2"/>
      <c r="H63" s="2"/>
      <c r="I63" s="2"/>
      <c r="J63" s="2"/>
    </row>
    <row r="64" spans="1:10" x14ac:dyDescent="0.35">
      <c r="G64" s="2"/>
      <c r="H64" s="2"/>
      <c r="I64" s="2"/>
      <c r="J64" s="2"/>
    </row>
    <row r="65" spans="1:10" x14ac:dyDescent="0.35">
      <c r="G65" s="2"/>
      <c r="H65" s="2"/>
      <c r="I65" s="2"/>
      <c r="J65" s="2"/>
    </row>
    <row r="66" spans="1:10" x14ac:dyDescent="0.35">
      <c r="G66" s="2"/>
      <c r="H66" s="2"/>
      <c r="I66" s="2"/>
      <c r="J66" s="2"/>
    </row>
    <row r="67" spans="1:10" x14ac:dyDescent="0.35">
      <c r="G67" s="2"/>
      <c r="H67" s="2"/>
      <c r="I67" s="2"/>
      <c r="J67" s="2"/>
    </row>
    <row r="68" spans="1:10" x14ac:dyDescent="0.35">
      <c r="G68" s="2"/>
      <c r="H68" s="2"/>
      <c r="I68" s="2"/>
      <c r="J68" s="2"/>
    </row>
    <row r="69" spans="1:10" x14ac:dyDescent="0.35">
      <c r="G69" s="2"/>
      <c r="H69" s="2"/>
      <c r="I69" s="2"/>
      <c r="J69" s="2"/>
    </row>
    <row r="70" spans="1:10" x14ac:dyDescent="0.35">
      <c r="G70" s="2"/>
      <c r="H70" s="2"/>
      <c r="I70" s="2"/>
      <c r="J70" s="2"/>
    </row>
    <row r="71" spans="1:10" ht="16.5" customHeight="1" x14ac:dyDescent="0.35">
      <c r="A71" s="12" t="s">
        <v>223</v>
      </c>
      <c r="G71" s="2"/>
      <c r="H71" s="2"/>
      <c r="I71" s="2"/>
      <c r="J71" s="2"/>
    </row>
    <row r="72" spans="1:10" ht="3" customHeight="1" x14ac:dyDescent="0.35">
      <c r="A72" s="44"/>
      <c r="B72" s="44"/>
      <c r="C72" s="44"/>
      <c r="D72" s="44"/>
      <c r="E72" s="44"/>
      <c r="F72" s="6"/>
      <c r="G72" s="6"/>
      <c r="H72" s="2"/>
      <c r="I72" s="2"/>
      <c r="J72" s="2"/>
    </row>
    <row r="73" spans="1:10" x14ac:dyDescent="0.35">
      <c r="A73" s="9"/>
      <c r="B73" s="134"/>
      <c r="C73" s="9" t="s">
        <v>224</v>
      </c>
      <c r="D73" s="135"/>
      <c r="E73" s="77"/>
      <c r="G73" s="2"/>
      <c r="H73" s="2"/>
      <c r="I73" s="2"/>
      <c r="J73" s="2"/>
    </row>
    <row r="74" spans="1:10" x14ac:dyDescent="0.35">
      <c r="A74" s="9"/>
      <c r="B74" s="89"/>
      <c r="C74" s="82" t="s">
        <v>225</v>
      </c>
      <c r="D74" s="135"/>
      <c r="E74" s="89" t="s">
        <v>226</v>
      </c>
      <c r="G74" s="2"/>
      <c r="H74" s="2"/>
      <c r="I74" s="2"/>
      <c r="J74" s="2"/>
    </row>
    <row r="75" spans="1:10" x14ac:dyDescent="0.35">
      <c r="A75" s="22" t="s">
        <v>227</v>
      </c>
      <c r="B75" s="83"/>
      <c r="C75" s="85">
        <v>27.863319600000001</v>
      </c>
      <c r="E75" s="76">
        <v>7934.8071</v>
      </c>
      <c r="G75" s="2"/>
      <c r="H75" s="2"/>
      <c r="I75" s="2"/>
      <c r="J75" s="2"/>
    </row>
    <row r="76" spans="1:10" x14ac:dyDescent="0.35">
      <c r="A76" s="20" t="s">
        <v>228</v>
      </c>
      <c r="B76" s="83"/>
      <c r="C76" s="85">
        <v>26.1404858</v>
      </c>
      <c r="E76" s="76">
        <v>5623.3652000000002</v>
      </c>
      <c r="G76" s="2"/>
      <c r="H76" s="2"/>
      <c r="I76" s="2"/>
      <c r="J76" s="2"/>
    </row>
    <row r="77" spans="1:10" x14ac:dyDescent="0.35">
      <c r="A77" s="20" t="s">
        <v>229</v>
      </c>
      <c r="B77" s="83"/>
      <c r="C77" s="85">
        <v>120.8281829</v>
      </c>
      <c r="E77" s="76">
        <v>11436.977999999999</v>
      </c>
      <c r="G77" s="2"/>
      <c r="H77" s="2"/>
      <c r="I77" s="2"/>
      <c r="J77" s="2"/>
    </row>
    <row r="78" spans="1:10" x14ac:dyDescent="0.35">
      <c r="A78" s="22" t="s">
        <v>230</v>
      </c>
      <c r="B78" s="83"/>
      <c r="C78" s="85">
        <v>39.125044699999989</v>
      </c>
      <c r="E78" s="76">
        <v>6663.7141999999985</v>
      </c>
      <c r="G78" s="2"/>
      <c r="H78" s="2"/>
      <c r="I78" s="2"/>
      <c r="J78" s="2"/>
    </row>
    <row r="79" spans="1:10" x14ac:dyDescent="0.35">
      <c r="A79" s="9" t="s">
        <v>231</v>
      </c>
      <c r="B79" s="90"/>
      <c r="C79" s="86">
        <v>213.957033</v>
      </c>
      <c r="D79" s="135"/>
      <c r="E79" s="91">
        <v>31658.8645</v>
      </c>
      <c r="G79" s="2"/>
      <c r="H79" s="2"/>
      <c r="I79" s="2"/>
      <c r="J79" s="2"/>
    </row>
    <row r="80" spans="1:10" x14ac:dyDescent="0.35">
      <c r="G80" s="2"/>
      <c r="H80" s="2"/>
      <c r="I80" s="2"/>
      <c r="J80" s="2"/>
    </row>
    <row r="81" spans="7:10" x14ac:dyDescent="0.35">
      <c r="G81" s="2"/>
      <c r="H81" s="2"/>
      <c r="I81" s="2"/>
      <c r="J81" s="2"/>
    </row>
    <row r="82" spans="7:10" x14ac:dyDescent="0.35">
      <c r="G82" s="2"/>
      <c r="H82" s="2"/>
      <c r="I82" s="2"/>
      <c r="J82" s="2"/>
    </row>
    <row r="83" spans="7:10" x14ac:dyDescent="0.35">
      <c r="G83" s="2"/>
      <c r="H83" s="2"/>
      <c r="I83" s="2"/>
      <c r="J83" s="2"/>
    </row>
    <row r="84" spans="7:10" x14ac:dyDescent="0.35">
      <c r="G84" s="2"/>
      <c r="H84" s="2"/>
      <c r="I84" s="2"/>
      <c r="J84" s="2"/>
    </row>
    <row r="85" spans="7:10" x14ac:dyDescent="0.35">
      <c r="G85" s="2"/>
      <c r="H85" s="2"/>
      <c r="I85" s="2"/>
      <c r="J85" s="2"/>
    </row>
    <row r="86" spans="7:10" x14ac:dyDescent="0.35">
      <c r="G86" s="2"/>
      <c r="H86" s="2"/>
      <c r="I86" s="2"/>
      <c r="J86" s="2"/>
    </row>
    <row r="87" spans="7:10" x14ac:dyDescent="0.35">
      <c r="G87" s="2"/>
      <c r="H87" s="2"/>
      <c r="I87" s="2"/>
      <c r="J87" s="2"/>
    </row>
    <row r="88" spans="7:10" x14ac:dyDescent="0.35">
      <c r="G88" s="2"/>
      <c r="H88" s="2"/>
      <c r="I88" s="2"/>
      <c r="J88" s="2"/>
    </row>
    <row r="89" spans="7:10" x14ac:dyDescent="0.35">
      <c r="G89" s="2"/>
      <c r="H89" s="2"/>
      <c r="I89" s="2"/>
      <c r="J89" s="2"/>
    </row>
    <row r="90" spans="7:10" x14ac:dyDescent="0.35">
      <c r="G90" s="2"/>
      <c r="H90" s="2"/>
      <c r="I90" s="2"/>
      <c r="J90" s="2"/>
    </row>
    <row r="91" spans="7:10" x14ac:dyDescent="0.35">
      <c r="G91" s="2"/>
      <c r="H91" s="2"/>
      <c r="I91" s="2"/>
      <c r="J91" s="2"/>
    </row>
    <row r="92" spans="7:10" x14ac:dyDescent="0.35">
      <c r="G92" s="2"/>
      <c r="H92" s="2"/>
      <c r="I92" s="2"/>
      <c r="J92" s="2"/>
    </row>
    <row r="93" spans="7:10" x14ac:dyDescent="0.35">
      <c r="G93" s="2"/>
      <c r="H93" s="2"/>
      <c r="I93" s="2"/>
      <c r="J93" s="2"/>
    </row>
    <row r="94" spans="7:10" x14ac:dyDescent="0.35">
      <c r="G94" s="2"/>
      <c r="H94" s="2"/>
      <c r="I94" s="2"/>
      <c r="J94" s="2"/>
    </row>
    <row r="95" spans="7:10" x14ac:dyDescent="0.35">
      <c r="G95" s="2"/>
      <c r="H95" s="2"/>
      <c r="I95" s="2"/>
      <c r="J95" s="2"/>
    </row>
    <row r="96" spans="7:10" x14ac:dyDescent="0.35">
      <c r="G96" s="2"/>
      <c r="H96" s="2"/>
      <c r="I96" s="2"/>
      <c r="J96" s="2"/>
    </row>
    <row r="97" spans="7:10" x14ac:dyDescent="0.35">
      <c r="G97" s="2"/>
      <c r="H97" s="2"/>
      <c r="I97" s="2"/>
      <c r="J97" s="2"/>
    </row>
    <row r="98" spans="7:10" x14ac:dyDescent="0.35">
      <c r="G98" s="2"/>
      <c r="H98" s="2"/>
      <c r="I98" s="2"/>
      <c r="J98" s="2"/>
    </row>
    <row r="99" spans="7:10" x14ac:dyDescent="0.35">
      <c r="G99" s="2"/>
      <c r="H99" s="2"/>
      <c r="I99" s="2"/>
      <c r="J99" s="2"/>
    </row>
    <row r="100" spans="7:10" x14ac:dyDescent="0.35">
      <c r="G100" s="2"/>
      <c r="H100" s="2"/>
      <c r="I100" s="2"/>
      <c r="J100" s="2"/>
    </row>
    <row r="101" spans="7:10" x14ac:dyDescent="0.35">
      <c r="G101" s="2"/>
      <c r="H101" s="2"/>
      <c r="I101" s="2"/>
      <c r="J101" s="2"/>
    </row>
    <row r="102" spans="7:10" x14ac:dyDescent="0.35">
      <c r="G102" s="2"/>
      <c r="H102" s="2"/>
      <c r="I102" s="2"/>
      <c r="J102" s="2"/>
    </row>
    <row r="103" spans="7:10" x14ac:dyDescent="0.35">
      <c r="G103" s="2"/>
      <c r="H103" s="2"/>
      <c r="I103" s="2"/>
      <c r="J103" s="2"/>
    </row>
    <row r="104" spans="7:10" x14ac:dyDescent="0.35">
      <c r="G104" s="2"/>
      <c r="H104" s="2"/>
      <c r="I104" s="2"/>
      <c r="J104" s="2"/>
    </row>
    <row r="105" spans="7:10" x14ac:dyDescent="0.35">
      <c r="G105" s="2"/>
      <c r="H105" s="2"/>
      <c r="I105" s="2"/>
      <c r="J105" s="2"/>
    </row>
    <row r="106" spans="7:10" x14ac:dyDescent="0.35">
      <c r="G106" s="2"/>
      <c r="H106" s="2"/>
      <c r="I106" s="2"/>
      <c r="J106" s="2"/>
    </row>
    <row r="107" spans="7:10" x14ac:dyDescent="0.35">
      <c r="G107" s="2"/>
      <c r="H107" s="2"/>
      <c r="I107" s="2"/>
      <c r="J107" s="2"/>
    </row>
    <row r="108" spans="7:10" x14ac:dyDescent="0.35">
      <c r="G108" s="2"/>
      <c r="H108" s="2"/>
      <c r="I108" s="2"/>
      <c r="J108" s="2"/>
    </row>
    <row r="109" spans="7:10" x14ac:dyDescent="0.35">
      <c r="G109" s="2"/>
      <c r="H109" s="2"/>
      <c r="I109" s="2"/>
      <c r="J109" s="2"/>
    </row>
    <row r="110" spans="7:10" x14ac:dyDescent="0.35">
      <c r="G110" s="2"/>
      <c r="H110" s="2"/>
      <c r="I110" s="2"/>
      <c r="J110" s="2"/>
    </row>
    <row r="111" spans="7:10" x14ac:dyDescent="0.35">
      <c r="G111" s="2"/>
      <c r="H111" s="2"/>
      <c r="I111" s="2"/>
      <c r="J111" s="2"/>
    </row>
    <row r="112" spans="7:10" x14ac:dyDescent="0.35">
      <c r="G112" s="2"/>
      <c r="H112" s="2"/>
      <c r="I112" s="2"/>
      <c r="J112" s="2"/>
    </row>
    <row r="113" spans="7:10" x14ac:dyDescent="0.35">
      <c r="G113" s="2"/>
      <c r="H113" s="2"/>
      <c r="I113" s="2"/>
      <c r="J113" s="2"/>
    </row>
    <row r="114" spans="7:10" x14ac:dyDescent="0.35">
      <c r="G114" s="2"/>
      <c r="H114" s="2"/>
      <c r="I114" s="2"/>
      <c r="J114" s="2"/>
    </row>
    <row r="115" spans="7:10" x14ac:dyDescent="0.35">
      <c r="G115" s="2"/>
      <c r="H115" s="2"/>
      <c r="I115" s="2"/>
      <c r="J115" s="2"/>
    </row>
    <row r="116" spans="7:10" x14ac:dyDescent="0.35">
      <c r="G116" s="2"/>
      <c r="H116" s="2"/>
      <c r="I116" s="2"/>
      <c r="J116" s="2"/>
    </row>
    <row r="117" spans="7:10" x14ac:dyDescent="0.35">
      <c r="G117" s="2"/>
      <c r="H117" s="2"/>
      <c r="I117" s="2"/>
      <c r="J117" s="2"/>
    </row>
    <row r="118" spans="7:10" x14ac:dyDescent="0.35">
      <c r="G118" s="2"/>
      <c r="H118" s="2"/>
      <c r="I118" s="2"/>
      <c r="J118" s="2"/>
    </row>
    <row r="119" spans="7:10" x14ac:dyDescent="0.35">
      <c r="G119" s="2"/>
      <c r="H119" s="2"/>
      <c r="I119" s="2"/>
      <c r="J119" s="2"/>
    </row>
    <row r="120" spans="7:10" x14ac:dyDescent="0.35">
      <c r="G120" s="2"/>
      <c r="H120" s="2"/>
      <c r="I120" s="2"/>
      <c r="J120" s="2"/>
    </row>
    <row r="121" spans="7:10" x14ac:dyDescent="0.35">
      <c r="G121" s="2"/>
      <c r="H121" s="2"/>
      <c r="I121" s="2"/>
      <c r="J121" s="2"/>
    </row>
    <row r="122" spans="7:10" x14ac:dyDescent="0.35">
      <c r="G122" s="2"/>
      <c r="H122" s="2"/>
      <c r="I122" s="2"/>
      <c r="J122" s="2"/>
    </row>
    <row r="123" spans="7:10" x14ac:dyDescent="0.35">
      <c r="G123" s="2"/>
      <c r="H123" s="2"/>
      <c r="I123" s="2"/>
      <c r="J123" s="2"/>
    </row>
    <row r="124" spans="7:10" x14ac:dyDescent="0.35">
      <c r="G124" s="2"/>
      <c r="H124" s="2"/>
      <c r="I124" s="2"/>
      <c r="J124" s="2"/>
    </row>
    <row r="125" spans="7:10" x14ac:dyDescent="0.35">
      <c r="G125" s="2"/>
      <c r="H125" s="2"/>
      <c r="I125" s="2"/>
      <c r="J125" s="2"/>
    </row>
    <row r="126" spans="7:10" x14ac:dyDescent="0.35">
      <c r="G126" s="2"/>
      <c r="H126" s="2"/>
      <c r="I126" s="2"/>
      <c r="J126" s="2"/>
    </row>
    <row r="127" spans="7:10" x14ac:dyDescent="0.35">
      <c r="G127" s="2"/>
      <c r="H127" s="2"/>
      <c r="I127" s="2"/>
      <c r="J127" s="2"/>
    </row>
    <row r="128" spans="7:10" x14ac:dyDescent="0.35">
      <c r="G128" s="2"/>
      <c r="H128" s="2"/>
      <c r="I128" s="2"/>
      <c r="J128" s="2"/>
    </row>
    <row r="129" spans="7:10" x14ac:dyDescent="0.35">
      <c r="G129" s="2"/>
      <c r="H129" s="2"/>
      <c r="I129" s="2"/>
      <c r="J129" s="2"/>
    </row>
    <row r="130" spans="7:10" x14ac:dyDescent="0.35">
      <c r="G130" s="2"/>
      <c r="H130" s="2"/>
      <c r="I130" s="2"/>
      <c r="J130" s="2"/>
    </row>
    <row r="131" spans="7:10" x14ac:dyDescent="0.35">
      <c r="G131" s="2"/>
      <c r="H131" s="2"/>
      <c r="I131" s="2"/>
      <c r="J131" s="2"/>
    </row>
    <row r="132" spans="7:10" x14ac:dyDescent="0.35">
      <c r="G132" s="2"/>
      <c r="H132" s="2"/>
      <c r="I132" s="2"/>
      <c r="J132" s="2"/>
    </row>
    <row r="133" spans="7:10" x14ac:dyDescent="0.35">
      <c r="G133" s="2"/>
      <c r="H133" s="2"/>
      <c r="I133" s="2"/>
      <c r="J133" s="2"/>
    </row>
    <row r="134" spans="7:10" x14ac:dyDescent="0.35">
      <c r="G134" s="2"/>
      <c r="H134" s="2"/>
      <c r="I134" s="2"/>
      <c r="J134" s="2"/>
    </row>
    <row r="135" spans="7:10" x14ac:dyDescent="0.35">
      <c r="G135" s="2"/>
      <c r="H135" s="2"/>
      <c r="I135" s="2"/>
      <c r="J135" s="2"/>
    </row>
    <row r="136" spans="7:10" x14ac:dyDescent="0.35">
      <c r="G136" s="2"/>
      <c r="H136" s="2"/>
      <c r="I136" s="2"/>
      <c r="J136" s="2"/>
    </row>
    <row r="137" spans="7:10" x14ac:dyDescent="0.35">
      <c r="G137" s="2"/>
      <c r="H137" s="2"/>
      <c r="I137" s="2"/>
      <c r="J137" s="2"/>
    </row>
    <row r="138" spans="7:10" x14ac:dyDescent="0.35">
      <c r="G138" s="2"/>
      <c r="H138" s="2"/>
      <c r="I138" s="2"/>
      <c r="J138" s="2"/>
    </row>
    <row r="139" spans="7:10" x14ac:dyDescent="0.35">
      <c r="G139" s="2"/>
      <c r="H139" s="2"/>
      <c r="I139" s="2"/>
      <c r="J139" s="2"/>
    </row>
    <row r="140" spans="7:10" x14ac:dyDescent="0.35">
      <c r="G140" s="2"/>
      <c r="H140" s="2"/>
      <c r="I140" s="2"/>
      <c r="J140" s="2"/>
    </row>
    <row r="141" spans="7:10" x14ac:dyDescent="0.35">
      <c r="G141" s="2"/>
      <c r="H141" s="2"/>
      <c r="I141" s="2"/>
      <c r="J141" s="2"/>
    </row>
    <row r="142" spans="7:10" x14ac:dyDescent="0.35">
      <c r="G142" s="2"/>
      <c r="H142" s="2"/>
      <c r="I142" s="2"/>
      <c r="J142" s="2"/>
    </row>
    <row r="143" spans="7:10" x14ac:dyDescent="0.35">
      <c r="G143" s="2"/>
      <c r="H143" s="2"/>
      <c r="I143" s="2"/>
      <c r="J143" s="2"/>
    </row>
    <row r="144" spans="7:10" x14ac:dyDescent="0.35">
      <c r="G144" s="2"/>
      <c r="H144" s="2"/>
      <c r="I144" s="2"/>
      <c r="J144" s="2"/>
    </row>
    <row r="145" spans="7:10" x14ac:dyDescent="0.35">
      <c r="G145" s="2"/>
      <c r="H145" s="2"/>
      <c r="I145" s="2"/>
      <c r="J145" s="2"/>
    </row>
    <row r="146" spans="7:10" x14ac:dyDescent="0.35">
      <c r="G146" s="2"/>
      <c r="H146" s="2"/>
      <c r="I146" s="2"/>
      <c r="J146" s="2"/>
    </row>
    <row r="147" spans="7:10" x14ac:dyDescent="0.35">
      <c r="G147" s="2"/>
      <c r="H147" s="2"/>
      <c r="I147" s="2"/>
      <c r="J147" s="2"/>
    </row>
    <row r="148" spans="7:10" x14ac:dyDescent="0.35">
      <c r="G148" s="2"/>
      <c r="H148" s="2"/>
      <c r="I148" s="2"/>
      <c r="J148" s="2"/>
    </row>
    <row r="149" spans="7:10" x14ac:dyDescent="0.35">
      <c r="G149" s="2"/>
      <c r="H149" s="2"/>
      <c r="I149" s="2"/>
      <c r="J149" s="2"/>
    </row>
    <row r="150" spans="7:10" x14ac:dyDescent="0.35">
      <c r="G150" s="2"/>
      <c r="H150" s="2"/>
      <c r="I150" s="2"/>
      <c r="J150" s="2"/>
    </row>
    <row r="151" spans="7:10" x14ac:dyDescent="0.35">
      <c r="G151" s="2"/>
      <c r="H151" s="2"/>
      <c r="I151" s="2"/>
      <c r="J151" s="2"/>
    </row>
    <row r="152" spans="7:10" x14ac:dyDescent="0.35">
      <c r="G152" s="2"/>
      <c r="H152" s="2"/>
      <c r="I152" s="2"/>
      <c r="J152" s="2"/>
    </row>
    <row r="153" spans="7:10" x14ac:dyDescent="0.35">
      <c r="G153" s="2"/>
      <c r="H153" s="2"/>
      <c r="I153" s="2"/>
      <c r="J153" s="2"/>
    </row>
    <row r="154" spans="7:10" x14ac:dyDescent="0.35">
      <c r="G154" s="2"/>
      <c r="H154" s="2"/>
      <c r="I154" s="2"/>
      <c r="J154" s="2"/>
    </row>
    <row r="155" spans="7:10" x14ac:dyDescent="0.35">
      <c r="G155" s="2"/>
      <c r="H155" s="2"/>
      <c r="I155" s="2"/>
      <c r="J155" s="2"/>
    </row>
    <row r="156" spans="7:10" x14ac:dyDescent="0.35">
      <c r="G156" s="2"/>
      <c r="H156" s="2"/>
      <c r="I156" s="2"/>
      <c r="J156" s="2"/>
    </row>
    <row r="157" spans="7:10" x14ac:dyDescent="0.35">
      <c r="G157" s="2"/>
      <c r="H157" s="2"/>
      <c r="I157" s="2"/>
      <c r="J157" s="2"/>
    </row>
    <row r="158" spans="7:10" x14ac:dyDescent="0.35">
      <c r="G158" s="2"/>
      <c r="H158" s="2"/>
      <c r="I158" s="2"/>
      <c r="J158" s="2"/>
    </row>
    <row r="159" spans="7:10" x14ac:dyDescent="0.35">
      <c r="G159" s="2"/>
      <c r="H159" s="2"/>
      <c r="I159" s="2"/>
      <c r="J159" s="2"/>
    </row>
  </sheetData>
  <pageMargins left="0.7" right="0.7" top="0.78740157499999996" bottom="0.78740157499999996" header="0.3" footer="0.3"/>
  <pageSetup paperSize="9" orientation="portrait" r:id="rId1"/>
  <ignoredErrors>
    <ignoredError sqref="B20:F20 G20:K20" formulaRange="1"/>
    <ignoredError sqref="J30"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3 C 7 6 C B 1 A - 7 9 2 A - 4 3 3 7 - 8 0 8 E - 4 A 6 1 8 9 8 7 8 1 7 C } "   T o u r I d = " a 2 c 2 3 0 d 2 - e e 1 9 - 4 2 3 f - 9 1 9 4 - f 4 1 3 0 d f a 0 2 c e "   X m l V e r = " 5 "   M i n X m l V e r = " 3 " > < D e s c r i p t i o n > H i e r   s t e h t   e i n e   B e s c h r e i b u n g   f � r   d i e   T o u r . < / D e s c r i p t i o n > < I m a g e > i V B O R w 0 K G g o A A A A N S U h E U g A A A N Q A A A B 1 C A Y A A A A 2 n s 9 T A A A A A X N S R 0 I A r s 4 c 6 Q A A A A R n Q U 1 B A A C x j w v 8 Y Q U A A A A J c E h Z c w A A A m Q A A A J k A e y K M A w A A D g S S U R B V H h e 7 X 3 3 d 1 v J l e Y F C I A 5 B 1 G U K J E U q Z y z 1 J J a o b t t 7 8 y s x x P O 7 t g z 4 1 1 7 0 q 7 / i f 1 H 9 o c 9 Z 3 + Z M + d 4 z 0 y 7 3 V a 3 c p a o T G W J I i m J Y h L F n E C E v d + t q o c H E J G k b T 6 I n 1 S s e o U H 4 O G 9 + u q G u l X l + v p y a 5 i W s W B U r t 1 L E x N E g U C I Q i G V 1 l X 4 q b I w S N c 7 f d R S P U u V B U H y u I m G J l 3 U 9 t 5 D h + u H 6 E 3 X G 6 q s q q T n z 1 7 S k a O H K R y O P I 6 h o W E q K S m m n J w c O Q 4 G g / T x 4 0 e a m p q m 6 u o q 8 n q 9 8 j 3 v u r t p X V O T n G M w O T F J h U W F U n 7 y + C l t 3 r K J r 2 2 W f L 5 c 8 v v 9 l J u b K 9 / l z v G S x 5 d H v 7 t + T 8 5 d x s L g + s 2 V Z U I t B I U r 9 t L M T J g b a 0 A a N x q p S Q a m X J I X p t 2 r Z y j H F f + W t 7 e / F g K V l J S Q y + W i D x 8 G K T 8 / j 8 r L y + V 1 E C M 3 L 5 d m Z 2 e F U B U V F d T T 0 0 P T 0 z N U x a Q E 8 X p 7 + 6 i 0 t I S P q + Q z g v x V Y 9 N u K s s P 0 e j o q J C x q r K C v D 4 f h f l 6 3 f y e Y D B A L r e P i o o K 6 P S t N v 4 t Q f m + Z W S O Z U L N B 9 x Q 8 6 v 2 c E 8 f E q k R j 0 j I 3 U y c U N h F N S y l t q 6 c 5 b f F v 9 U P H 7 b R y p U r q b + / n 6 X c J N X V r a T V q 1 f J a 6 2 t r d T S 0 k L d 3 T 2 0 Y k U N k 3 e G p Y y X B g Y G a Z Y l z d Z t W y w J Z o B r m p q a 4 v e 8 p w 0 b 1 u t a w I V L F 6 A D 8 H g 8 Q j q 3 2 8 3 X G S K v x 0 t + / v z i 0 j K 6 / O A F j f K 1 L C M z L B M q Q + R X 7 4 0 i k i E T Y H L A X j b 4 Y v 2 0 L k W A 8 6 C C o Y E X F B T o W o U z z 3 N 1 i e h o w 6 h I p q K i I j n 3 4 + B H q m G C 3 b l z j 1 a t q q P a 2 h V y H g g C j I y M 0 t u 3 b 6 n X u 1 u O g U 2 1 A R o Y c 9 O Y 3 0 X T U z N 0 q D m H i l l q 3 u p w 0 4 7 V A Q r O T r N E z B d 1 c G h o i D + z l n 5 7 o y 3 u b 1 l G f D C h b i / f r T R Q u G I P q 1 b z I x J g y G S 9 h 1 P 3 c A 6 t K g 3 S w E Q O P e z 2 S D 1 w u N F P B b 7 I 5 9 i J F e y / R 8 1 1 e V T C a h 0 k S m F h g U g j S K l Q K E z d 7 9 9 T S / M 6 l n Q T d O 9 Z H w X K t u l 3 K u x a P U v 3 3 n n J F + i n Y 1 t K h Y A j I 8 M s 9 X y U l 5 c v 0 u r F 8 5 e 0 a f N G K e N z 8 V l X n r z R n 7 C M Z H B 9 c 3 W Z U M l Q X r + H x s a U i m R X 7 4 B 4 h C p k I t S X B c R m Q R n U g Q R 6 9 b K d K i r L q b e n l 4 q K i 6 k z u F m 9 w Y b D T X 6 6 9 t q n j 4 h O r I e 9 p Q 8 Y d m I N f 3 h H P 9 i e x y q g X 0 j V 8 7 6 H G h o b h A S 4 n u G R E b r 1 H n Z V h K i A k W B 2 H K z 7 I D Y V S I X 3 4 5 y P k 0 z y H h 9 t X x W g F c U k D p A g e e j 7 W w / 0 u 5 Y R D 8 u E S g J f x R 5 W s 4 J J 7 S S D P a t n K N 8 9 J W p Z M R P G / p r B k z 4 v v R 9 2 o 1 X r m g g g k Q 4 3 z N C Z F 3 m 6 J h o n W 6 b Z J m O p N p J D k 7 M u e j / i o W N N U 3 T x 4 i U 6 e v Q I j f q 9 F A i 6 6 M F 7 L 9 X m D l B D d S 5 N h / N o c A I E Y w J O u a m y M E S N l U E a m 3 b R 8 3 4 P T f j 5 W j R w S c 1 5 r 6 m i H F K L r 6 c g n y 6 8 L h Z y w Z l y q D E g 0 g r E + q 7 1 C X / X s u M i H p Y J F Q e l q y C V Q i K V U h H J A C r d j R s 3 6 c C B / b o m G o Y o j Z U B 6 h i M l h p A n i d M a y u C 0 t A T 4 e i 6 G b r c H p F S r n C Q T m 2 Y 1 U e R 7 w D 2 r / E z E U L 6 K D H w U 1 r f + s Q T C G w t f U s 1 N V U 0 P j 4 u H c O 5 V w V C q i 8 3 z E j e w x I 2 X N R E j T U 5 d P r m f X n P M i J g Q t 1 Z J p Q N e V W 7 2 V a K V u + S E Q k 4 v m 6 a n j x 6 S N u 2 R 9 s r B m 0 s N f r G o z 1 x 6 e D A 2 h m W M D l U n B u i p / 1 e m m b J F A / 7 1 / r p 9 Y c c 2 l w b o C u v c 4 l N K c H e e r + o n u n C r g 7 e v N H K E k m R b N Z X S Z M F m / i z w v x d s 3 I f X v Y F a V d z O f 3 2 + k M 5 Z x k K r m + u L R M K w A C n u 2 i b q G w g k y F S M j K h 7 k T z N K H d D X 7 8 S J U V F f q V C M 6 y 1 E h 2 g 4 t Z 1 S t g S d L z + j F 9 d X i 9 U g t Z r b O j i a X a 6 z h S z Q A 0 O M E q 4 b m X c 9 X F e J 7 F V D D E 6 u z s k o H k 3 b t 3 S R 0 k Y M A / Q X t X D F F V d Z X Y X F A B b z 1 / Q x 9 H x + U 9 n z p c v 1 0 m F J X U 7 Y 5 S 8 e I 5 H u y w 1 6 H B n r 9 4 n U 5 8 f k j X E E 3 6 Y c v 4 2 E Z R D d P H X N i 5 i l U w l j T x A K c F V C w M 1 G I g 9 n w c Y s w X i M 4 Y n M y h 5 q p Z q i k K 0 b X O X D r F 5 L M J o y R w 0 U B / P z 1 9 9 p x 2 7 G D p 6 6 u g O 9 2 5 V J T L N l W D n 7 r e v C M P G 3 b r m t e R x 5 d P 3 y 5 H W y w T K r 9 6 N 0 1 N B e f Y S 0 A q M t k B t W x s J m L k A 7 t X + 8 X T l 8 v 2 U T K M j I x Q X l 6 e j P 9 M B V x 0 l d W 2 h a C 8 I E T V h S F 6 M Z B Y q t k x M 9 5 P R 5 v 5 N 7 D N N D Y 2 R p O T U 6 z 2 T t H g 4 J B I o N r 6 d b S i Q o 2 R Q U p B W s F B c m q 9 s q u Q c J 4 3 N 4 9 J 9 W l 7 A Z l Q d z 9 Z Q u V W 7 k r b X k p E J A C E O d o 0 o 4 9 U p M L g h 0 E Z e E 0 F D K B i M B W E A t p 6 2 N 4 a Z W K m J 0 L m j R x 3 m C o L w 9 Q / p j q B o 2 t H h N A G + L 1 + / y z X K T f + y O g o l Z W W S v n t s I f J 6 p V L / L x x 3 H K 3 4 z 2 z L G K v P e m U 8 z 5 F u E U B / w S T r 2 I X S 6 b Z u J 4 8 J I P Y 4 1 j A 6 L e T C c D n F R R G R z 0 k Q l l Z G d 2 5 c 1 f e A 2 x b O U t V U 6 1 0 r G m a D q z x y 7 E 3 J / H 3 A 1 D B M E D s z c D v E Q y 5 L D I B f X 0 I e 5 r Q R + o 3 3 G 6 9 r Y + I S k t K 6 M q V a 1 L G O N u p l i m q z A / S / a 6 A 3 J 9 X r 9 r l t Z G h Q d r b t C L u P f 8 U k u v b 6 5 + e h P K W Q z I p 5 4 M h E x B L n G R E K m U i 7 a v 3 6 6 M I 8 H m T k 5 P U 2 d E l c X b p 4 i o 3 1 l 2 7 d 9 L 7 9 z 3 U z D Z J L J 7 0 e u n 9 6 F z G H G M y + 2 J U S t h u t 1 6 z 5 H W r a P N U w O 9 8 d + N / 0 3 / / + d / y f Z m m S 5 e u 0 o E D e 6 l U S 6 S P k 2 6 q Y D X y 5 o 1 b d O D g f l H x 7 L A f q 4 i N E K u L g / S 0 7 9 N z V E C 3 4 O z T S Z 6 y h Z N p O 0 u N W D L h / B v c 4 P w 6 3 i 4 T M g G r 6 1 f R x P g E 1 d e v 1 j X R 2 F w 7 K w 4 Q p O 1 1 k e + O 5 / 2 D 3 V Y 2 1 W a d / 1 l j t A T d W u u n 1 W W R g V k Q o o B V O 9 w P e D m P H D l M 1 6 / f 1 K + S k A k A m e 7 e v Z f 0 X u E z E N U O Y n 6 + D V N K 4 j + H b E 0 s o e 4 l b j l Z B m / 5 T o t M a A R 4 + E C y B h K L p s o g p 8 h g q s G 7 d 9 0 S p B r b e 6 e L r q 4 3 E k 1 u b K m F A u o Z i J E O o O r h n h j n A i L a j X S 6 f / 8 h b Y u J a B 8 Y 6 G d V t V x s J z v M b 0 c O F R L 3 A / m n J K k + G R v K V 7 G T G 4 p y Q M y X T E A s m Q Y G B s R L h + k W 8 y U T g M Y H B 8 V i Y c + e X R J x n g r + o I s K C w u p m z s E u O / d 7 h z 6 + H F I A m 6 B n T u 3 C 5 k e P 3 4 i x 0 B 1 d Y 0 4 I X A v 7 T D 3 D v k Y S y n c Y 0 T B b 1 v F 5 I x 5 H t m a o v 2 8 W Y r 8 K k i m g D g g F k K m h o q A 5 B j s f P L k m d h K l Z W V V m + + E O C 7 F 0 L I W E B 6 4 D p T Y W Q K c 6 G I N m 3 e x O p e g G 7 e v E l r 1 6 4 R z 6 M d W 7 Z s Z v v u v d x D A C R 7 3 d 6 R 8 B 5 i b A q q H 0 i H e 3 S g p U 7 q s x 2 u 3 9 2 4 n 7 w V O R z F K 3 f Q 8 H B y M s U 2 C g N E e m O g F f h 8 3 Y x 4 2 1 p b b 9 O + f X t V 5 S I C A 7 v B Y E h m 2 y 4 W L l 2 6 Q s e O H d F H i Q E n R o E 3 L J 4 / T w q P I u 7 V o 0 e P q b m l m V 6 9 f E l v J y t p x a p G C Q 6 2 d w i m b K L X A d h n N 1 6 8 l 3 K 2 I q t V P r c 3 l 3 t J N Y c J D c E Q J x G Z 7 O 5 p j 5 s b G B 8 i r A g u 4 o m x I X r z 9 m 3 M D N j F Q 0 d H J 9 s v 6 Q 3 E p o t w W H U e q Q A n x t 1 u H 1 1 o z 6 V L K Q a V Q Y 5 t 2 7 Z S P t t 6 j Y 2 N t L P e J W t k n H 2 Z F / e + o g M z 5 b d v 3 1 F B r n f O c 8 q m l N U q X z h v Y 9 x x J g N 7 G Z h l e 8 I g w L 0 1 P G S I 1 U M j w n h R X m 6 e r O G Q j i q V K R C l E G u T L B Q V F Z W 6 l B p 7 V i v P o T / g o r v v o p 0 N i Q B v J q b r 1 5 U g Y J b m v A / 3 9 3 G P l x 4 8 e C h l O C i 2 r a n S r 2 Y n s p Z Q 3 r I d o m I k I l M q f N 6 k g k q x 8 l B 3 d 7 e 4 k b G 6 0 I Y N G 2 Q t h j N n z o k 3 b L E A 4 x 1 r Q M A Z k M l 1 J k N F R Z n Y R e n i F H c g A M a d B j m l i 8 2 1 8 H w G 5 H 2 X 2 6 N J t b n W L x I N 6 2 Z s 3 7 6 V O y c 3 7 W 1 M H U H i V L h O 3 3 y w O E 9 v C a F w x X Z W 9 Y J R h A L s D T V Z o 4 V k A u 7 d u 0 8 7 d + 6 w b A A D k K m y s o L t A x d V V 1 V T 3 a r F M b g h o e D C R u T E 8 e O f z / l e X H N s X T L A a + j 1 Y j W j 9 A Z 4 g Y 6 P H m r / o F T P 9 I N o F Q b G 3 R I U D G D + V B T 4 g 8 x H z b L W g G X O n v S O 6 Z r s Q V b a U C Z y H A 0 w U z L V l 0 d 6 d L O c V y w q K s p p 1 6 6 d t G P H D i o u K a a z Z 8 6 L x 2 + h g A E / N j r G a l Q d v X j x k s 6 f v y D q 5 c C H D 3 T l 8 l V 6 / P i p L M p i X N q p g N g 8 d C q p g N v R 1 q u I 0 F g R o F I 9 M f F C e 5 4 4 K t J F d V H I C n / 6 / n m u B N J + 9 0 x 9 L j 4 l y J 0 b 7 q e b p V R e H t t q + n l l U 3 K d v p V d E i q n Z D s 3 O H + U I y J d M t n D i a D O o Y F j o D M W 7 9 6 9 o 9 W r I x E N + M z O z k 4 + P 4 f W r K n P S I o A e D + W E H v 7 t l u m S d i / E + R B 5 4 C x I b i z c S 4 k D 9 b o 2 7 F z u 9 h e i Q A y 9 f b 2 U n 1 9 v a 6 Z i 4 8 T b o l O f 8 S 2 z r Y 6 R T 6 M R 1 3 q j H g b E W m R 7 0 2 v m e D 6 u o d C 9 O y D k o r V B T P y e 7 b U Y h k 1 t s / u 3 p P O C N + B 9 T A e 9 6 Y e K 3 M S s o p Q B d V b W N W b u + i k g b 0 c D 0 b V Q x y a x + O N 6 8 J G Q 5 j k R m 4 i r + 0 Y G x u X m D y s A A u D P R 0 M D w / T w w d t t P / A v q R R E n B V b 9 0 a H c 6 E A e V r 1 2 7 Q w Y P 7 r c U w 7 c A 9 + O 7 0 9 7 S 2 o U G m Z S C 0 a c Y / Q + E Q V o z N Y T I W s c p a J e V y W U s i h 3 w + D 9 8 n l m 5 5 B X T x d W Q s y t y b d A D 3 / 3 f P P K J u n m y Z o W 9 u 9 l J B Z Q M 1 V w W o M N h D N T U 1 8 o y w B i F / K a t + 2 U M q 1 3 e 3 H m Y N o c K F 2 0 S y o C E h S V 2 a h L I 3 m F g J Z M c o q 2 R Q V 2 L D b u y A C x w D o 2 a t v H j A n K P z 5 y 7 Q 0 W O f i W q Z C h h T O n T o Q F y J i T E s T F n f v m M r V V d X 6 1 r 1 e 8 + e P U 9 f f H F S 1 8 S H u S / o L C A J Y X O h j N Q 2 s l Y k N S L q U 8 3 r s g O S 1 Q w O Q 3 q 3 z 2 6 S M q Q U v s / j D t G h + j G R o o 9 7 s s e W c n 3 X m h 2 E 8 p Z t 4 0 a q B n A z l U 4 n m U z w a a E B j X M v D s L E L j p p 0 N f X J 4 0 W j S w R 8 P 2 w g W B r I Y r C P s 8 I g A S E N G t o W K t r U g P X 9 v T p M 1 Y J t + u a u U A j h j c N n Q H i A i H B Y H N 9 9 d U X + o z M o c a X V D k T K Q V A K k K y 4 g M O f 3 a Y p g M u W f N C k S p E P p e f 1 h V 0 i z R / N h C Z O u J k Z A W h 4 I o N 5 C J 0 J n o 9 C I N k Z J q a G K X K y T u s F q 0 V F Q + N P 5 4 U M A B R W l q a p V E k A 7 4 T D R w 2 D F Z g R a g O Q n G e P X t O 2 7 d v y z h c C e 9 F Z 4 F p 8 q k A 8 r 1 8 8 Y r K K 8 q Y W C u i A l s z B U K T s C o S g J 8 M z 1 + m w L 1 A J 4 P h h k e 9 H u o d V V 7 E U D B A s / 0 P 6 c j O V f T i w x S F k j w n p y A r x q H c x V u E S E b N y w R h b i W H P z s k w a n o K Z O R C U C v m 4 7 T A e d A y i G h l 3 7 5 8 p W o d l h D b z 6 x f x h P i p V 0 i Q B 1 F L t t Q N o u h E w A H D U G a O / 2 p c r S B e 7 F 8 + c v p L y 1 N u J F R b 2 7 c j P n b m o q T 6 x C O w l M K D Q O Z y e s N W 5 X 8 + w S y V 6 O h 4 K C x F 6 y e M g 0 S g L S C Q O b K 1 f W p k 2 I e I C K l A 6 R 7 Y B 6 u h i I X Y o s 3 U g K O 2 A z z n 0 W a j 2 K a 5 1 5 K M m x 0 5 M b z 8 j J K a d k 6 7 y l E 5 D E F I o L q C 2 Z A i p Y K s m 3 2 E B D H R l Z H G M f 6 / v t r h 2 i I K u c A C I i k g H E w Q T D 8 Y k J s e M w h m Y c N L 1 Y L y M K 2 H J H B d A 2 l u Z E P V s n J s e r f A u R T k C J L z M i l p d F u 6 f x F U N s Z 6 D X j j d F H Y B t l 8 w r m A r Y / + l 2 6 1 1 x 5 W c C / 0 z m 9 k 4 8 f P j w g R 7 e b a V i m 7 Z n V D / Y i c Z u N U A k C V Z N C o d U / Z G j n 1 n b 8 6 w o t s 0 U 5 t 5 M p C 6 n y x 2 Q U s 6 H o w n l K V 2 Y d A L M Y G Y 6 5 M M 5 G I M y w I K U a A / l r B J h y b C K G N X I 4 N 6 9 B / O e i Y s G e + n S Z T p x 6 j i T M n 1 C I X K j q D i 9 s b B U e P b s B R 0 / f o w O N 0 X H B Y J U D 9 s e i c O k v b 2 D L l 6 8 L E 4 Y L I y J G b 3 F x S X W I j Q G r W 9 U x 2 L d b 7 6 B S p V 1 0 R U m V X 1 6 a 9 s s W b i + v / 0 o d U t a o g j m b R Z 1 C o Q y U s o g H Y L 4 u R c t H r 5 G J a X F 4 j z A 4 i j q 4 S p g f A d b x P C n W Z + H + D 7 E 2 S E k B 0 t x 2 Y F z e k a 5 g U z 2 0 M f B I e m l J 6 e m Z f Z s I j d 8 M u D z z p 4 9 R 8 e O H c 1 I w s E Z g V 0 + s N t H O l 7 B Z M B 9 f f L k q T W o f O F V H g V s / U b B 6 H 0 6 v H e j P l L q L S J G P J 6 I t I Z 3 E s M M S E a y 4 T 7 j 9 0 G K 4 f V g w M 9 p l g 6 s H q O 3 k 8 6 V V a 4 z d 5 x J K F 9 p M 4 2 O q 2 n Y d p X P w F 4 G R 2 y H F k r C P b R / g 1 L h 1 A S / o M z Z w X a b z 7 l X X r + h R T x / k c 9 y y R i V 3 R 7 C d 2 P J Y i y i 7 + N 6 d 1 E t r a 8 v F Q I t 1 M O G A e L y 8 j L p 5 T P B 1 1 9 / Q z / 4 4 V d y P Q s F 1 F U 4 Y u x j b 1 j y 2 a y f v r F m N m r B l 0 T 4 9 a 1 x K i m L T N 2 w C B U O C Z G w / 2 9 w 1 k 9 5 7 h n + z G k a m F 3 Y v f t j w b E q 3 8 y s 2 n T Z J D v m H u t C D A y Z A B A H A 6 f Y m 7 a w s I i O f X 5 U P H S o R 7 y c S s q t 3 q t t J a w n c f r 0 G X G 5 f / b Z I W p a 1 0 i N t Q V y r p 1 M I C p C j A Y G P k g c X u z 1 G c T W Y 7 H + 2 P 2 d U g F u / e K i 4 k U h E 4 D f i 7 1 / 0 W l c v H C Z L l y 4 R A 0 5 T 2 l b r b L P n v W n / p 5 Z l u Z 2 M g H R v x U + P u 7 1 m G T Y Y i e H 5 q / C / 7 H h W A n l 9 2 6 U 3 j O V d E J Q 5 1 S c X S u w P g R i y 9 D Y T e O H 8 Y 0 x o k Q e u d 4 x N 9 U W h 2 Q z M 3 i 8 8 P 0 g n R 3 t r z u o s q I 8 S q q c + f 4 c 7 d m 7 W z a c n m L b B l M 0 4 C 3 s 7 e 2 X i A Y Q 9 e m T Z z T E p E O 4 D k J / M A 9 r 1 6 4 d d P P W b V q 9 6 T C 1 r C p J K 0 A V X r W p 6 W m q X Z E 4 7 C k T 4 F 5 e u 3 q d d u z c I d c F 4 J 6 9 Y 0 m e V 1 p D b Q P l C c O S 7 F N B E g G f H w y y d I L a x x I q w K r f f l b 7 e v 2 L 0 y H 8 o c G E e u w 4 Q n n L N n N P r F Z 9 N W Q y J D J 5 K g S m h i n 3 4 w 0 q Y m n 0 5 s 0 b + s u / + g s J C Y J a E x t o 2 j + W Q z U 2 7 9 S 5 c x d k N a B 4 9 g l W G r p 2 7 b o s v V X O r 0 9 r J w Y W K j F A o 8 e Y F B J C k G a 5 I W H Q 1 x D Z b n P 8 x 9 l 7 V O w e p c O H D 6 Y 1 j o W F V B 4 9 e k p f f n l S 1 K q F A s 4 N 7 N W L i Z W x w H 5 Y m 7 f v p V v v C q P C k s Z n X H S j K 7 0 x N 6 h 8 I S a o q H x Q / f h e w J 7 a t 2 q c P o S d 5 6 F w n b 3 r P E L B G Q F X M q S T k V A G 6 R I q f 7 i V N q + v l / c P s z T A t p p o 0 B g M b W p q k i B Y r P E Q 9 F Z R V V G E T P 3 9 A 2 J H J Q t o x W f + x 7 / / R s K Z 8 H k / Z H t m v o C R / 9 3 v v q e 9 + / d a Y z m p g B V e s Q p t p q 5 6 S E 6 o p q O j 4 7 R p 0 w a Z C H j 1 y l X a v 3 9 f X K c K 7 j X m b I 3 7 1 t G J f W t F E 3 i o J x i m C 0 M o Y 0 d B Q k F S 7 a 0 b o 4 + u 9 C d G L h U 4 z o Z y e 3 y s I s x V 8 z L F x 6 F R 8 s / M U I 4 3 j 9 6 + e S u 2 E i T A 1 N S 0 N K r 8 / D x 6 1 v 4 + i k y I w w P J D J n w / S A P V C C 4 t 0 2 D x I T D g 4 c O 0 N a t m 6 m i c v 5 e N m t Z Z P 4 s e A z T A a 4 F z p Q r l 9 U 6 5 J k A E h E O i I 9 D K h p k l C X p n j 2 7 h U w T M T u L A J C A k O b H t 5 f R T Z Z I m Z I p G p C m 2 p b i h C n 4 g d S + j i U H v k v q B z g l e Y q b 5 0 i l + S C / 8 R T 1 B l f R 7 Z s 3 Z C 4 S C I W E B g S 7 C I 6 F 7 o 4 X 8 l 1 I k B R Y 3 d W o g 1 D t L l y 4 S F e v X q N b t 1 r F y w d V r u N 1 J 3 3 5 1 S m R J p B 4 P d 0 9 8 v 7 5 A D N 1 D x 7 E t R X S A E v G d H D 5 8 h W 5 N x 4 m P g g J G K c I b L 5 k w P v G x y d p h j s V q J 3 D w 5 E d O Q o T 7 G 2 F T g T v m x g b 1 j V z k e 9 N / v u t J 4 l H r P O X A 1 4 K j W P F 2 e j n v 9 R T z s / / + V f / i 0 u O w a y r m h v G X N s J s J f T Q d + H Y f q T I + s t 2 y U W 6 L E x w 3 S E G 9 b 9 B 2 3 S I 2 N G L r 4 H t g X K L S 0 t s h 4 5 y N j W 9 l g a L q I C 4 H T A e F B 1 d W V a 8 5 1 i A Q I / Z 4 m I + V 2 v X 3 e I V C 4 p K U 4 6 Q A z 1 E g 6 O l S t X y m p E 5 8 9 f l L G 1 G z d u i A 3 X 0 d F F Z W U q M P d W 6 x 2 Z X H j r 1 m 2 2 I d / K V J P L l 6 + y r a Y C h U F M T C 9 J N i M Y g F c U i 8 s c 3 F x F n U M + 2 T e q K C 9 E q 0 o C t L 1 u V h w / a 8 q D S X d g h N o n q h 8 6 S t 2 B I R J 9 X c U 0 + X O i F 9 x c 6 n C d v f d k Y V 3 9 H x i z 3 o 3 S 2 N D r L p R Q A O x 2 T E l A o 8 W W L P v 2 7 q F y b l w A V j u q r q l R A Y 8 M 9 N o I q 2 l q a h Q b a + P G 9 Z Y 3 D 9 / 9 z T f f 0 g E 9 8 x b L G 1 + 9 e l 2 c C f M Z j 2 p 7 + I j q 1 6 w W h w m m s M e b k Q s Y N z y W 6 M L O 7 W v X R u Z Y w b 6 B / W P s Q u Q f P g w K S d + 8 e S e z d 7 / 8 4 i Q V M W m G W N W D h 9 G Q v 7 e 3 j 6 W T L + H 3 2 o F n A Q 8 p p o o k w s X 2 3 K h l 2 g x w 7 S B P k J M a i 1 J 2 V I C v b d u K c Z o p y G w M 7 o 8 N 1 z k H E c r l 9 t C U q y k t d 3 k m W B V + R n W 1 5 d K Y 0 K u f P H l c 6 i F t Y N j b D X J 8 B y Q V X O c 5 L M H Q g 2 O Q E z 3 z b 7 7 + r a h 7 a N x Q 0 y D h M h 2 U B U A S h C u d O P G 5 f B 8 k C D h t J w s A Y s B e w 6 x f S F m 7 9 M L 7 L l y 4 z N f o k r U n M p 0 y A g m M D i R d 6 Q q V F 4 6 d R O f H m / a h n h c I B a c E E w r u c x u h A o E Z 2 t C Y z 9 L e O a a + o 2 w o T 0 l L Q t I k q k 8 H b / z 1 0 u B A l F G 2 j b A G H z 7 v 4 Y N H 4 m y w w 7 i i Q S Y 0 a G B s m s s B o r K K M u m t I S m w X k L s + u D p A t v i I H Y O 3 w V S Y n G W 9 l e v p Z G D b K N j Y 7 I O B d a T O M J k A q l j V U G 8 9 8 S J Y 7 S B p W j b o 8 c S C Z I u E I 9 3 8 2 Y r f 0 b 6 D R n T U / w z f p H g Y 2 P p r x G B + 6 x o x X / n P E J + H g O w z e a 2 h a W a n E N 9 B m t 6 U Z J p I S S y o 6 h I S S B 8 d n V N N W 3 Y 0 C I B n 1 C J 7 O N H d l y 9 c t 0 a h 8 J l g F R Y A g z X B B L A W E 9 X 1 c N 7 Q E 6 Q E Y T B / C l 8 h h 1 5 + X n U 0 d k l U m O S P 7 t l f Y t I s J I U N g 7 U s F 0 7 d 7 B K 2 y m q c r q A x D D b g a Y L 7 A y P 9 S s Q / / j d d 2 d k 1 n A y S N 8 k b D L P M f I 8 p c T 1 t U W p l 0 F b S n D U u n z c 3 q T x L T Y w f n K / 2 y u S a f / + v d K 7 Y 7 E S r H Q a D 1 A 5 t 2 z d Z D X 6 a b Y N R m d c s n g j i I H g 0 P G x 8 T m k i A f 8 n l f t r 8 U l / + 1 v T 4 t 0 i h 1 v g n 2 y b l 0 T b d m 8 S W L q 4 I W E W z 9 d w J 5 r b F x L p 0 9 / b 0 n V Z M D n H 2 e y w k m R z v m x g L T / 8 s t T V F O r V o g d 4 c 4 m P v i h 4 t n a o O S V A k q y E b i t D S z 1 5 D p / / + n i t 9 D f E 6 Z z 1 k t j X i y H R C x c w S k 6 t Q l 3 R t k x + C 4 s e R U L S C 9 8 n 9 0 u u d f t o z V 5 P S y Z p i j M t t 7 L P h c V V t T T b M h N 1 U V B 2 r R i b k + L z 8 D U 8 B q W i p B 2 p v H a I y K g 5 m H T M 6 x 4 Z N T N + Q K / C a o o 1 L N 0 p K c a 2 L 0 m 6 u d C c L U j N 2 7 4 F x A K s f 0 E p w R / l 8 o R L Y H E N h Q n D P L u 3 L q w i P k / J B x F / 1 g S L T b C O f l 0 q V 3 1 / P B u Q d L A 2 x U L n y + X H t x v 0 0 c K N U y a e 4 O r 6 P H Y G n o 5 2 U B U v J Y m Z t 3 k Z 6 n a P Z J D b 4 f m N m D Y Z 4 V F h Z b q C C L F h h f B 2 T D L q t p C y Q Q V F J 8 N + w 5 S M B 1 4 P R 6 R l n h v p o B U N U h E J g E e p 3 m k e L b y f E 2 O E v L o d r C U U 2 q d Z I m g o K o 5 I Z k W k 2 Q g w L N + N W Y C t c o 0 8 O E p N 7 0 Y 8 N K N L h 8 9 6 Q n R a E A 5 H B D 8 C Q / W 0 z 4 1 l o X F H e P h O b 8 3 F j D + i 4 u S T w L E e B Y k S 7 z f i D q M k 2 E x y w f 3 H 4 g 0 M + f 1 6 F 1 C 4 L r H d I 4 3 b 9 + J Y w I k R k Q 6 P J g A y A L b M R 5 Q j 7 G 2 2 7 f v i L R O F 3 C W Y H w q N U A X X C 8 n f d 3 m V 0 q t f m m o b 1 D q n A D X + Q f P z G 9 Y 0 v C U b K C R E b h U o z d O A x a T U H b U + g Y o 5 M 6 l / u n M B 2 b j A Z t N T / r d 1 D f m F t t g c m K U j m 7 I p f K C 5 N e P Z Z r R + 0 E 1 t A O E h C c O E e s g C q Z Z d L / v k a k b k C x V V W p 3 R U g 5 u 4 T D v W t r e 0 S D g x / l f R h X 2 7 h x w 5 x z 4 F i A U w O 2 I M a w M E i M c w 1 A M r w H p M d z e c p 2 Y A u f Y / c 4 Y o Z u I h t K n q O M Q U H t 0 x H n J q Y P k e d a 7 c u h A O 3 Y v l K / a 2 n D d c E h h A r l b + A e W B E K D 9 t O o t 8 X o f A 9 6 T g W 5 o t V p U F R B w 8 1 z M i m Z 4 m A B g e H x c l T x 8 X O 6 u x 8 I 3 v Y Q t I c Y / s m V s r h f C C V n a R m I 6 v x t v b 2 d i E f J F Z P T 5 / 8 d p / X I 8 4 J x E / 2 j H q o L G e I W l v v 0 L a t W y i f V U e E X O X m 5 t G b r r f 0 F 3 / 5 5 1 y e K 5 3 j j T 8 Z I C p C 7 C a + X i E W i K T H o h C B b 0 g V D s 7 Q v t 3 x V / J d a m B C P X c E o Q K 5 6 7 k 3 V R E S f y h C / b 5 R x 4 T C d p w T M y 4 6 3 p z c m w Z 1 D o P O B f n 5 s o 4 g p A 4 i O x D m N J / p 9 b H A t A 8 M y k L a Q M 2 F 5 A F h Q W C o b 3 A s Y N M A 3 G s 4 Z R D n h + / G O a i L F 1 F x / h V 2 7 9 A H s e D 3 h D B b 1 y I T i G W X U J B O i l C h w A z t 3 7 N G v 3 F p w z E 2 l E M 5 k x R Y 5 A U r s 7 r H O 1 S U N 6 e O j g 6 Z + o 7 Z w K Y O E g Q N H T t z Y D N o N H i o a g h + X Q w y A Y H Z g J A H 6 p p R / T B g D A 8 j c J C l K I D X I M k w 2 A w J + A I r 1 M Y h 0 y R 3 F A n J x B D r C Q + V E 3 J z H F V n S 0 6 B Y 8 a h c E + d d G M z Q U l Z h d W I E V 0 B W w k E M t 4 1 9 O L X b 9 y k i x c u i V 0 E Q P V F U O 5 i A Z M h L z 3 o k f v c 1 u t l u 0 d d D 9 b X w H d h A + 9 4 M O q l H Z 2 D H r r W m X y C o T x L T i a 3 k q I W M q t O z t H t Y K k n x 0 m o b C O V R C T M v B e H w s O H j y R 2 E A O x k B R o y H A e g F y f H z t K P / 3 Z 3 1 g S q e v N m 4 w n E C Y C Z g 3 / + n Q r / e l R O C a I V h S G q O 2 9 j 9 4 P B c n P a h e + P x H s q x s B W G / j V Z L I c g U Q R T 9 L T R h J + G c / t i W n w K 2 m d C 3 9 f 9 k K r z e H 6 u p q Z Q O B Y 8 e O W O o T J F V D Q w N V V l a x F F C 6 k 5 F i w K y f p c Y 8 o t j j 4 c b 1 G / S z P z 8 q d h l Q n B e S q R d 3 H n X Q t q 3 x o 0 U M 7 N c w y l L t E U u 3 V A A / m C a K L O a f n T x x 6 u 1 t Y S n / c 4 y E y l a E w m y T F B e I t I F H 0 U 6 a a b Z p J i b G m W T R E e s g G N z Y s Y P A 8 w G + A 7 O K j R Q K h b D W e C 7 d 7 P L S Z N + L O U G 3 s b B f 7 6 0 3 q a 9 H C G O D n U R I 5 l j N k d J l s 2 a Z A + A Y G 8 r F v V U 2 A m N T i Z D P j b l 5 3 T r x w N k x M j J M K 1 e u i G r M 8 0 W I y Q k 7 C Z M h 4 U k 8 / R j B t + O y z U 8 o v 5 o J p k 9 M C H U N y d z j B o Y 4 E d I g 2 Y O d o 0 k k S d f b 2 8 J S T o 6 R U K f W Z x 6 k 6 Q T 4 U m h t W H r M r l Y N i u c P g b s 7 d M 3 C M D M z L Q O 8 5 8 6 e l w m V k y N 9 N D M x T P 6 p M W p e m S t e x 2 R R E o 2 N D X T n Z Q b T N U S N M 8 T R w x + S 2 + u Y Q L a y n O M Q L N t Q f 2 T c 1 p u Z G a D x w F W O m b p w j W P R G G P b Y F 3 1 t o d t E n m O R T A 7 h 3 L Q 7 u Y N f N f d O / d o / f o W 2 r d / j + w + X 1 r T R G X V q 2 n n h l r a t 3 s 7 V V V V y N a l H 4 f i r x m R W 1 h G b 0 c z c I 7 g e n H R F o E 4 W Z L I n m y v c 7 K 3 h a X 8 z z E S C u r N i e Z p 4 n a U d c B 4 F I C G 8 + 2 3 p 2 U x G H j z s F v i q 5 e R c Z 7 x s T H Z Q d 2 o e h j D W o j W h / G t 2 p W 1 M k 2 j t f W u 2 G Q t V V h a O U C r S 5 U 7 H G N O X 3 x 5 i m a Y z A / u P 7 Q i 4 o H p W Z c M + B Y V Z z Y r 2 U 6 U 6 G Q k U 5 x 6 h 8 A x N h S 2 i 3 S 7 w r K r e L b h S Z 9 X t s I B U R C V s I 7 t J u T Y T / f Q 4 Y N R 4 U / 2 8 g 6 9 c 8 h 8 U V r K 0 u X t O 1 l G G g u z Q L V b W x G k h v I Q 5 d l W q c V 3 r q x b S S 3 r m 6 2 B X g D X n R b 4 2 Z k U S x S E H y l p h L K K 0 Z S F W q w 6 l c d r E 0 s x O a a / D w X V W g 6 A J 2 b X i 2 z A k 1 4 v P e 4 Y F v U O I T i x g G R o e / i Y X 1 + c s S c A t / P D M F a u D Y h q Z 6 b s 5 y V Y 9 g t S E w 0 c 0 e 9 A q o 3 X D J g 6 2 n b S J D J E s a t 6 U t a v W a 9 H y k 6 B Y 2 y o 4 f E Z i 1 C H 1 4 x R z H h i V q B j t J h q G t W K r 4 / a H t P I 6 K i s x o Q l o r E p w f 4 D e w m r 1 i 4 W c D / D B a t Y t X x B a 9 a k F y u H B T z H x y b o 5 v P E 6 / D F g 5 D G I p V J m j A 6 Q Q u x p J R + H W U u 2 F r C 0 v 7 n G A l V U a I C N h E 9 g B 7 r + L r F 2 Z 1 v K S E v v 5 A e v i O 6 d v 0 m D X 4 c p P 6 + f i o r L 6 P 3 7 3 v o i y 9 O p F w j b z 4 I u 3 L p w M H M Z g N j e b P R 8 N y Z z E k h f g h D F E M m V U b U u 6 h 4 8 r q u 5 7 I i F i L + 9 W c 4 A I 6 x o a b 8 a h 4 U v F t Q i / z + 7 H S j e 3 2 5 5 C l v F v s J L m k s w r J p 0 0 Y Z e E U w r F k N d r H Q 1 L C S 3 v R P 6 q P 0 0 D v G 9 l 6 a r V y R B n x S 5 B H C g C y 2 s s r 1 s X k d 9 Z K C V F 1 T G r d N L M X k G O 7 f 7 + q X M R N M S 8 f N x j y c b M V w s E L m P L 1 8 + Y q e P X 0 m O f Z n g g P h y p X 5 L Z y S C L C L f O 6 5 N l s y V B a k t m k U e W D r q m Q n k 5 X H s Z v w b I 1 k M q T a v L l B P t M J Y E L F o d k S T T 5 t k H v Z x r B L q E z U F S e g u K y K q h t 3 i W T a u m 2 r 5 B g r a m l p p t 2 7 d 0 t E g w E a H d z r W B g T z o J M J d i O h g L 6 5 u y d j J Y Y 8 + a k 7 x Q C p x R 5 k K D a G R s J U i p C G u S m H A 5 j z l u Q y 2 r u m x r Y n t s e l m L C g q d x q p d m w j p 5 u N G 4 y Y v p 7 V q K M G t U x A K r s 2 I R S r i 4 Q Q K Q C 3 Z l M 5 M N x 1 h F C c t E p w s 0 1 j 8 5 u Y f e 9 I 1 T 5 5 C H x v 2 4 0 4 s F s C k i n S x X O I 4 t 8 m g i 6 d c M s U w C u W L b w V J O j r G h k L D a U I g 8 0 g j w M L I d g x N z N X I M v m K 9 c k z r e P r 0 O a u B 3 T L Z r 7 i o U N Z / w E A s O p 1 0 g I F d T G Z 8 1 / G C z p + 7 T D W 5 o / x e t f P g g g C x J J l 2 N i A Z 9 Q 4 k A V k 0 y Q y p p M 5 W h n Q C m V C O 1 x a W a n K U y o c H Z M a g M E 0 6 2 1 S 9 W A w n W N w E O 2 X s 3 r 1 L Z v B i Y z T M n z L A D h 2 4 T 6 k Q C A b p 3 7 5 V i 2 r u 2 7 + X / v r H n 8 t 8 r J G B t 1 R X m P m y Y X b I t 4 M w I J E Q J d q L Z 8 p z p J H k S t 2 T O k x b 4 X P j t Y W l m h z j l A A e v R + x G o t H x 7 c Z Z C O 5 1 l V m 5 i w A s L u G P Z g 2 E b C G + 9 4 9 u 6 z B X G x q c P D g f s J 2 O P / 6 r / 9 G Z 8 6 c p 6 n p z L / f I K L e 2 V O E Z H J s z y 0 y G Y I p Y p 0 4 t V d / o j P g K B s q y A / D e L g y 3 R 3 d i U C s X K b A n k 5 3 7 9 z X R 4 k B 1 b G u d K 7 a D G L 9 + M d / J t L v / / 7 6 t K 6 d i 6 0 l X T Q 1 E W u r c W c H 0 h j y W C Q y h O E k d a p s 8 g i B T M 6 J J W g 4 F K D C g r y 4 b W G p J k f Z U E i I K x M p l e X q H n C l I / O o C I z R w V G B 9 S j g 9 T O L Z K K x 2 o H G b I 8 L t A M r G f l 8 X j r x 5 Z / K s W r 8 6 M z 8 E g m P L X S w A m 1 + Y c x A M z 8 W y 4 s n 5 N D J E M i Q J a Z s k Q h J r 4 K E M s 6 J 1 w a W c n K U D Y W E B 4 u F Q e S I S W V X 9 b L d p k o H u A c I Y p 2 c n J L y 7 3 7 3 v Z p + w U T A f c P y X 3 C t I 9 y o v D z + m u E v X 6 o 1 + i 5 d u E h f / 8 c 3 s u v 9 h f O X Z N k y f C b W B y w o m r v 4 p 0 g j S C A h j E q F H h X Z I t L I 9 p o h m z g f o s q a Z E w q l w v q f e T Z O y G 5 r j 7 t U E a J Q 1 D o y 6 H 6 E h / 3 x G o J Z E A k l o a 9 n A 3 4 Y v 3 8 I y O M d I I a h 2 X J 3 r 3 r F i d E b 0 8 f N T S u l U U r 0 X h / 9 K M f R H V G / + / X / 0 6 r t 3 1 B 2 O h s V 2 P 8 P a 6 w G y F 2 J T S w 1 D g h h y Y F 5 4 f X T t L l V 1 5 W 1 7 X k Y V K D 2 A g A x r H s W q j X 4 s P G A G q B y x k K + K f p + P H d V F Z e r L / B G X C U U w K Y 8 K s H g r U W c q Q H y 1 5 s j L N j R y p g f A o q m + x v x f Y m H B R Q 7 e B S x 4 b c q 1 a t o o 2 b N s j 2 O d i + d H o 6 E n Q M Y O N t S K D 1 t W H y u B K 7 3 + 3 + C p F M 4 h Y 3 E i p M L s 6 P N k 4 p Y m n J p E i m i B Z R + X Q C y W x l 5 E 4 j E y D b x z o t 4 Q F h T G p / v d p d 0 N 4 g s g X r q 2 e t S X 6 Z A J I I 6 h 7 I h P i / P O 3 F s w N u d p A L O 4 h g W W U 7 W m / d F s + f 1 5 N D 7 Y 9 b Z d A 4 H p g z A k W m G N J w u a H C z y + G a H g S m a q P z S U F d T J E E j K x u o c B 3 Z j n 7 o T k O B s K 6 f 1 E S M Z R 3 I R w m W g p l S 3 k W h X H A 5 c O A o G g u L 6 x M R s m K e Y m W L s P q x k d P 3 F M 7 C 0 A 0 + 1 f t 7 + W o N d H j x 5 T O 9 t L O / f s l + k j 8 Y C 7 b C S S n U z I 8 3 O C V F f M K h y X f V x W 9 d G 5 J Z l i k 1 Y F P z + x T 3 + L s 5 L j V D 5 g O h B m v Z t 7 b 3 6 g 6 N H w U L M N O f O c R A k b J J 1 x K A N E S 2 A 7 H N h b 9 W v q 6 d S p E x I z i F 0 9 6 q v z Z L w q H m 5 2 + a J I Z M h S W T B L e 1 Z D 1 Q M 5 Q n S r 0 6 P J E o d E I p H U m u Y h l o R m f X P U V V a l 3 n 1 + K c K R h A K g i p i H i J 7 S D q d L K e 8 C Z i R j 9 i 0 i 8 l M B 9 w z 2 E g a C 9 x / c T w V l d d Q x n E 8 B 7 p u K i o r k N Z y z Q m / r a Y A r 6 / q I o Q s m i E 0 y l e Q G 6 N i 6 K d p U g 3 h L V f d x g s / X 5 Q i R d F l U P V 3 H e c R p E W B 1 0 7 n P z 5 E 2 F F L 3 T I 4 4 J 4 4 2 j M t D i S W V k 3 F s 3 f y n Z y B A F n P G U g F T Q u C s q K y s o I n x c b p x 6 T s q C b 4 T 2 w X A 5 m y t r b d p 9 e r I + u m 4 x z O z R M / 7 V S y l J Z m Y W D v r p h V J N G G w G O e D b r d 6 N i C L P t c Q S H K r r I h k 8 p / 8 1 V d z n r d T k i N t K J M w 0 D g 2 P i Y P B Q / N D i d L K f Q N i H 9 L 5 B B I B i y 2 g l V l E w G E + z + / v k o 1 K 2 p k B j B W V I L n 7 4 c / / E r m R m E r T 9 w 7 L N x S V 7 d S y i D S 8 J R L h i k u v f L y t R l y K D I 1 V 0 6 L v a R I o u p B q K j z + D U h l i E T c k 7 K h Y 6 k V D 5 E R 8 Q + Z y c l 1 / X n X Y 7 u 2 u t 8 s 3 S 1 q 5 D c O V 4 J R 0 I D M L N J n S i 1 p i b H K W / g I q 1 d s 0 Z U K k z F i C z F j N + j G j g a K e o x O I s x O d O B o B 7 2 E D Z N q 6 6 u F B U Q R C k r K x W C / v a 7 y / R n P z o R V 4 p h D U C 4 2 7 E j o v 3 e n X 2 Z J 8 d w h x s 1 T 1 Q + I U u Q j j R M Q b e T M o g E g l x 6 p W w n l A 2 B M N 5 k i I M d C 2 U f K C Z 4 I M D J r 3 Y r / P F P T l A m O 9 w v N T i e U K W B Y X r Q X 0 F h l 0 d I B f v B z U a 5 a W B O J N X R p h n K 9 a j r j r 1 + 8 7 u A k Z F R W Z Z 5 o H + A R p h 4 c J P D w w c b y O V 2 U T / X 1 6 1 c K R M Q Q Z K C w m J q X t c Q 9 R l 2 Y F V a b O g G t 7 n 5 3 r M s l V C O J Z K o e 7 r u 4 N o p Y g V c y A T y w N N 4 q Z 0 J Z S e T J p L P P U v j U y j P 3 V g t y O m n f / e f 5 X u d C t e N F 8 4 m V K 4 r R G 0 d / E O 0 h M r x K F J B S q H h O J F Q 2 B 4 U 2 4 R m A k g l A C F D g B m H Q m w f P H l Q 9 W p q k i + s g h C j k y e P S x n 3 7 c y L X M 5 R 1 g T S h D J k M s Q 6 0 j j J p F F k A q m i p J P Y R k E q 9 M z S 0 E R E S k U i I x A V A U J N s 5 q 5 k x q a n L H 1 Z y I 4 2 o Z C m g n D Q F b G r P S C + g H i Q e P h J + q N l z K w T e i d m C W a U 2 H W P 2 v t 4 I E k g 7 N 6 i g t I d r v 1 r h A r H k A e J E g n R R o m 0 3 M m E 6 I f I G F A I H 0 / r b K k I N U W + 6 P I N D 6 j y p Z 0 0 u X h S a 7 X z 0 a e k a h 9 S m p B / c M z b G i q 5 6 u Z + 4 y d l F K 7 g x y A D Q 0 w l B W p D L H U g 1 Q P 3 o k Y m n K z o a 8 P 0 g C W B z B b 0 s Q C n c q P / t M P R A V U O 8 r P B T Y K 2 L p N R U 3 M B p W K F 5 F C h h z q f h p S I T S p q V w t S 2 D U v d t d Z t x J E U l e 0 2 X j f L A 6 P 0 2 m E E u r L 3 9 w R L 7 b 6 c g K Q n G X j K 0 A I 2 Q y O R 4 k N w q n 4 n q K b T X t Q I N O R C g A p M K 6 E 8 + f v x Q J F A v U G 9 v J T U Y C R Q i k y o o g Z h E V h H 7 B u 4 f v B m l 6 R u A s U e S R 3 J T x P I w W w f a V I h I S q 3 1 c D o V m a U V t t b 4 S Z 8 N x 8 6 E S p U 3 r C / j B R M h k E U o / X C d i O u C i g f H U f R 7 m P y G G L 5 V 6 i 0 H H L V s 2 0 Y M H b S K p M G c K I U c X z l 2 k 4 8 e P y T l G + q j E 9 4 4 7 J L t U k i T S S L v G N Z m Q P + / D E m / q f i v 7 K Z J H y s b T B z J B O v n p Z z / / S d x n 6 s T k m K W Y 0 / n H S p L 1 o K y k e 0 E 8 R N g A b D F w c g 4 e v P f x d e u D O I C z A S v L Y l e O R B M G 7 R g a G q Z V q 1 Z S S U k J k y V M E 0 x G R E p A M i m V T L m 9 F T F A G F M G G S L l s H R a O B / k C N K T X h e / b j o 0 n K v u u X o d S T 0 P u O 5 V 2 S / J 6 3 G T B 8 M d W f I v O 1 Q + j c 3 r S / S D t k s q 9 X B V Q m P g H p c b T z y 1 Z 6 k i 2 Z X i 9 2 H 2 b D J 1 D 8 C 0 j u + / O y O D t Z W V l e K w y M 9 j F S 8 U Z v u L G 7 e + N y D L 4 D h / p y 6 r Z C + r J K o e c i b g + E y Y B k a V u h c h k 8 o j z w H J k E o l l H / 6 9 y y d s g h Z R S h g w 7 o i M X J V r 8 g P F G X 9 g B X R V I N w E q k w m S 8 R 8 L u M N y 8 Z b t + + K / s 8 I c o c P 1 v 9 / p A M o m J u m S I N o v h D d P e t U t 0 i q h 7 u m S 4 L U V S 6 0 e G h y + 0 5 d O c N 6 w Z 8 r E h k J 5 U t 6 e d h S A X p 9 B d / 9 U N 9 d d m D r L G h T M r N y 5 F 4 N H l w R l + 3 U o R U M L B l T M U B p L q V x I U O y Z N s w R p M N s Q a f v v 2 7 Y m Q w k Y Q 2 F B w l 4 9 O h e j s c y + d f w m P q X 4 d x E B Z C K L L 1 v u D N D M b 8 5 r k M V J J S I R c S y W + X o w / e X P c V F p e E v c Z O j m 5 b r 1 6 5 x z d J w P c e d B P L j e i J 1 Q E h c x c R R k D v o i m k P G a y A A w 7 g b y V I b 9 H w u J p s L D J k L 8 3 Z o 1 9 b K S E f b L 7 e r s l C 0 8 s Q L S h 4 F B 2 r t v t 5 x r p L J J W C T z 8 a P H d P L U C b r w C o O 4 2 g E h r 6 s y c l l X j w m j X k M 9 i B N D O M 4 j E k p 3 Z H Y y S T S E j o g I z N A / / P N P 5 Z q y D V l L K G 4 T T K o + J o y X 3 G x f o B c 3 Y U m K S I Z U I J Q i l c n 5 j / 4 U F J c G w R I R C g R C Y 8 5 j e w g 5 t h P d t m 2 r E C Z Z g m R C n C B W j u 0 d D l B + / W H 1 m k U a R S Y T v 2 c R S p I q g 0 A g l x l n M r a T U u s i Z I o Q S s X r / e I f / y v f 9 6 X Z c S 0 U 3 I L 4 b x Y m 5 g b V r c j n h 8 k G t + k d t d p h D O K I X s 8 J j U I n N C T L F c C N b C l g 0 L Z b o J 0 Y C G a F Q w I 7 k 6 D T 2 L J l i 2 7 0 K h m v X W z C e x B Z s W H j e s p b f U j 9 d n M f + H U c y 7 n W g D m O T V n d M 5 O r + 2 j u p 7 m 3 n C y p F C H T r t 1 b u F P D A + I f k o W J n 1 K c 2 i x J d X W l / B c N w f a Q D Y F s y d 5 g 0 I h U b 6 s a l f T W k v 6 4 x L r 3 T r n P M U / J 7 5 + 1 C I V r R j A s p m F g d 0 O L C D r J b 9 D k w v v g Z l d E C c n 5 t 7 u L 1 T l y L p 9 n 3 m P L 1 T 0 x 9 8 g k f f / 4 f l r E s t X Z O y 7 V m f n J 5 / X Q n v 0 7 + N f E f 1 7 Z k F y t 7 d 1 L o w v + P e L 6 r T f 8 W 7 U N J U m p f T L d w 9 h S L N K U + s c 3 J U o N 1 H Y V c t w 0 + a + O Y y H n / Z 4 A 8 o y P f q T P 1 k 5 I X F 5 1 T R V h B x J M 4 Y A r X B E M c l U R D Q f I Y f + g Q 7 h 6 5 R p t 3 7 G d r l + / Q S d O H J e 6 C 6 8 w j V 2 9 L k m r d 1 F q H 8 q S Q D A c a 6 J x G e Q x x J O y 7 q w i G o A h 0 w z 3 3 G H 6 Z Z b a T X Z 8 E o Q C r t 7 o Z K L Y C R U h l t 1 R E U U s k A q 6 v p Q N o V Q Z i C a Q v I p M w / 7 a Q o A G r 3 L 8 x 4 b S h 9 Y i E l 0 R R p K 8 b D u O S e 3 t r 5 l 0 d X T / / n 3 a s G E D F R Y V 0 s W X k H h M E D n H k I j L I A 0 f K / I Y Y k F C G V I p M k k u E s n k E e l k i K R y v t Z w k P 7 x f / w t r j L r 4 W p 9 / W k Q C r h y D a v 6 a F I Z Q l m k U l J K S a x o Q t m l l R A n q o x M k Y e P J I / P J V T G 3 m p b X c x L 3 L R N Q f 6 o D H l Y 9 h d 2 o W R e E 1 I k T l D v B j 9 8 o I q K S j 4 O 0 U V I J n l N E 8 o i D u o U Y S J 1 I A 8 n L Y k i Z I o Q S a m C i k g i o b S K B x s K Z P y n X 3 0 a Z A K Y U O 9 j H m V 2 4 9 K V V 0 o a M a n E 8 6 c J Z U k o I Z Q m F x M F d S C M n V R C H C n j E 1 W d l H S u X x C 6 K H A p c h C B d e e 5 I e s S t 2 h d 0 L V y i I Y e y b 0 5 I f p M 5 k v h 2 C Q + s s r 2 p E g D 6 T M 2 R X T 3 n V f V g T T 6 d a M W q n K E R O o 4 2 q O H e p F K I S W N L D I Z z 5 4 l n f x y z j / / 6 u 9 x 4 Z 8 M P j l C A R c v P d e k 8 k Z L K J S Z O I p g i l y K R D Y y 6 T L / w X / Q S Z U t 0 q h 6 B a t g q 4 u G 5 o l G 5 F F w W 8 d f / V / V g w B y x B l W Z Y U 2 K q 8 J M e I n R Z Y w 3 X n r l R A h 6 z V N G F O 2 S 6 M I s W I k k h y r s n F M i J Q S 2 8 n Y T E r N c 1 G I / v F / / n 3 C 3 5 2 t c N 3 + B A k F n L / 4 l A h q X 5 Q t x S k H R F L E s p w T k F o g D Z f R Q i L k Q m v R B M I x C C Q N S E p S l w h 4 J e 6 N R w P X R Z Q l E 9 K Y P M z X G a Y j D d P 6 Z a 7 F e x I k r F D U O 6 q W / V I q H Z I i j d 0 J E S G R n V S a U I Z M O r f U P K 3 i S U J Z S y e Q 6 V O T T A a u 2 x 2 f J q G A s + c e C 3 m U X Q V C g W B M H q M G W q R S q l + 0 d N I J 1 N B l w O R C G f V f l W 1 Z F K L u P j d 2 X e I W b c v w B 0 R Q Z Z D C 4 1 L T 5 P G O p 7 0 e 6 h / n D x e y z E 3 M k s g x C C J l O 5 E i x 4 Z E 9 r I i k y a R L o u E 0 i Q S 6 Q T J x G W s / f J P v / o 7 X O g n C S Z U j 3 p y n y j O n H n I k s p I J 7 j R d R n E A q k 0 k R S h Q J y 5 p L L K F o N w r H I D O S 8 p 0 K h 1 U W C O Q Q g 5 s u X y V + V y k s p N M v U q 2 c h k y h a R I s e x U s l S 9 2 K k k p A q R i o p U m E q h o f + 4 R P x 5 i X C J 0 8 o 4 P v v 7 1 E Y 4 1 R C J C W t I k 4 K z o 2 k A s m E P I l U P 0 U a y U 3 Z / F U F G 0 x F z O 1 X T L E I o 4 5 M G a R A 0 Z T 1 6 6 p S c p U 0 U e Y c g y g m R x 0 I p I 5 B G k O s K F L F S C X j 2 Y s i E y c M E v / i E x h n S g X X n W V C C Z 4 8 e U N d b z 9 o I k X s K k U i L a m k r C S U H G v i y L G Q J o Z U q D W 8 s T P K V h R E P Q F D E n t Z n w B S m F z K f K T L q t o Q x 5 a E O C j b c r v t B A J J W Z F I q X e G V C i r X H n 0 N J m M R 4 / t J W J 7 a d e e b X T o M 2 f t h f v 7 g u t O 5 z K h D K a n / X T u 3 A O + K 0 w m G a v S h J J c S y w h j S K X V Z b c R i A c g z X y X + X 6 j / 4 L 6 H r F E P z R f z W 4 8 U s m p I n k U t J k k S P k + l g S 1 o M w d U b 6 y G u K S I p Y I I w i k y n b J V K E W J B O c x 0 Q a r 4 Z p o 2 4 6 e f / 8 F 8 c v T D l Y o M J 1 a u e z D I s f P O b 6 5 Y K G L G p Y q U U y i C Q I p S Q y C K S K g M m B 3 u s o g V T E f 0 I w A d T Z 4 i D Y y m C H H h N S C K 1 u m w S S B K p i 3 j x 9 G u x K p 5 + 3 U 6 i K M k E A o F I e o w J 0 g n E w 0 T F X / 7 L z 9 S l L c P C M q E S Y G J i m s 6 d v W s 5 L A y x L E K J h I o m l U U s I Y 8 p A y i r X G e J o Z 8 G N 3 t d l p I i i M k 5 S b 1 k q F d 1 h k z y O n I h j K 4 3 p I o i U a z d F E 0 o i 0 x C K E W m H P 7 d f / v f / p q K S 4 p w N c u I g e v u M q G S 4 u u v r 7 D a w 0 S w E c o l 0 s s Q y p A p h l S m D B L Z W G Q v J w I 3 e / z R A C F M r i o t w p g 6 l K N S h F i K S J p A t m N F o A i x L D K B S F r N s 5 O J T 5 Q 1 0 n / x T 3 8 j 1 7 C M + H D d 7 V o m V C p g r e 6 v / / 0 K 3 y 0 Q S E m r u Z I q Q i h D L h D H I h D q p R g h U 6 Q U Q e R h g C j 6 m I m A k m S S q y R H p m w n k a 0 s p N G E U k R S Z S O V L E J p y W S X S s i R M G / q l / / y 0 5 Q L w S y D n + n d r j 7 1 Z J a R E i + f d 9 G D h 6 / 4 r o E w W k q B X E K o C J H m S C s h F P 6 r X P 8 R K O J F I O S w A F K o X P 3 X O c i i C q p s p Z C u U 4 S K k C n G q 2 c k U g y Z R D q x W g c S 4 T y P J 4 e O n T h E W 7 Z t l K t Z R i o Q / X 9 m i d I V P F j Y u A A A A A B J R U 5 E r k J g g g = = < / I m a g e > < / T o u r > < / T o u r s > < / V i s u a l i z a t i o n > 
</file>

<file path=customXml/item2.xml>��< ? x m l   v e r s i o n = " 1 . 0 "   e n c o d i n g = " u t f - 1 6 " ? > < T o u r   x m l n s : x s i = " h t t p : / / w w w . w 3 . o r g / 2 0 0 1 / X M L S c h e m a - i n s t a n c e "   x m l n s : x s d = " h t t p : / / w w w . w 3 . o r g / 2 0 0 1 / X M L S c h e m a "   N a m e = " T o u r   1 "   D e s c r i p t i o n = " H i e r   s t e h t   e i n e   B e s c h r e i b u n g   f � r   d i e   T o u r . "   x m l n s = " h t t p : / / m i c r o s o f t . d a t a . v i s u a l i z a t i o n . e n g i n e . t o u r s / 1 . 0 " > < S c e n e s > < S c e n e   C u s t o m M a p G u i d = " 0 0 0 0 0 0 0 0 - 0 0 0 0 - 0 0 0 0 - 0 0 0 0 - 0 0 0 0 0 0 0 0 0 0 0 0 "   C u s t o m M a p I d = " 0 0 0 0 0 0 0 0 - 0 0 0 0 - 0 0 0 0 - 0 0 0 0 - 0 0 0 0 0 0 0 0 0 0 0 0 "   S c e n e I d = " d 6 c 4 b 0 4 f - f 3 6 5 - 4 7 8 7 - 8 1 5 1 - 6 3 8 7 6 9 3 1 4 f 5 c " > < T r a n s i t i o n > M o v e T o < / T r a n s i t i o n > < E f f e c t > S t a t i o n < / E f f e c t > < T h e m e > B i n g R o a d < / T h e m e > < T h e m e W i t h L a b e l > f a l s e < / T h e m e W i t h L a b e l > < F l a t M o d e E n a b l e d > f a l s e < / F l a t M o d e E n a b l e d > < D u r a t i o n > 1 0 0 0 0 0 0 0 0 < / D u r a t i o n > < T r a n s i t i o n D u r a t i o n > 3 0 0 0 0 0 0 0 < / T r a n s i t i o n D u r a t i o n > < S p e e d > 0 . 5 < / S p e e d > < F r a m e > < C a m e r a > < L a t i t u d e > 0 < / L a t i t u d e > < L o n g i t u d e > 1 4 . 9 9 9 9 9 9 9 9 9 9 9 9 9 9 8 < / L o n g i t u d e > < R o t a t i o n > 0 < / R o t a t i o n > < P i v o t A n g l e > - 0 . 0 0 8 3 6 4 3 3 9 3 0 6 3 4 5 8 < / P i v o t A n g l e > < D i s t a n c e > 1 . 8 < / D i s t a n c e > < / C a m e r a > < I m a g e > i V B O R w 0 K G g o A A A A N S U h E U g A A A N Q A A A B 1 C A Y A A A A 2 n s 9 T A A A A A X N S R 0 I A r s 4 c 6 Q A A A A R n Q U 1 B A A C x j w v 8 Y Q U A A A A J c E h Z c w A A A m Q A A A J k A e y K M A w A A D g S S U R B V H h e 7 X 3 3 d 1 v J l e Y F C I A 5 B 1 G U K J E U q Z y z 1 J J a o b t t 7 8 y s x x P O 7 t g z 4 1 1 7 0 q 7 / i f 1 H 9 o c 9 Z 3 + Z M + d 4 z 0 y 7 3 V a 3 c p a o T G W J I i m J Y h L F n E C E v d + t q o c H E J G k b T 6 I n 1 S s e o U H 4 O G 9 + u q G u l X l + v p y a 5 i W s W B U r t 1 L E x N E g U C I Q i G V 1 l X 4 q b I w S N c 7 f d R S P U u V B U H y u I m G J l 3 U 9 t 5 D h + u H 6 E 3 X G 6 q s q q T n z 1 7 S k a O H K R y O P I 6 h o W E q K S m m n J w c O Q 4 G g / T x 4 0 e a m p q m 6 u o q 8 n q 9 8 j 3 v u r t p X V O T n G M w O T F J h U W F U n 7 y + C l t 3 r K J r 2 2 W f L 5 c 8 v v 9 l J u b K 9 / l z v G S x 5 d H v 7 t + T 8 5 d x s L g + s 2 V Z U I t B I U r 9 t L M T J g b a 0 A a N x q p S Q a m X J I X p t 2 r Z y j H F f + W t 7 e / F g K V l J S Q y + W i D x 8 G K T 8 / j 8 r L y + V 1 E C M 3 L 5 d m Z 2 e F U B U V F d T T 0 0 P T 0 z N U x a Q E 8 X p 7 + 6 i 0 t I S P q + Q z g v x V Y 9 N u K s s P 0 e j o q J C x q r K C v D 4 f h f l 6 3 f y e Y D B A L r e P i o o K 6 P S t N v 4 t Q f m + Z W S O Z U L N B 9 x Q 8 6 v 2 c E 8 f E q k R j 0 j I 3 U y c U N h F N S y l t q 6 c 5 b f F v 9 U P H 7 b R y p U r q b + / n 6 X c J N X V r a T V q 1 f J a 6 2 t r d T S 0 k L d 3 T 2 0 Y k U N k 3 e G p Y y X B g Y G a Z Y l z d Z t W y w J Z o B r m p q a 4 v e 8 p w 0 b 1 u t a w I V L F 6 A D 8 H g 8 Q j q 3 2 8 3 X G S K v x 0 t + / v z i 0 j K 6 / O A F j f K 1 L C M z L B M q Q + R X 7 4 0 i k i E T Y H L A X j b 4 Y v 2 0 L k W A 8 6 C C o Y E X F B T o W o U z z 3 N 1 i e h o w 6 h I p q K i I j n 3 4 + B H q m G C 3 b l z j 1 a t q q P a 2 h V y H g g C j I y M 0 t u 3 b 6 n X u 1 u O g U 2 1 A R o Y c 9 O Y 3 0 X T U z N 0 q D m H i l l q 3 u p w 0 4 7 V A Q r O T r N E z B d 1 c G h o i D + z l n 5 7 o y 3 u b 1 l G f D C h b i / f r T R Q u G I P q 1 b z I x J g y G S 9 h 1 P 3 c A 6 t K g 3 S w E Q O P e z 2 S D 1 w u N F P B b 7 I 5 9 i J F e y / R 8 1 1 e V T C a h 0 k S m F h g U g j S K l Q K E z d 7 9 9 T S / M 6 l n Q T d O 9 Z H w X K t u l 3 K u x a P U v 3 3 n n J F + i n Y 1 t K h Y A j I 8 M s 9 X y U l 5 c v 0 u r F 8 5 e 0 a f N G K e N z 8 V l X n r z R n 7 C M Z H B 9 c 3 W Z U M l Q X r + H x s a U i m R X 7 4 B 4 h C p k I t S X B c R m Q R n U g Q R 6 9 b K d K i r L q b e n l 4 q K i 6 k z u F m 9 w Y b D T X 6 6 9 t q n j 4 h O r I e 9 p Q 8 Y d m I N f 3 h H P 9 i e x y q g X 0 j V 8 7 6 H G h o b h A S 4 n u G R E b r 1 H n Z V h K i A k W B 2 H K z 7 I D Y V S I X 3 4 5 y P k 0 z y H h 9 t X x W g F c U k D p A g e e j 7 W w / 0 u 5 Y R D 8 u E S g J f x R 5 W s 4 J J 7 S S D P a t n K N 8 9 J W p Z M R P G / p r B k z 4 v v R 9 2 o 1 X r m g g g k Q 4 3 z N C Z F 3 m 6 J h o n W 6 b Z J m O p N p J D k 7 M u e j / i o W N N U 3 T x 4 i U 6 e v Q I j f q 9 F A i 6 6 M F 7 L 9 X m D l B D d S 5 N h / N o c A I E Y w J O u a m y M E S N l U E a m 3 b R 8 3 4 P T f j 5 W j R w S c 1 5 r 6 m i H F K L r 6 c g n y 6 8 L h Z y w Z l y q D E g 0 g r E + q 7 1 C X / X s u M i H p Y J F Q e l q y C V Q i K V U h H J A C r d j R s 3 6 c C B / b o m G o Y o j Z U B 6 h i M l h p A n i d M a y u C 0 t A T 4 e i 6 G b r c H p F S r n C Q T m 2 Y 1 U e R 7 w D 2 r / E z E U L 6 K D H w U 1 r f + s Q T C G w t f U s 1 N V U 0 P j 4 u H c O 5 V w V C q i 8 3 z E j e w x I 2 X N R E j T U 5 d P r m f X n P M i J g Q t 1 Z J p Q N e V W 7 2 V a K V u + S E Q k 4 v m 6 a n j x 6 S N u 2 R 9 s r B m 0 s N f r G o z 1 x 6 e D A 2 h m W M D l U n B u i p / 1 e m m b J F A / 7 1 / r p 9 Y c c 2 l w b o C u v c 4 l N K c H e e r + o n u n C r g 7 e v N H K E k m R b N Z X S Z M F m / i z w v x d s 3 I f X v Y F a V d z O f 3 2 + k M 5 Z x k K r m + u L R M K w A C n u 2 i b q G w g k y F S M j K h 7 k T z N K H d D X 7 8 S J U V F f q V C M 6 y 1 E h 2 g 4 t Z 1 S t g S d L z + j F 9 d X i 9 U g t Z r b O j i a X a 6 z h S z Q A 0 O M E q 4 b m X c 9 X F e J 7 F V D D E 6 u z s k o H k 3 b t 3 S R 0 k Y M A / Q X t X D F F V d Z X Y X F A B b z 1 / Q x 9 H x + U 9 n z p c v 1 0 m F J X U 7 Y 5 S 8 e I 5 H u y w 1 6 H B n r 9 4 n U 5 8 f k j X E E 3 6 Y c v 4 2 E Z R D d P H X N i 5 i l U w l j T x A K c F V C w M 1 G I g 9 n w c Y s w X i M 4 Y n M y h 5 q p Z q i k K 0 b X O X D r F 5 L M J o y R w 0 U B / P z 1 9 9 p x 2 7 G D p 6 6 u g O 9 2 5 V J T L N l W D n 7 r e v C M P G 3 b r m t e R x 5 d P 3 y 5 H W y w T K r 9 6 N 0 1 N B e f Y S 0 A q M t k B t W x s J m L k A 7 t X + 8 X T l 8 v 2 U T K M j I x Q X l 6 e j P 9 M B V x 0 l d W 2 h a C 8 I E T V h S F 6 M Z B Y q t k x M 9 5 P R 5 v 5 N 7 D N N D Y 2 R p O T U 6 z 2 T t H g 4 J B I o N r 6 d b S i Q o 2 R Q U p B W s F B c m q 9 s q u Q c J 4 3 N 4 9 J 9 W l 7 A Z l Q d z 9 Z Q u V W 7 k r b X k p E J A C E O d o 0 o 4 9 U p M L g h 0 E Z e E 0 F D K B i M B W E A t p 6 2 N 4 a Z W K m J 0 L m j R x 3 m C o L w 9 Q / p j q B o 2 t H h N A G + L 1 + / y z X K T f + y O g o l Z W W S v n t s I f J 6 p V L / L x x 3 H K 3 4 z 2 z L G K v P e m U 8 z 5 F u E U B / w S T r 2 I X S 6 b Z u J 4 8 J I P Y 4 1 j A 6 L e T C c D n F R R G R z 0 k Q l l Z G d 2 5 c 1 f e A 2 x b O U t V U 6 1 0 r G m a D q z x y 7 E 3 J / H 3 A 1 D B M E D s z c D v E Q y 5 L D I B f X 0 I e 5 r Q R + o 3 3 G 6 9 r Y + I S k t K 6 M q V a 1 L G O N u p l i m q z A / S / a 6 A 3 J 9 X r 9 r l t Z G h Q d r b t C L u P f 8 U k u v b 6 5 + e h P K W Q z I p 5 4 M h E x B L n G R E K m U i 7 a v 3 6 6 M I 8 H m T k 5 P U 2 d E l c X b p 4 i o 3 1 l 2 7 d 9 L 7 9 z 3 U z D Z J L J 7 0 e u n 9 6 F z G H G M y + 2 J U S t h u t 1 6 z 5 H W r a P N U w O 9 8 d + N / 0 3 / / + d / y f Z m m S 5 e u 0 o E D e 6 l U S 6 S P k 2 6 q Y D X y 5 o 1 b d O D g f l H x 7 L A f q 4 i N E K u L g / S 0 7 9 N z V E C 3 4 O z T S Z 6 y h Z N p O 0 u N W D L h / B v c 4 P w 6 3 i 4 T M g G r 6 1 f R x P g E 1 d e v 1 j X R 2 F w 7 K w 4 Q p O 1 1 k e + O 5 / 2 D 3 V Y 2 1 W a d / 1 l j t A T d W u u n 1 W W R g V k Q o o B V O 9 w P e D m P H D l M 1 6 / f 1 K + S k A k A m e 7 e v Z f 0 X u E z E N U O Y n 6 + D V N K 4 j + H b E 0 s o e 4 l b j l Z B m / 5 T o t M a A R 4 + E C y B h K L p s o g p 8 h g q s G 7 d 9 0 S p B r b e 6 e L r q 4 3 E k 1 u b K m F A u o Z i J E O o O r h n h j n A i L a j X S 6 f / 8 h b Y u J a B 8 Y 6 G d V t V x s J z v M b 0 c O F R L 3 A / m n J K k + G R v K V 7 G T G 4 p y Q M y X T E A s m Q Y G B s R L h + k W 8 y U T g M Y H B 8 V i Y c + e X R J x n g r + o I s K C w u p m z s E u O / d 7 h z 6 + H F I A m 6 B n T u 3 C 5 k e P 3 4 i x 0 B 1 d Y 0 4 I X A v 7 T D 3 D v k Y S y n c Y 0 T B b 1 v F 5 I x 5 H t m a o v 2 8 W Y r 8 K k i m g D g g F k K m h o q A 5 B j s f P L k m d h K l Z W V V m + + E O C 7 F 0 L I W E B 6 4 D p T Y W Q K c 6 G I N m 3 e x O p e g G 7 e v E l r 1 6 4 R z 6 M d W 7 Z s Z v v u v d x D A C R 7 3 d 6 R 8 B 5 i b A q q H 0 i H e 3 S g p U 7 q s x 2 u 3 9 2 4 n 7 w V O R z F K 3 f Q 8 H B y M s U 2 C g N E e m O g F f h 8 3 Y x 4 2 1 p b b 9 O + f X t V 5 S I C A 7 v B Y E h m 2 y 4 W L l 2 6 Q s e O H d F H i Q E n R o E 3 L J 4 / T w q P I u 7 V o 0 e P q b m l m V 6 9 f E l v J y t p x a p G C Q 6 2 d w i m b K L X A d h n N 1 6 8 l 3 K 2 I q t V P r c 3 l 3 t J N Y c J D c E Q J x G Z 7 O 5 p j 5 s b G B 8 i r A g u 4 o m x I X r z 9 m 3 M D N j F Q 0 d H J 9 s v 6 Q 3 E p o t w W H U e q Q A n x t 1 u H 1 1 o z 6 V L K Q a V Q Y 5 t 2 7 Z S P t t 6 j Y 2 N t L P e J W t k n H 2 Z F / e + o g M z 5 b d v 3 1 F B r n f O c 8 q m l N U q X z h v Y 9 x x J g N 7 G Z h l e 8 I g w L 0 1 P G S I 1 U M j w n h R X m 6 e r O G Q j i q V K R C l E G u T L B Q V F Z W 6 l B p 7 V i v P o T / g o r v v o p 0 N i Q B v J q b r 1 5 U g Y J b m v A / 3 9 3 G P l x 4 8 e C h l O C i 2 r a n S r 2 Y n s p Z Q 3 r I d o m I k I l M q f N 6 k g k q x 8 l B 3 d 7 e 4 k b G 6 0 I Y N G 2 Q t h j N n z o k 3 b L E A 4 x 1 r Q M A Z k M l 1 J k N F R Z n Y R e n i F H c g A M a d B j m l i 8 2 1 8 H w G 5 H 2 X 2 6 N J t b n W L x I N 6 2 Z s 3 7 6 V O y c 3 7 W 1 M H U H i V L h O 3 3 y w O E 9 v C a F w x X Z W 9 Y J R h A L s D T V Z o 4 V k A u 7 d u 0 8 7 d + 6 w b A A D k K m y s o L t A x d V V 1 V T 3 a r F M b g h o e D C R u T E 8 e O f z / l e X H N s X T L A a + j 1 Y j W j 9 A Z 4 g Y 6 P H m r / o F T P 9 I N o F Q b G 3 R I U D G D + V B T 4 g 8 x H z b L W g G X O n v S O 6 Z r s Q V b a U C Z y H A 0 w U z L V l 0 d 6 d L O c V y w q K s p p 1 6 6 d t G P H D i o u K a a z Z 8 6 L x 2 + h g A E / N j r G a l Q d v X j x k s 6 f v y D q 5 c C H D 3 T l 8 l V 6 / P i p L M p i X N q p g N g 8 d C q p g N v R 1 q u I 0 F g R o F I 9 M f F C e 5 4 4 K t J F d V H I C n / 6 / n m u B N J + 9 0 x 9 L j 4 l y J 0 b 7 q e b p V R e H t t q + n l l U 3 K d v p V d E i q n Z D s 3 O H + U I y J d M t n D i a D O o Y F j o D M W 7 9 6 9 o 9 W r I x E N + M z O z k 4 + P 4 f W r K n P S I o A e D + W E H v 7 t l u m S d i / E + R B 5 4 C x I b i z c S 4 k D 9 b o 2 7 F z u 9 h e i Q A y 9 f b 2 U n 1 9 v a 6 Z i 4 8 T b o l O f 8 S 2 z r Y 6 R T 6 M R 1 3 q j H g b E W m R 7 0 2 v m e D 6 u o d C 9 O y D k o r V B T P y e 7 b U Y h k 1 t s / u 3 p P O C N + B 9 T A e 9 6 Y e K 3 M S s o p Q B d V b W N W b u + i k g b 0 c D 0 b V Q x y a x + O N 6 8 J G Q 5 j k R m 4 i r + 0 Y G x u X m D y s A A u D P R 0 M D w / T w w d t t P / A v q R R E n B V b 9 0 a H c 6 E A e V r 1 2 7 Q w Y P 7 r c U w 7 c A 9 + O 7 0 9 7 S 2 o U G m Z S C 0 a c Y / Q + E Q V o z N Y T I W s c p a J e V y W U s i h 3 w + D 9 8 n l m 5 5 B X T x d W Q s y t y b d A D 3 / 3 f P P K J u n m y Z o W 9 u 9 l J B Z Q M 1 V w W o M N h D N T U 1 8 o y w B i F / K a t + 2 U M q 1 3 e 3 H m Y N o c K F 2 0 S y o C E h S V 2 a h L I 3 m F g J Z M c o q 2 R Q V 2 L D b u y A C x w D o 2 a t v H j A n K P z 5 y 7 Q 0 W O f i W q Z C h h T O n T o Q F y J i T E s T F n f v m M r V V d X 6 1 r 1 e 8 + e P U 9 f f H F S 1 8 S H u S / o L C A J Y X O h j N Q 2 s l Y k N S L q U 8 3 r s g O S 1 Q w O Q 3 q 3 z 2 6 S M q Q U v s / j D t G h + j G R o o 9 7 s s e W c n 3 X m h 2 E 8 p Z t 4 0 a q B n A z l U 4 n m U z w a a E B j X M v D s L E L j p p 0 N f X J 4 0 W j S w R 8 P 2 w g W B r I Y r C P s 8 I g A S E N G t o W K t r U g P X 9 v T p M 1 Y J t + u a u U A j h j c N n Q H i A i H B Y H N 9 9 d U X + o z M o c a X V D k T K Q V A K k K y 4 g M O f 3 a Y p g M u W f N C k S p E P p e f 1 h V 0 i z R / N h C Z O u J k Z A W h 4 I o N 5 C J 0 J n o 9 C I N k Z J q a G K X K y T u s F q 0 V F Q + N P 5 4 U M A B R W l q a p V E k A 7 4 T D R w 2 D F Z g R a g O Q n G e P X t O 2 7 d v y z h c C e 9 F Z 4 F p 8 q k A 8 r 1 8 8 Y r K K 8 q Y W C u i A l s z B U K T s C o S g J 8 M z 1 + m w L 1 A J 4 P h h k e 9 H u o d V V 7 E U D B A s / 0 P 6 c j O V f T i w x S F k j w n p y A r x q H c x V u E S E b N y w R h b i W H P z s k w a n o K Z O R C U C v m 4 7 T A e d A y i G h l 3 7 5 8 p W o d l h D b z 6 x f x h P i p V 0 i Q B 1 F L t t Q N o u h E w A H D U G a O / 2 p c r S B e 7 F 8 + c v p L y 1 N u J F R b 2 7 c j P n b m o q T 6 x C O w l M K D Q O Z y e s N W 5 X 8 + w S y V 6 O h 4 K C x F 6 y e M g 0 S g L S C Q O b K 1 f W p k 2 I e I C K l A 6 R 7 Y B 6 u h i I X Y o s 3 U g K O 2 A z z n 0 W a j 2 K a 5 1 5 K M m x 0 5 M b z 8 j J K a d k 6 7 y l E 5 D E F I o L q C 2 Z A i p Y K s m 3 2 E B D H R l Z H G M f 6 / v t r h 2 i I K u c A C I i k g H E w Q T D 8 Y k J s e M w h m Y c N L 1 Y L y M K 2 H J H B d A 2 l u Z E P V s n J s e r f A u R T k C J L z M i l p d F u 6 f x F U N s Z 6 D X j j d F H Y B t l 8 w r m A r Y / + l 2 6 1 1 x 5 W c C / 0 z m 9 k 4 8 f P j w g R 7 e b a V i m 7 Z n V D / Y i c Z u N U A k C V Z N C o d U / Z G j n 1 n b 8 6 w o t s 0 U 5 t 5 M p C 6 n y x 2 Q U s 6 H o w n l K V 2 Y d A L M Y G Y 6 5 M M 5 G I M y w I K U a A / l r B J h y b C K G N X I 4 N 6 9 B / O e i Y s G e + n S Z T p x 6 j i T M n 1 C I X K j q D i 9 s b B U e P b s B R 0 / f o w O N 0 X H B Y J U D 9 s e i c O k v b 2 D L l 6 8 L E 4 Y L I y J G b 3 F x S X W I j Q G r W 9 U x 2 L d b 7 6 B S p V 1 0 R U m V X 1 6 a 9 s s W b i + v / 0 o d U t a o g j m b R Z 1 C o Q y U s o g H Y L 4 u R c t H r 5 G J a X F 4 j z A 4 i j q 4 S p g f A d b x P C n W Z + H + D 7 E 2 S E k B 0 t x 2 Y F z e k a 5 g U z 2 0 M f B I e m l J 6 e m Z f Z s I j d 8 M u D z z p 4 9 R 8 e O H c 1 I w s E Z g V 0 + s N t H O l 7 B Z M B 9 f f L k q T W o f O F V H g V s / U b B 6 H 0 6 v H e j P l L q L S J G P J 6 I t I Z 3 E s M M S E a y 4 T 7 j 9 0 G K 4 f V g w M 9 p l g 6 s H q O 3 k 8 6 V V a 4 z d 5 x J K F 9 p M 4 2 O q 2 n Y d p X P w F 4 G R 2 y H F k r C P b R / g 1 L h 1 A S / o M z Z w X a b z 7 l X X r + h R T x / k c 9 y y R i V 3 R 7 C d 2 P J Y i y i 7 + N 6 d 1 E t r a 8 v F Q I t 1 M O G A e L y 8 j L p 5 T P B 1 1 9 / Q z / 4 4 V d y P Q s F 1 F U 4 Y u x j b 1 j y 2 a y f v r F m N m r B l 0 T 4 9 a 1 x K i m L T N 2 w C B U O C Z G w / 2 9 w 1 k 9 5 7 h n + z G k a m F 3 Y v f t j w b E q 3 8 y s 2 n T Z J D v m H u t C D A y Z A B A H A 6 f Y m 7 a w s I i O f X 5 U P H S o R 7 y c S s q t 3 q t t J a w n c f r 0 G X G 5 f / b Z I W p a 1 0 i N t Q V y r p 1 M I C p C j A Y G P k g c X u z 1 G c T W Y 7 H + 2 P 2 d U g F u / e K i 4 k U h E 4 D f i 7 1 / 0 W l c v H C Z L l y 4 R A 0 5 T 2 l b r b L P n v W n / p 5 Z l u Z 2 M g H R v x U + P u 7 1 m G T Y Y i e H 5 q / C / 7 H h W A n l 9 2 6 U 3 j O V d E J Q 5 1 S c X S u w P g R i y 9 D Y T e O H 8 Y 0 x o k Q e u d 4 x N 9 U W h 2 Q z M 3 i 8 8 P 0 g n R 3 t r z u o s q I 8 S q q c + f 4 c 7 d m 7 W z a c n m L b B l M 0 4 C 3 s 7 e 2 X i A Y Q 9 e m T Z z T E p E O 4 D k J / M A 9 r 1 6 4 d d P P W b V q 9 6 T C 1 r C p J K 0 A V X r W p 6 W m q X Z E 4 7 C k T 4 F 5 e u 3 q d d u z c I d c F 4 J 6 9 Y 0 m e V 1 p D b Q P l C c O S 7 F N B E g G f H w y y d I L a x x I q w K r f f l b 7 e v 2 L 0 y H 8 o c G E e u w 4 Q n n L N n N P r F Z 9 N W Q y J D J 5 K g S m h i n 3 4 w 0 q Y m n 0 5 s 0 b + s u / + g s J C Y J a E x t o 2 j + W Q z U 2 7 9 S 5 c x d k N a B 4 9 g l W G r p 2 7 b o s v V X O r 0 9 r J w Y W K j F A o 8 e Y F B J C k G a 5 I W H Q 1 x D Z b n P 8 x 9 l 7 V O w e p c O H D 6 Y 1 j o W F V B 4 9 e k p f f n l S 1 K q F A s 4 N 7 N W L i Z W x w H 5 Y m 7 f v p V v v C q P C k s Z n X H S j K 7 0 x N 6 h 8 I S a o q H x Q / f h e w J 7 a t 2 q c P o S d 5 6 F w n b 3 r P E L B G Q F X M q S T k V A G 6 R I q f 7 i V N q + v l / c P s z T A t p p o 0 B g M b W p q k i B Y r P E Q 9 F Z R V V G E T P 3 9 A 2 J H J Q t o x W f + x 7 / / R s K Z 8 H k / Z H t m v o C R / 9 3 v v q e 9 + / d a Y z m p g B V e s Q p t p q 5 6 S E 6 o p q O j 4 7 R p 0 w a Z C H j 1 y l X a v 3 9 f X K c K 7 j X m b I 3 7 1 t G J f W t F E 3 i o J x i m C 0 M o Y 0 d B Q k F S 7 a 0 b o 4 + u 9 C d G L h U 4 z o Z y e 3 y s I s x V 8 z L F x 6 F R 8 s / M U I 4 3 j 9 6 + e S u 2 E i T A 1 N S 0 N K r 8 / D x 6 1 v 4 + i k y I w w P J D J n w / S A P V C C 4 t 0 2 D x I T D g 4 c O 0 N a t m 6 m i c v 5 e N m t Z Z P 4 s e A z T A a 4 F z p Q r l 9 U 6 5 J k A E h E O i I 9 D K h p k l C X p n j 2 7 h U w T M T u L A J C A k O b H t 5 f R T Z Z I m Z I p G p C m 2 p b i h C n 4 g d S + j i U H v k v q B z g l e Y q b 5 0 i l + S C / 8 R T 1 B l f R 7 Z s 3 Z C 4 S C I W E B g S 7 C I 6 F 7 o 4 X 8 l 1 I k B R Y 3 d W o g 1 D t L l y 4 S F e v X q N b t 1 r F y w d V r u N 1 J 3 3 5 1 S m R J p B 4 P d 0 9 8 v 7 5 A D N 1 D x 7 E t R X S A E v G d H D 5 8 h W 5 N x 4 m P g g J G K c I b L 5 k w P v G x y d p h j s V q J 3 D w 5 E d O Q o T 7 G 2 F T g T v m x g b 1 j V z k e 9 N / v u t J 4 l H r P O X A 1 4 K j W P F 2 e j n v 9 R T z s / / + V f / i 0 u O w a y r m h v G X N s J s J f T Q d + H Y f q T I + s t 2 y U W 6 L E x w 3 S E G 9 b 9 B 2 3 S I 2 N G L r 4 H t g X K L S 0 t s h 4 5 y N j W 9 l g a L q I C 4 H T A e F B 1 d W V a 8 5 1 i A Q I / Z 4 m I + V 2 v X 3 e I V C 4 p K U 4 6 Q A z 1 E g 6 O l S t X y m p E 5 8 9 f l L G 1 G z d u i A 3 X 0 d F F Z W U q M P d W 6 x 2 Z X H j r 1 m 2 2 I d / K V J P L l 6 + y r a Y C h U F M T C 9 J N i M Y g F c U i 8 s c 3 F x F n U M + 2 T e q K C 9 E q 0 o C t L 1 u V h w / a 8 q D S X d g h N o n q h 8 6 S t 2 B I R J 9 X c U 0 + X O i F 9 x c 6 n C d v f d k Y V 3 9 H x i z 3 o 3 S 2 N D r L p R Q A O x 2 T E l A o 8 W W L P v 2 7 q F y b l w A V j u q r q l R A Y 8 M 9 N o I q 2 l q a h Q b a + P G 9 Z Y 3 D 9 / 9 z T f f 0 g E 9 8 x b L G 1 + 9 e l 2 c C f M Z j 2 p 7 + I j q 1 6 w W h w m m s M e b k Q s Y N z y W 6 M L O 7 W v X R u Z Y w b 6 B / W P s Q u Q f P g w K S d + 8 e S e z d 7 / 8 4 i Q V M W m G W N W D h 9 G Q v 7 e 3 j 6 W T L + H 3 2 o F n A Q 8 p p o o k w s X 2 3 K h l 2 g x w 7 S B P k J M a i 1 J 2 V I C v b d u K c Z o p y G w M 7 o 8 N 1 z k H E c r l 9 t C U q y k t d 3 k m W B V + R n W 1 5 d K Y 0 K u f P H l c 6 i F t Y N j b D X J 8 B y Q V X O c 5 L M H Q g 2 O Q E z 3 z b 7 7 + r a h 7 a N x Q 0 y D h M h 2 U B U A S h C u d O P G 5 f B 8 k C D h t J w s A Y s B e w 6 x f S F m 7 9 M L 7 L l y 4 z N f o k r U n M p 0 y A g m M D i R d 6 Q q V F 4 6 d R O f H m / a h n h c I B a c E E w r u c x u h A o E Z 2 t C Y z 9 L e O a a + o 2 w o T 0 l L Q t I k q k 8 H b / z 1 0 u B A l F G 2 j b A G H z 7 v 4 Y N H 4 m y w w 7 i i Q S Y 0 a G B s m s s B o r K K M u m t I S m w X k L s + u D p A t v i I H Y O 3 w V S Y n G W 9 l e v p Z G D b K N j Y 7 I O B d a T O M J k A q l j V U G 8 9 8 S J Y 7 S B p W j b o 8 c S C Z I u E I 9 3 8 2 Y r f 0 b 6 D R n T U / w z f p H g Y 2 P p r x G B + 6 x o x X / n P E J + H g O w z e a 2 h a W a n E N 9 B m t 6 U Z J p I S S y o 6 h I S S B 8 d n V N N W 3 Y 0 C I B n 1 C J 7 O N H d l y 9 c t 0 a h 8 J l g F R Y A g z X B B L A W E 9 X 1 c N 7 Q E 6 Q E Y T B / C l 8 h h 1 5 + X n U 0 d k l U m O S P 7 t l f Y t I s J I U N g 7 U s F 0 7 d 7 B K 2 y m q c r q A x D D b g a Y L 7 A y P 9 S s Q / / j d d 2 d k 1 n A y S N 8 k b D L P M f I 8 p c T 1 t U W p l 0 F b S n D U u n z c 3 q T x L T Y w f n K / 2 y u S a f / + v d K 7 Y 7 E S r H Q a D 1 A 5 t 2 z d Z D X 6 a b Y N R m d c s n g j i I H g 0 P G x 8 T m k i A f 8 n l f t r 8 U l / + 1 v T 4 t 0 i h 1 v g n 2 y b l 0 T b d m 8 S W L q 4 I W E W z 9 d w J 5 r b F x L p 0 9 / b 0 n V Z M D n H 2 e y w k m R z v m x g L T / 8 s t T V F O r V o g d 4 c 4 m P v i h 4 t n a o O S V A k q y E b i t D S z 1 5 D p / / + n i t 9 D f E 6 Z z 1 k t j X i y H R C x c w S k 6 t Q l 3 R t k x + C 4 s e R U L S C 9 8 n 9 0 u u d f t o z V 5 P S y Z p i j M t t 7 L P h c V V t T T b M h N 1 U V B 2 r R i b k + L z 8 D U 8 B q W i p B 2 p v H a I y K g 5 m H T M 6 x 4 Z N T N + Q K / C a o o 1 L N 0 p K c a 2 L 0 m 6 u d C c L U j N 2 7 4 F x A K s f 0 E p w R / l 8 o R L Y H E N h Q n D P L u 3 L q w i P k / J B x F / 1 g S L T b C O f l 0 q V 3 1 / P B u Q d L A 2 x U L n y + X H t x v 0 0 c K N U y a e 4 O r 6 P H Y G n o 5 2 U B U v J Y m Z t 3 k Z 6 n a P Z J D b 4 f m N m D Y Z 4 V F h Z b q C C L F h h f B 2 T D L q t p C y Q Q V F J 8 N + w 5 S M B 1 4 P R 6 R l n h v p o B U N U h E J g E e p 3 m k e L b y f E 2 O E v L o d r C U U 2 q d Z I m g o K o 5 I Z k W k 2 Q g w L N + N W Y C t c o 0 8 O E p N 7 0 Y 8 N K N L h 8 9 6 Q n R a E A 5 H B D 8 C Q / W 0 z 4 1 l o X F H e P h O b 8 3 F j D + i 4 u S T w L E e B Y k S 7 z f i D q M k 2 E x y w f 3 H 4 g 0 M + f 1 6 F 1 C 4 L r H d I 4 3 b 9 + J Y w I k R k Q 6 P J g A y A L b M R 5 Q j 7 G 2 2 7 f v i L R O F 3 C W Y H w q N U A X X C 8 n f d 3 m V 0 q t f m m o b 1 D q n A D X + Q f P z G 9 Y 0 v C U b K C R E b h U o z d O A x a T U H b U + g Y o 5 M 6 l / u n M B 2 b j A Z t N T / r d 1 D f m F t t g c m K U j m 7 I p f K C 5 N e P Z Z r R + 0 E 1 t A O E h C c O E e s g C q Z Z d L / v k a k b k C x V V W p 3 R U g 5 u 4 T D v W t r e 0 S D g x / l f R h X 2 7 h x w 5 x z 4 F i A U w O 2 I M a w M E i M c w 1 A M r w H p M d z e c p 2 Y A u f Y / c 4 Y o Z u I h t K n q O M Q U H t 0 x H n J q Y P k e d a 7 c u h A O 3 Y v l K / a 2 n D d c E h h A r l b + A e W B E K D 9 t O o t 8 X o f A 9 6 T g W 5 o t V p U F R B w 8 1 z M i m Z 4 m A B g e H x c l T x 8 X O 6 u x 8 I 3 v Y Q t I c Y / s m V s r h f C C V n a R m I 6 v x t v b 2 d i E f J F Z P T 5 / 8 d p / X I 8 4 J x E / 2 j H q o L G e I W l v v 0 L a t W y i f V U e E X O X m 5 t G b r r f 0 F 3 / 5 5 1 y e K 5 3 j j T 8 Z I C p C 7 C a + X i E W i K T H o h C B b 0 g V D s 7 Q v t 3 x V / J d a m B C P X c E o Q K 5 6 7 k 3 V R E S f y h C / b 5 R x 4 T C d p w T M y 4 6 3 p z c m w Z 1 D o P O B f n 5 s o 4 g p A 4 i O x D m N J / p 9 b H A t A 8 M y k L a Q M 2 F 5 A F h Q W C o b 3 A s Y N M A 3 G s 4 Z R D n h + / G O a i L F 1 F x / h V 2 7 9 A H s e D 3 h D B b 1 y I T i G W X U J B O i l C h w A z t 3 7 N G v 3 F p w z E 2 l E M 5 k x R Y 5 A U r s 7 r H O 1 S U N 6 e O j g 6 Z + o 7 Z w K Y O E g Q N H T t z Y D N o N H i o a g h + X Q w y A Y H Z g J A H 6 p p R / T B g D A 8 j c J C l K I D X I M k w 2 A w J + A I r 1 M Y h 0 y R 3 F A n J x B D r C Q + V E 3 J z H F V n S 0 6 B Y 8 a h c E + d d G M z Q U l Z h d W I E V 0 B W w k E M t 4 1 9 O L X b 9 y k i x c u i V 0 E Q P V F U O 5 i A Z M h L z 3 o k f v c 1 u t l u 0 d d D 9 b X w H d h A + 9 4 M O q l H Z 2 D H r r W m X y C o T x L T i a 3 k q I W M q t O z t H t Y K k n x 0 m o b C O V R C T M v B e H w s O H j y R 2 E A O x k B R o y H A e g F y f H z t K P / 3 Z 3 1 g S q e v N m 4 w n E C Y C Z g 3 / + n Q r / e l R O C a I V h S G q O 2 9 j 9 4 P B c n P a h e + P x H s q x s B W G / j V Z L I c g U Q R T 9 L T R h J + G c / t i W n w K 2 m d C 3 9 f 9 k K r z e H 6 u p q Z Q O B Y 8 e O W O o T J F V D Q w N V V l a x F F C 6 k 5 F i w K y f p c Y 8 o t j j 4 c b 1 G / S z P z 8 q d h l Q n B e S q R d 3 H n X Q t q 3 x o 0 U M 7 N c w y l L t E U u 3 V A A / m C a K L O a f n T x x 6 u 1 t Y S n / c 4 y E y l a E w m y T F B e I t I F H 0 U 6 a a b Z p J i b G m W T R E e s g G N z Y s Y P A 8 w G + A 7 O K j R Q K h b D W e C 7 d 7 P L S Z N + L O U G 3 s b B f 7 6 0 3 q a 9 H C G O D n U R I 5 l j N k d J l s 2 a Z A + A Y G 8 r F v V U 2 A m N T i Z D P j b l 5 3 T r x w N k x M j J M K 1 e u i G r M 8 0 W I y Q k 7 C Z M h 4 U k 8 / R j B t + O y z U 8 o v 5 o J p k 9 M C H U N y d z j B o Y 4 E d I g 2 Y O d o 0 k k S d f b 2 8 J S T o 6 R U K f W Z x 6 k 6 Q T 4 U m h t W H r M r l Y N i u c P g b s 7 d M 3 C M D M z L Q O 8 5 8 6 e l w m V k y N 9 N D M x T P 6 p M W p e m S t e x 2 R R E o 2 N D X T n Z Q b T N U S N M 8 T R w x + S 2 + u Y Q L a y n O M Q L N t Q f 2 T c 1 p u Z G a D x w F W O m b p w j W P R G G P b Y F 3 1 t o d t E n m O R T A 7 h 3 L Q 7 u Y N f N f d O / d o / f o W 2 r d / j + w + X 1 r T R G X V q 2 n n h l r a t 3 s 7 V V V V y N a l H 4 f i r x m R W 1 h G b 0 c z c I 7 g e n H R F o E 4 W Z L I n m y v c 7 K 3 h a X 8 z z E S C u r N i e Z p 4 n a U d c B 4 F I C G 8 + 2 3 p 2 U x G H j z s F v i q 5 e R c Z 7 x s T H Z Q d 2 o e h j D W o j W h / G t 2 p W 1 M k 2 j t f W u 2 G Q t V V h a O U C r S 5 U 7 H G N O X 3 x 5 i m a Y z A / u P 7 Q i 4 o H p W Z c M + B Y V Z z Y r 2 U 6 U 6 G Q k U 5 x 6 h 8 A x N h S 2 i 3 S 7 w r K r e L b h S Z 9 X t s I B U R C V s I 7 t J u T Y T / f Q 4 Y N R 4 U / 2 8 g 6 9 c 8 h 8 U V r K 0 u X t O 1 l G G g u z Q L V b W x G k h v I Q 5 d l W q c V 3 r q x b S S 3 r m 6 2 B X g D X n R b 4 2 Z k U S x S E H y l p h L K K 0 Z S F W q w 6 l c d r E 0 s x O a a / D w X V W g 6 A J 2 b X i 2 z A k 1 4 v P e 4 Y F v U O I T i x g G R o e / i Y X 1 + c s S c A t / P D M F a u D Y h q Z 6 b s 5 y V Y 9 g t S E w 0 c 0 e 9 A q o 3 X D J g 6 2 n b S J D J E s a t 6 U t a v W a 9 H y k 6 B Y 2 y o 4 f E Z i 1 C H 1 4 x R z H h i V q B j t J h q G t W K r 4 / a H t P I 6 K i s x o Q l o r E p w f 4 D e w m r 1 i 4 W c D / D B a t Y t X x B a 9 a k F y u H B T z H x y b o 5 v P E 6 / D F g 5 D G I p V J m j A 6 Q Q u x p J R + H W U u 2 F r C 0 v 7 n G A l V U a I C N h E 9 g B 7 r + L r F 2 Z 1 v K S E v v 5 A e v i O 6 d v 0 m D X 4 c p P 6 + f i o r L 6 P 3 7 3 v o i y 9 O p F w j b z 4 I u 3 L p w M H M Z g N j e b P R 8 N y Z z E k h f g h D F E M m V U b U u 6 h 4 8 r q u 5 7 I i F i L + 9 W c 4 A I 6 x o a b 8 a h 4 U v F t Q i / z + 7 H S j e 3 2 5 5 C l v F v s J L m k s w r J p 0 0 Y Z e E U w r F k N d r H Q 1 L C S 3 v R P 6 q P 0 0 D v G 9 l 6 a r V y R B n x S 5 B H C g C y 2 s s r 1 s X k d 9 Z K C V F 1 T G r d N L M X k G O 7 f 7 + q X M R N M S 8 f N x j y c b M V w s E L m P L 1 8 + Y q e P X 0 m O f Z n g g P h y p X 5 L Z y S C L C L f O 6 5 N l s y V B a k t m k U e W D r q m Q n k 5 X H s Z v w b I 1 k M q T a v L l B P t M J Y E L F o d k S T T 5 t k H v Z x r B L q E z U F S e g u K y K q h t 3 i W T a u m 2 r 5 B g r a m l p p t 2 7 d 0 t E g w E a H d z r W B g T z o J M J d i O h g L 6 5 u y d j J Y Y 8 + a k 7 x Q C p x R 5 k K D a G R s J U i p C G u S m H A 5 j z l u Q y 2 r u m x r Y n t s e l m L C g q d x q p d m w j p 5 u N G 4 y Y v p 7 V q K M G t U x A K r s 2 I R S r i 4 Q Q K Q C 3 Z l M 5 M N x 1 h F C c t E p w s 0 1 j 8 5 u Y f e 9 I 1 T 5 5 C H x v 2 4 0 4 s F s C k i n S x X O I 4 t 8 m g i 6 d c M s U w C u W L b w V J O j r G h k L D a U I g 8 0 g j w M L I d g x N z N X I M v m K 9 c k z r e P r 0 O a u B 3 T L Z r 7 i o U N Z / w E A s O p 1 0 g I F d T G Z 8 1 / G C z p + 7 T D W 5 o / x e t f P g g g C x J J l 2 N i A Z 9 Q 4 k A V k 0 y Q y p p M 5 W h n Q C m V C O 1 x a W a n K U y o c H Z M a g M E 0 6 2 1 S 9 W A w n W N w E O 2 X s 3 r 1 L Z v B i Y z T M n z L A D h 2 4 T 6 k Q C A b p 3 7 5 V i 2 r u 2 7 + X / v r H n 8 t 8 r J G B t 1 R X m P m y Y X b I t 4 M w I J E Q J d q L Z 8 p z p J H k S t 2 T O k x b 4 X P j t Y W l m h z j l A A e v R + x G o t H x 7 c Z Z C O 5 1 l V m 5 i w A s L u G P Z g 2 E b C G + 9 4 9 u 6 z B X G x q c P D g f s J 2 O P / 6 r / 9 G Z 8 6 c p 6 n p z L / f I K L e 2 V O E Z H J s z y 0 y G Y I p Y p 0 4 t V d / o j P g K B s q y A / D e L g y 3 R 3 d i U C s X K b A n k 5 3 7 9 z X R 4 k B 1 b G u d K 7 a D G L 9 + M d / J t L v / / 7 6 t K 6 d i 6 0 l X T Q 1 E W u r c W c H 0 h j y W C Q y h O E k d a p s 8 g i B T M 6 J J W g 4 F K D C g r y 4 b W G p J k f Z U E i I K x M p l e X q H n C l I / O o C I z R w V G B 9 S j g 9 T O L Z K K x 2 o H G b I 8 L t A M r G f l 8 X j r x 5 Z / K s W r 8 6 M z 8 E g m P L X S w A m 1 + Y c x A M z 8 W y 4 s n 5 N D J E M i Q J a Z s k Q h J r 4 K E M s 6 J 1 w a W c n K U D Y W E B 4 u F Q e S I S W V X 9 b L d p k o H u A c I Y p 2 c n J L y 7 3 7 3 v Z p + w U T A f c P y X 3 C t I 9 y o v D z + m u E v X 6 o 1 + i 5 d u E h f / 8 c 3 s u v 9 h f O X Z N k y f C b W B y w o m r v 4 p 0 g j S C A h j E q F H h X Z I t L I 9 p o h m z g f o s q a Z E w q l w v q f e T Z O y G 5 r j 7 t U E a J Q 1 D o y 6 H 6 E h / 3 x G o J Z E A k l o a 9 n A 3 4 Y v 3 8 I y O M d I I a h 2 X J 3 r 3 r F i d E b 0 8 f N T S u l U U r 0 X h / 9 K M f R H V G / + / X / 0 6 r t 3 1 B 2 O h s V 2 P 8 P a 6 w G y F 2 J T S w 1 D g h h y Y F 5 4 f X T t L l V 1 5 W 1 7 X k Y V K D 2 A g A x r H s W q j X 4 s P G A G q B y x k K + K f p + P H d V F Z e r L / B G X C U U w K Y 8 K s H g r U W c q Q H y 1 5 s j L N j R y p g f A o q m + x v x f Y m H B R Q 7 e B S x 4 b c q 1 a t o o 2 b N s j 2 O d i + d H o 6 E n Q M Y O N t S K D 1 t W H y u B K 7 3 + 3 + C p F M 4 h Y 3 E i p M L s 6 P N k 4 p Y m n J p E i m i B Z R + X Q C y W x l 5 E 4 j E y D b x z o t 4 Q F h T G p / v d p d 0 N 4 g s g X r q 2 e t S X 6 Z A J I I 6 h 7 I h P i / P O 3 F s w N u d p A L O 4 h g W W U 7 W m / d F s + f 1 5 N D 7 Y 9 b Z d A 4 H p g z A k W m G N J w u a H C z y + G a H g S m a q P z S U F d T J E E j K x u o c B 3 Z j n 7 o T k O B s K 6 f 1 E S M Z R 3 I R w m W g p l S 3 k W h X H A 5 c O A o G g u L 6 x M R s m K e Y m W L s P q x k d P 3 F M 7 C 0 A 0 + 1 f t 7 + W o N d H j x 5 T O 9 t L O / f s l + k j 8 Y C 7 b C S S n U z I 8 3 O C V F f M K h y X f V x W 9 d G 5 J Z l i k 1 Y F P z + x T 3 + L s 5 L j V D 5 g O h B m v Z t 7 b 3 6 g 6 N H w U L M N O f O c R A k b J J 1 x K A N E S 2 A 7 H N h b 9 W v q 6 d S p E x I z i F 0 9 6 q v z Z L w q H m 5 2 + a J I Z M h S W T B L e 1 Z D 1 Q M 5 Q n S r 0 6 P J E o d E I p H U m u Y h l o R m f X P U V V a l 3 n 1 + K c K R h A K g i p i H i J 7 S D q d L K e 8 C Z i R j 9 i 0 i 8 l M B 9 w z 2 E g a C 9 x / c T w V l d d Q x n E 8 B 7 p u K i o r k N Z y z Q m / r a Y A r 6 / q I o Q s m i E 0 y l e Q G 6 N i 6 K d p U g 3 h L V f d x g s / X 5 Q i R d F l U P V 3 H e c R p E W B 1 0 7 n P z 5 E 2 F F L 3 T I 4 4 J 4 4 2 j M t D i S W V k 3 F s 3 f y n Z y B A F n P G U g F T Q u C s q K y s o I n x c b p x 6 T s q C b 4 T 2 w X A 5 m y t r b d p 9 e r I + u m 4 x z O z R M / 7 V S y l J Z m Y W D v r p h V J N G G w G O e D b r d 6 N i C L P t c Q S H K r r I h k 8 p / 8 1 V d z n r d T k i N t K J M w 0 D g 2 P i Y P B Q / N D i d L K f Q N i H 9 L 5 B B I B i y 2 g l V l E w G E + z + / v k o 1 K 2 p k B j B W V I L n 7 4 c / / E r m R m E r T 9 w 7 L N x S V 7 d S y i D S 8 J R L h i k u v f L y t R l y K D I 1 V 0 6 L v a R I o u p B q K j z + D U h l i E T c k 7 K h Y 6 k V D 5 E R 8 Q + Z y c l 1 / X n X Y 7 u 2 u t 8 s 3 S 1 q 5 D c O V 4 J R 0 I D M L N J n S i 1 p i b H K W / g I q 1 d s 0 Z U K k z F i C z F j N + j G j g a K e o x O I s x O d O B o B 7 2 E D Z N q 6 6 u F B U Q R C k r K x W C / v a 7 y / R n P z o R V 4 p h D U C 4 2 7 E j o v 3 e n X 2 Z J 8 d w h x s 1 T 1 Q + I U u Q j j R M Q b e T M o g E g l x 6 p W w n l A 2 B M N 5 k i I M d C 2 U f K C Z 4 I M D J r 3 Y r / P F P T l A m O 9 w v N T i e U K W B Y X r Q X 0 F h l 0 d I B f v B z U a 5 a W B O J N X R p h n K 9 a j r j r 1 + 8 7 u A k Z F R W Z Z 5 o H + A R p h 4 c J P D w w c b y O V 2 U T / X 1 6 1 c K R M Q Q Z K C w m J q X t c Q 9 R l 2 Y F V a b O g G t 7 n 5 3 r M s l V C O J Z K o e 7 r u 4 N o p Y g V c y A T y w N N 4 q Z 0 J Z S e T J p L P P U v j U y j P 3 V g t y O m n f / e f 5 X u d C t e N F 8 4 m V K 4 r R G 0 d / E O 0 h M r x K F J B S q H h O J F Q 2 B 4 U 2 4 R m A k g l A C F D g B m H Q m w f P H l Q 9 W p q k i + s g h C j k y e P S x n 3 7 c y L X M 5 R 1 g T S h D J k M s Q 6 0 j j J p F F k A q m i p J P Y R k E q 9 M z S 0 E R E S k U i I x A V A U J N s 5 q 5 k x q a n L H 1 Z y I 4 2 o Z C m g n D Q F b G r P S C + g H i Q e P h J + q N l z K w T e i d m C W a U 2 H W P 2 v t 4 I E k g 7 N 6 i g t I d r v 1 r h A r H k A e J E g n R R o m 0 3 M m E 6 I f I G F A I H 0 / r b K k I N U W + 6 P I N D 6 j y p Z 0 0 u X h S a 7 X z 0 a e k a h 9 S m p B / c M z b G i q 5 6 u Z + 4 y d l F K 7 g x y A D Q 0 w l B W p D L H U g 1 Q P 3 o k Y m n K z o a 8 P 0 g C W B z B b 0 s Q C n c q P / t M P R A V U O 8 r P B T Y K 2 L p N R U 3 M B p W K F 5 F C h h z q f h p S I T S p q V w t S 2 D U v d t d Z t x J E U l e 0 2 X j f L A 6 P 0 2 m E E u r L 3 9 w R L 7 b 6 c g K Q n G X j K 0 A I 2 Q y O R 4 k N w q n 4 n q K b T X t Q I N O R C g A p M K 6 E 8 + f v x Q J F A v U G 9 v J T U Y C R Q i k y o o g Z h E V h H 7 B u 4 f v B m l 6 R u A s U e S R 3 J T x P I w W w f a V I h I S q 3 1 c D o V m a U V t t b 4 S Z 8 N x 8 6 E S p U 3 r C / j B R M h k E U o / X C d i O u C i g f H U f R 7 m P y G G L 5 V 6 i 0 H H L V s 2 0 Y M H b S K p M G c K I U c X z l 2 k 4 8 e P y T l G + q j E 9 4 4 7 J L t U k i T S S L v G N Z m Q P + / D E m / q f i v 7 K Z J H y s b T B z J B O v n p Z z / / S d x n 6 s T k m K W Y 0 / n H S p L 1 o K y k e 0 E 8 R N g A b D F w c g 4 e v P f x d e u D O I C z A S v L Y l e O R B M G 7 R g a G q Z V q 1 Z S S U k J k y V M E 0 x G R E p A M i m V T L m 9 F T F A G F M G G S L l s H R a O B / k C N K T X h e / b j o 0 n K v u u X o d S T 0 P u O 5 V 2 S / J 6 3 G T B 8 M d W f I v O 1 Q + j c 3 r S / S D t k s q 9 X B V Q m P g H p c b T z y 1 Z 6 k i 2 Z X i 9 2 H 2 b D J 1 D 8 C 0 j u + / O y O D t Z W V l e K w y M 9 j F S 8 U Z v u L G 7 e + N y D L 4 D h / p y 6 r Z C + r J K o e c i b g + E y Y B k a V u h c h k 8 o j z w H J k E o l l H / 6 9 y y d s g h Z R S h g w 7 o i M X J V r 8 g P F G X 9 g B X R V I N w E q k w m S 8 R 8 L u M N y 8 Z b t + + K / s 8 I c o c P 1 v 9 / p A M o m J u m S I N o v h D d P e t U t 0 i q h 7 u m S 4 L U V S 6 0 e G h y + 0 5 d O c N 6 w Z 8 r E h k J 5 U t 6 e d h S A X p 9 B d / 9 U N 9 d d m D r L G h T M r N y 5 F 4 N H l w R l + 3 U o R U M L B l T M U B p L q V x I U O y Z N s w R p M N s Q a f v v 2 7 Y m Q w k Y Q 2 F B w l 4 9 O h e j s c y + d f w m P q X 4 d x E B Z C K L L 1 v u D N D M b 8 5 r k M V J J S I R c S y W + X o w / e X P c V F p e E v c Z O j m 5 b r 1 6 5 x z d J w P c e d B P L j e i J 1 Q E h c x c R R k D v o i m k P G a y A A w 7 g b y V I b 9 H w u J p s L D J k L 8 3 Z o 1 9 b K S E f b L 7 e r s l C 0 8 s Q L S h 4 F B 2 r t v t 5 x r p L J J W C T z 8 a P H d P L U C b r w C o O 4 2 g E h r 6 s y c l l X j w m j X k M 9 i B N D O M 4 j E k p 3 Z H Y y S T S E j o g I z N A / / P N P 5 Z q y D V l L K G 4 T T K o + J o y X 3 G x f o B c 3 Y U m K S I Z U I J Q i l c n 5 j / 4 U F J c G w R I R C g R C Y 8 5 j e w g 5 t h P d t m 2 r E C Z Z g m R C n C B W j u 0 d D l B + / W H 1 m k U a R S Y T v 2 c R S p I q g 0 A g l x l n M r a T U u s i Z I o Q S s X r / e I f / y v f 9 6 X Z c S 0 U 3 I L 4 b x Y m 5 g b V r c j n h 8 k G t + k d t d p h D O K I X s 8 J j U I n N C T L F c C N b C l g 0 L Z b o J 0 Y C G a F Q w I 7 k 6 D T 2 L J l i 2 7 0 K h m v X W z C e x B Z s W H j e s p b f U j 9 d n M f + H U c y 7 n W g D m O T V n d M 5 O r + 2 j u p 7 m 3 n C y p F C H T r t 1 b u F P D A + I f k o W J n 1 K c 2 i x J d X W l / B c N w f a Q D Y F s y d 5 g 0 I h U b 6 s a l f T W k v 6 4 x L r 3 T r n P M U / J 7 5 + 1 C I V r R j A s p m F g d 0 O L C D r J b 9 D k w v v g Z l d E C c n 5 t 7 u L 1 T l y L p 9 n 3 m P L 1 T 0 x 9 8 g k f f / 4 f l r E s t X Z O y 7 V m f n J 5 / X Q n v 0 7 + N f E f 1 7 Z k F y t 7 d 1 L o w v + P e L 6 r T f 8 W 7 U N J U m p f T L d w 9 h S L N K U + s c 3 J U o N 1 H Y V c t w 0 + a + O Y y H n / Z 4 A 8 o y P f q T P 1 k 5 I X F 5 1 T R V h B x J M 4 Y A r X B E M c l U R D Q f I Y f + g Q 7 h 6 5 R p t 3 7 G d r l + / Q S d O H J e 6 C 6 8 w j V 2 9 L k m r d 1 F q H 8 q S Q D A c a 6 J x G e Q x x J O y 7 q w i G o A h 0 w z 3 3 G H 6 Z Z b a T X Z 8 E o Q C r t 7 o Z K L Y C R U h l t 1 R E U U s k A q 6 v p Q N o V Q Z i C a Q v I p M w / 7 a Q o A G r 3 L 8 x 4 b S h 9 Y i E l 0 R R p K 8 b D u O S e 3 t r 5 l 0 d X T / / n 3 a s G E D F R Y V 0 s W X k H h M E D n H k I j L I A 0 f K / I Y Y k F C G V I p M k k u E s n k E e l k i K R y v t Z w k P 7 x f / w t r j L r 4 W p 9 / W k Q C r h y D a v 6 a F I Z Q l m k U l J K S a x o Q t m l l R A n q o x M k Y e P J I / P J V T G 3 m p b X c x L 3 L R N Q f 6 o D H l Y 9 h d 2 o W R e E 1 I k T l D v B j 9 8 o I q K S j 4 O 0 U V I J n l N E 8 o i D u o U Y S J 1 I A 8 n L Y k i Z I o Q S a m C i k g i o b S K B x s K Z P y n X 3 0 a Z A K Y U O 9 j H m V 2 4 9 K V V 0 o a M a n E 8 6 c J Z U k o I Z Q m F x M F d S C M n V R C H C n j E 1 W d l H S u X x C 6 K H A p c h C B d e e 5 I e s S t 2 h d 0 L V y i I Y e y b 0 5 I f p M 5 k v h 2 C Q + s s r 2 p E g D 6 T M 2 R X T 3 n V f V g T T 6 d a M W q n K E R O o 4 2 q O H e p F K I S W N L D I Z z 5 4 l n f x y z j / / 6 u 9 x 4 Z 8 M P j l C A R c v P d e k 8 k Z L K J S Z O I p g i l y K R D Y y 6 T L / w X / Q S Z U t 0 q h 6 B a t g q 4 u G 5 o l G 5 F F w W 8 d f / V / V g w B y x B l W Z Y U 2 K q 8 J M e I n R Z Y w 3 X n r l R A h 6 z V N G F O 2 S 6 M I s W I k k h y r s n F M i J Q S 2 8 n Y T E r N c 1 G I / v F / / n 3 C 3 5 2 t c N 3 + B A k F n L / 4 l A h q X 5 Q t x S k H R F L E s p w T k F o g D Z f R Q i L k Q m v R B M I x C C Q N S E p S l w h 4 J e 6 N R w P X R Z Q l E 9 K Y P M z X G a Y j D d P 6 Z a 7 F e x I k r F D U O 6 q W / V I q H Z I i j d 0 J E S G R n V S a U I Z M O r f U P K 3 i S U J Z S y e Q 6 V O T T A a u 2 x 2 f J q G A s + c e C 3 m U X Q V C g W B M H q M G W q R S q l + 0 d N I J 1 N B l w O R C G f V f l W 1 Z F K L u P j d 2 X e I W b c v w B 0 R Q Z Z D C 4 1 L T 5 P G O p 7 0 e 6 h / n D x e y z E 3 M k s g x C C J l O 5 E i x 4 Z E 9 r I i k y a R L o u E 0 i Q S 6 Q T J x G W s / f J P v / o 7 X O g n C S Z U j 3 p y n y j O n H n I k s p I J 7 j R d R n E A q k 0 k R S h Q J y 5 p L L K F o N w r H I D O S 8 p 0 K h 1 U W C O Q Q g 5 s u X y V + V y k s p N M v U q 2 c h k y h a R I s e x U s l S 9 2 K k k p A q R i o p U m E q h o f + 4 R P x 5 i X C J 0 8 o 4 P v v 7 1 E Y 4 1 R C J C W t I k 4 K z o 2 k A s m E P I l U P 0 U a y U 3 Z / F U F G 0 x F z O 1 X T L E I o 4 5 M G a R A 0 Z T 1 6 6 p S c p U 0 U e Y c g y g m R x 0 I p I 5 B G k O s K F L F S C X j 2 Y s i E y c M E v / i E x h n S g X X n W V C C Z 4 8 e U N d b z 9 o I k X s K k U i L a m k r C S U H G v i y L G Q J o Z U q D W 8 s T P K V h R E P Q F D E n t Z n w B S m F z K f K T L q t o Q x 5 a E O C j b c r v t B A J J W Z F I q X e G V C i r X H n 0 N J m M R 4 / t J W J 7 a d e e b X T o M 2 f t h f v 7 g u t O 5 z K h D K a n / X T u 3 A O + K 0 w m G a v S h J J c S y w h j S K X V Z b c R i A c g z X y X + X 6 j / 4 L 6 H r F E P z R f z W 4 8 U s m p I n k U t J k k S P k + l g S 1 o M w d U b 6 y G u K S I p Y I I w i k y n b J V K E W J B O c x 0 Q a r 4 Z p o 2 4 6 e f / 8 F 8 c v T D l Y o M J 1 a u e z D I s f P O b 6 5 Y K G L G p Y q U U y i C Q I p S Q y C K S K g M m B 3 u s o g V T E f 0 I w A d T Z 4 i D Y y m C H H h N S C K 1 u m w S S B K p i 3 j x 9 G u x K p 5 + 3 U 6 i K M k E A o F I e o w J 0 g n E w 0 T F X / 7 L z 9 S l L c P C M q E S Y G J i m s 6 d v W s 5 L A y x L E K J h I o m l U U s I Y 8 p A y i r X G e J o Z 8 G N 3 t d l p I i i M k 5 S b 1 k q F d 1 h k z y O n I h j K 4 3 p I o i U a z d F E 0 o i 0 x C K E W m H P 7 d f / v f / p q K S 4 p w N c u I g e v u M q G S 4 u u v r 7 D a w 0 S w E c o l 0 s s Q y p A p h l S m D B L Z W G Q v J w I 3 e / z R A C F M r i o t w p g 6 l K N S h F i K S J p A t m N F o A i x L D K B S F r N s 5 O J T 5 Q 1 0 n / x T 3 8 j 1 7 C M + H D d 7 V o m V C p g r e 6 v / / 0 K 3 y 0 Q S E m r u Z I q Q i h D L h D H I h D q p R g h U 6 Q U Q e R h g C j 6 m I m A k m S S q y R H p m w n k a 0 s p N G E U k R S Z S O V L E J p y W S X S s i R M G / q l / / y 0 5 Q L w S y D n + n d r j 7 1 Z J a R E i + f d 9 G D h 6 / 4 r o E w W k q B X E K o C J H m S C s h F P 6 r X P 8 R K O J F I O S w A F K o X P 3 X O c i i C q p s p Z C u U 4 S K k C n G q 2 c k U g y Z R D q x W g c S 4 T y P J 4 e O n T h E W 7 Z t l K t Z R i o Q / X 9 m i d I V P F j Y u A 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 N a m e = " S c h i c h t   1 "   G u i d = " e 1 4 a 3 0 a 6 - a a b 0 - 4 f e d - 9 b e e - 2 3 7 3 6 7 0 b 5 f 2 a "   R e v = " 1 "   R e v G u i d = " 0 1 8 2 1 8 a 7 - 9 7 2 f - 4 b f 7 - b 6 0 7 - 0 d 8 4 0 a 3 7 b a 8 1 " 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DCC83897-52E8-4323-8B27-58734D252536}">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3C76CB1A-792A-4337-808E-4A618987817C}">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Production</vt:lpstr>
      <vt:lpstr>Surface cultivée</vt:lpstr>
      <vt:lpstr>Prix bruts à la production</vt:lpstr>
      <vt:lpstr>Importations d'huile comestible</vt:lpstr>
      <vt:lpstr>Consommation suisse </vt:lpstr>
      <vt:lpstr>Börsennotierungen</vt:lpstr>
      <vt:lpstr>Konsumentenpreise CH</vt:lpstr>
      <vt:lpstr>Le commerce de détail suisse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2021-11-12T12:09:18Z</dcterms:modified>
</cp:coreProperties>
</file>