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35" windowWidth="15330" windowHeight="4380" tabRatio="538" firstSheet="2" activeTab="2"/>
  </bookViews>
  <sheets>
    <sheet name="Texte" sheetId="1" state="hidden" r:id="rId1"/>
    <sheet name="Corrections" sheetId="2" state="hidden" r:id="rId2"/>
    <sheet name="Linear" sheetId="3" r:id="rId3"/>
    <sheet name="B1" sheetId="4" r:id="rId4"/>
    <sheet name="B2" sheetId="5" r:id="rId5"/>
    <sheet name="B3" sheetId="6" r:id="rId6"/>
    <sheet name="B4" sheetId="7" r:id="rId7"/>
    <sheet name="B5" sheetId="8" r:id="rId8"/>
    <sheet name="B6" sheetId="9" r:id="rId9"/>
    <sheet name="Reserve" sheetId="10" r:id="rId10"/>
  </sheets>
  <definedNames>
    <definedName name="AusblendZeilen" localSheetId="2">'Linear'!$14:$14</definedName>
    <definedName name="BlattRef" localSheetId="0">'Texte'!$M$2:$M$10</definedName>
    <definedName name="_xlnm.Print_Area" localSheetId="3">'B1'!$A$1:$J$65</definedName>
    <definedName name="_xlnm.Print_Area" localSheetId="4">'B2'!$A$1:$J$65</definedName>
    <definedName name="_xlnm.Print_Area" localSheetId="5">'B3'!$A$1:$J$65</definedName>
    <definedName name="_xlnm.Print_Area" localSheetId="6">'B4'!$A$1:$J$66</definedName>
    <definedName name="_xlnm.Print_Area" localSheetId="7">'B5'!$A$1:$J$66</definedName>
    <definedName name="_xlnm.Print_Area" localSheetId="8">'B6'!$A$1:$J$66</definedName>
    <definedName name="_xlnm.Print_Area" localSheetId="2">'Linear'!$B$1:$L$69</definedName>
    <definedName name="Finished" localSheetId="0">'Texte'!$I$2</definedName>
    <definedName name="ProgrammName" localSheetId="0">'Texte'!$K$2</definedName>
    <definedName name="Resultate">'Texte'!$M$2:$M$10</definedName>
    <definedName name="Seite" localSheetId="0">'Texte'!$A$5</definedName>
    <definedName name="SprachIdx" localSheetId="0">'Texte'!$H$2</definedName>
    <definedName name="StartZelle" localSheetId="3">'B1'!$B$6</definedName>
    <definedName name="StartZelle" localSheetId="4">'B2'!$B$6</definedName>
    <definedName name="StartZelle" localSheetId="5">'B3'!$B$6</definedName>
    <definedName name="StartZelle" localSheetId="6">'B4'!$C$5</definedName>
    <definedName name="StartZelle" localSheetId="7">'B5'!$C$5</definedName>
    <definedName name="StartZelle" localSheetId="8">'B6'!$C$5</definedName>
    <definedName name="StartZelle" localSheetId="2">'Linear'!$C$3</definedName>
    <definedName name="StartZelle" localSheetId="9">'Reserve'!$A$1</definedName>
    <definedName name="TextBlattRef" localSheetId="1">'Corrections'!$G$2</definedName>
    <definedName name="txtCubes" localSheetId="0">'Texte'!$A$40</definedName>
    <definedName name="txtDate" localSheetId="0">'Texte'!$A$8</definedName>
    <definedName name="valCubes" localSheetId="2">'Linear'!$B$37</definedName>
    <definedName name="VersionsDatum" localSheetId="0">'Texte'!$L$2</definedName>
    <definedName name="VersionsNummer" localSheetId="0">'Texte'!$J$2</definedName>
  </definedNames>
  <calcPr fullCalcOnLoad="1"/>
</workbook>
</file>

<file path=xl/sharedStrings.xml><?xml version="1.0" encoding="utf-8"?>
<sst xmlns="http://schemas.openxmlformats.org/spreadsheetml/2006/main" count="255" uniqueCount="218">
  <si>
    <t>Texte</t>
  </si>
  <si>
    <t>Français</t>
  </si>
  <si>
    <t>Deutsch</t>
  </si>
  <si>
    <t>Entrée aliments</t>
  </si>
  <si>
    <t>Mischfutterzufuhr</t>
  </si>
  <si>
    <t>Futterzufuhr</t>
  </si>
  <si>
    <t>Animaux</t>
  </si>
  <si>
    <t>Tiere</t>
  </si>
  <si>
    <t>par kg d'aliment</t>
  </si>
  <si>
    <t>pro kg Futter</t>
  </si>
  <si>
    <t>Date</t>
  </si>
  <si>
    <t>Datum</t>
  </si>
  <si>
    <t>kg aliment</t>
  </si>
  <si>
    <t>kg Futter</t>
  </si>
  <si>
    <t>Total entrée</t>
  </si>
  <si>
    <t>Total Zufuhr</t>
  </si>
  <si>
    <t>Organisation de contrôle      Date:</t>
  </si>
  <si>
    <t>Kantonale Kontrollstelle      Datum:</t>
  </si>
  <si>
    <t>Signature:</t>
  </si>
  <si>
    <t>Unterschrift:</t>
  </si>
  <si>
    <t>Tous les aliments utilisés doivent être saisis.</t>
  </si>
  <si>
    <t>Es müssen alle eingesetzten Futtermittel erfasst werden.</t>
  </si>
  <si>
    <t>En kg MF</t>
  </si>
  <si>
    <t>In kg FS</t>
  </si>
  <si>
    <t>En kg MS</t>
  </si>
  <si>
    <t>In kg TS</t>
  </si>
  <si>
    <t>kg MF</t>
  </si>
  <si>
    <t>kg FS</t>
  </si>
  <si>
    <t>par kg MS</t>
  </si>
  <si>
    <t>pro kg TS</t>
  </si>
  <si>
    <t>Mois</t>
  </si>
  <si>
    <t>Monat</t>
  </si>
  <si>
    <t>kg MS</t>
  </si>
  <si>
    <t>kg TS</t>
  </si>
  <si>
    <t>Porcs à l'engrais</t>
  </si>
  <si>
    <t>Mastschweine</t>
  </si>
  <si>
    <t>Truies d'él./ verrat</t>
  </si>
  <si>
    <t>Zuchtschw./ Eber</t>
  </si>
  <si>
    <t>Porcelets</t>
  </si>
  <si>
    <t>Ferkel</t>
  </si>
  <si>
    <t>Poules pondeuses</t>
  </si>
  <si>
    <t>Legehennen</t>
  </si>
  <si>
    <t>Saisie en kg MS</t>
  </si>
  <si>
    <t>In kg TS erfassen</t>
  </si>
  <si>
    <t>MS en %</t>
  </si>
  <si>
    <t>TS in %</t>
  </si>
  <si>
    <t>MJ EMV</t>
  </si>
  <si>
    <t>MJ UEG</t>
  </si>
  <si>
    <t>MJ EDP/EMV</t>
  </si>
  <si>
    <t>MJ VES/UEG</t>
  </si>
  <si>
    <t>g MA</t>
  </si>
  <si>
    <t>g RP</t>
  </si>
  <si>
    <t>g P</t>
  </si>
  <si>
    <t>Organisation de contrôle, Date:</t>
  </si>
  <si>
    <t>Kantonale Kontrollstelle, Datum:</t>
  </si>
  <si>
    <t>Exploitant, Date:</t>
  </si>
  <si>
    <t>Betriebsleiter, Datum:</t>
  </si>
  <si>
    <t>Répartition en %</t>
  </si>
  <si>
    <t>Futter in % Aufteilen</t>
  </si>
  <si>
    <t>Maïs plante entière</t>
  </si>
  <si>
    <t>Mais ganze Pflanze</t>
  </si>
  <si>
    <t>Lactosérum</t>
  </si>
  <si>
    <t>Schotte</t>
  </si>
  <si>
    <t>CCM</t>
  </si>
  <si>
    <t>Aufteilung in %</t>
  </si>
  <si>
    <t>Résumé des entrées d'aliments sur l'exploitation</t>
  </si>
  <si>
    <t>Zusammenfassung der Futterzufuhr auf dem Betrieb</t>
  </si>
  <si>
    <t>kg d'aliment par catégorie d'animaux</t>
  </si>
  <si>
    <t>kg Futter pro Tierkategorie</t>
  </si>
  <si>
    <t>Résumé des teneurs par catégorie d'animaux</t>
  </si>
  <si>
    <t>Zusammenfassung der Gehalte nach Tierkategorie</t>
  </si>
  <si>
    <t>Matière sèche affouragée</t>
  </si>
  <si>
    <t>Verfütterte Trockensubstanz</t>
  </si>
  <si>
    <t>Quantité d'aliment à 88 % MS</t>
  </si>
  <si>
    <t>Menge Futter in 88% TS</t>
  </si>
  <si>
    <t>Energie total</t>
  </si>
  <si>
    <t>Total Energie</t>
  </si>
  <si>
    <t>Protéines totales</t>
  </si>
  <si>
    <t>Total Protein</t>
  </si>
  <si>
    <t>Phosphore total</t>
  </si>
  <si>
    <t>Total Phosphor</t>
  </si>
  <si>
    <t>Teneurs moyennes par kg d'aliment à 88%</t>
  </si>
  <si>
    <t>Durchschnittsgehalt pro kg Futter 88%</t>
  </si>
  <si>
    <t>Teneur moyenne en énergie</t>
  </si>
  <si>
    <t>Durchschnittsgehalt Energie</t>
  </si>
  <si>
    <t>Teneur moyenne en protéines</t>
  </si>
  <si>
    <t xml:space="preserve">Durchschnittsgehalt Protein </t>
  </si>
  <si>
    <t>Teneur moyenne en phosphore</t>
  </si>
  <si>
    <t>Durchschnittsgehalt Phosphor</t>
  </si>
  <si>
    <t>Teneurs moyennes par MJ</t>
  </si>
  <si>
    <t>Durchschnittsgehalt pro MJ</t>
  </si>
  <si>
    <t>L'exploitant certifie l'exactitude des informations saisies sur cette feuille ainsi que les indications sur les achats d'aliments.</t>
  </si>
  <si>
    <t>Der Betriebsleiter bestätigt die Vollständigkeit der Angaben auf diesem Blatt, wie auch auf den Aufzeichnungen zu den Futterzufuhren.</t>
  </si>
  <si>
    <t>MJ EDP ou EMV</t>
  </si>
  <si>
    <t>MJ VES o. UEG</t>
  </si>
  <si>
    <t>Répartition</t>
  </si>
  <si>
    <t>Aufteilen</t>
  </si>
  <si>
    <t>Début</t>
  </si>
  <si>
    <t>Anfang</t>
  </si>
  <si>
    <t>Fin</t>
  </si>
  <si>
    <t>Ende</t>
  </si>
  <si>
    <t>Places</t>
  </si>
  <si>
    <t>Plätze</t>
  </si>
  <si>
    <t>Durée:</t>
  </si>
  <si>
    <t>Dauer:</t>
  </si>
  <si>
    <t>Jours</t>
  </si>
  <si>
    <t>Tage</t>
  </si>
  <si>
    <t>Résultat</t>
  </si>
  <si>
    <t>Resultate</t>
  </si>
  <si>
    <t>No cantonal:</t>
  </si>
  <si>
    <t>Betriebs-Nr:</t>
  </si>
  <si>
    <t>Nom:</t>
  </si>
  <si>
    <t>Name:</t>
  </si>
  <si>
    <t>Prénom:</t>
  </si>
  <si>
    <t>Vorname:</t>
  </si>
  <si>
    <t>Adresse:</t>
  </si>
  <si>
    <t>NPA, lieu:</t>
  </si>
  <si>
    <t>PLZ, Ort:</t>
  </si>
  <si>
    <t>Calculé par:</t>
  </si>
  <si>
    <t>Berechnet durch:</t>
  </si>
  <si>
    <t>No téléphone:</t>
  </si>
  <si>
    <t>Telefon-Nr.:</t>
  </si>
  <si>
    <t>Firme:</t>
  </si>
  <si>
    <t>Firma:</t>
  </si>
  <si>
    <t>Date début:</t>
  </si>
  <si>
    <t>Date fin:</t>
  </si>
  <si>
    <t>Signature de l'exploitant:</t>
  </si>
  <si>
    <t>Unterschrift Betriebsleiter:</t>
  </si>
  <si>
    <t>Blatt</t>
  </si>
  <si>
    <t>Anpassungen</t>
  </si>
  <si>
    <t>Grund</t>
  </si>
  <si>
    <t>Linear</t>
  </si>
  <si>
    <t>Bei allen Tierarten können die Tier mit einer Kommastelle angegeben werden (analog Impex)</t>
  </si>
  <si>
    <t>GT 19.5.2004</t>
  </si>
  <si>
    <t>Text auf französisch "truies non allaitantes" statt "truies gestantes". Wirkt sich auf Blatt Linear aus.</t>
  </si>
  <si>
    <t>AZI</t>
  </si>
  <si>
    <t>Anpassungen der Werte des gelben Buchs: 
Schotte  137 RP, 7.3 P; 
Maïs ganze Pflanze 100 %TS, 11 MJ, 74 RP, 2 P.</t>
  </si>
  <si>
    <t>Anpassungen ALP</t>
  </si>
  <si>
    <t>Berechnungen G16 bis J35 waren falsch, Korrektur bei Anfang und Endinventar</t>
  </si>
  <si>
    <t>Fehlermeldung T. Schildknecht</t>
  </si>
  <si>
    <t>%</t>
  </si>
  <si>
    <t>kg</t>
  </si>
  <si>
    <t>.........................................…</t>
  </si>
  <si>
    <t>Angepasste Gehaltswerte für Schotte, CCM, Mais ganze Pflanze u. Wiesenfutter  aufgrund Futtermitteldatenbank ALP</t>
  </si>
  <si>
    <t>GT 12.03.08</t>
  </si>
  <si>
    <t>GT Dez.08</t>
  </si>
  <si>
    <t>B5</t>
  </si>
  <si>
    <t>Angepasste Gehaltswerte für Wiesenfutter  aufgrund Futtermitteldatenbank ALP</t>
  </si>
  <si>
    <t>GT Nov.09</t>
  </si>
  <si>
    <t>Mastschweine und Remonten &lt; 6 Mte</t>
  </si>
  <si>
    <t>Zuchteber</t>
  </si>
  <si>
    <t>Nicht säugende Zuchtsauen &gt; 6 Mte</t>
  </si>
  <si>
    <t>Säugende Zuchtsauen</t>
  </si>
  <si>
    <t>Stallplätze</t>
  </si>
  <si>
    <t>Adresszusatz:</t>
  </si>
  <si>
    <t>Fax / e-mail:</t>
  </si>
  <si>
    <t>Fax / E-Mail:</t>
  </si>
  <si>
    <t>Maximale Stallplätze und durchschnittliche Anzahl</t>
  </si>
  <si>
    <t>Tiere auf dem Betrieb in dieser Periode</t>
  </si>
  <si>
    <t>Maximale Anz.</t>
  </si>
  <si>
    <t>Datum Anfang:</t>
  </si>
  <si>
    <t>Datum Ende:</t>
  </si>
  <si>
    <t>Porcs à l'engrais et remontes &lt; 6 mois</t>
  </si>
  <si>
    <t>Verrats d'élevage</t>
  </si>
  <si>
    <t>Truies non allaitantes &gt; 6 mois</t>
  </si>
  <si>
    <t>Truies allaitantes</t>
  </si>
  <si>
    <t>Nombre maximum de places et nombre moyen</t>
  </si>
  <si>
    <t>d'animaux sur l'exploitation durant cette période</t>
  </si>
  <si>
    <t>Nb maximum</t>
  </si>
  <si>
    <t>de places</t>
  </si>
  <si>
    <t>Nb moyen de</t>
  </si>
  <si>
    <t>Complément:</t>
  </si>
  <si>
    <t>Erhebung maximale Stallplätze, Bruteierprod. Hennen ergänzt, Anpassungen Layout</t>
  </si>
  <si>
    <t xml:space="preserve">Erhebung maximale Stallplätze für bruteierprod.- und Legehennen entfernt </t>
  </si>
  <si>
    <t>DFE</t>
  </si>
  <si>
    <t>M. Ofner, Th. Schildknecht</t>
  </si>
  <si>
    <t>Poules et coqs, product d'oefs à couver</t>
  </si>
  <si>
    <t>Bruteierproduzierende Hennen, Hähne</t>
  </si>
  <si>
    <t>Suisse-Bilanz: Correction linéaire</t>
  </si>
  <si>
    <t>Suisse-Bilanz: Lineare Korrektur</t>
  </si>
  <si>
    <t>Stroh, Strohpellets</t>
  </si>
  <si>
    <t>Beschäftigungs-, Raufutterwürfel</t>
  </si>
  <si>
    <t>Paille, granulés de paille</t>
  </si>
  <si>
    <t>Matériaux d'occupation, dés de fourrage grossier</t>
  </si>
  <si>
    <t>Durchschnittsgehalt Schweine</t>
  </si>
  <si>
    <t>Teneurs moyennes des porcs</t>
  </si>
  <si>
    <t>IWE / DFE</t>
  </si>
  <si>
    <t>Wer?</t>
  </si>
  <si>
    <t>GT Mrz., Nov. 2016</t>
  </si>
  <si>
    <t>B6</t>
  </si>
  <si>
    <t>Finished</t>
  </si>
  <si>
    <t>ProgrammName</t>
  </si>
  <si>
    <t>VersionsNummer</t>
  </si>
  <si>
    <t>VersionsDatum</t>
  </si>
  <si>
    <t>Sprache</t>
  </si>
  <si>
    <t>TextBlattRef</t>
  </si>
  <si>
    <t>BlattRef</t>
  </si>
  <si>
    <t>Reserve</t>
  </si>
  <si>
    <t>page</t>
  </si>
  <si>
    <t>Seite</t>
  </si>
  <si>
    <t>Herbages</t>
  </si>
  <si>
    <t>(herbe, silo, ...)</t>
  </si>
  <si>
    <t>Wiesenfutter</t>
  </si>
  <si>
    <t>(Gras, Silo, ...)</t>
  </si>
  <si>
    <t>Durchschn.</t>
  </si>
  <si>
    <t>besetzte Pl.</t>
  </si>
  <si>
    <t>pl. occupées</t>
  </si>
  <si>
    <t>par an</t>
  </si>
  <si>
    <t>pro Jahr</t>
  </si>
  <si>
    <t>Einfügen von Stroh, Strohpellets und Beschäftigungs- + Raufutterwürfel, Durchschnittsgehalt für Schweine</t>
  </si>
  <si>
    <t>Neues Blatt einfügen für Stroh, Strohpellets und Beschäftigungs- + Raufutterwürfel</t>
  </si>
  <si>
    <t>Abgesetzte Ferkel bis 26 kg LG</t>
  </si>
  <si>
    <t>Porcelets sevrés &lt; 26 kg</t>
  </si>
  <si>
    <t>Abgesetzte Ferkel -&gt; 26 kg, Durchschnittsgehalt Schweine -&gt; 2Nachkommastellen, Korr. Blatt 6: Zelle C58</t>
  </si>
  <si>
    <t>LInear</t>
  </si>
  <si>
    <t>Formel in H51 angepasst, so dass Abfrage des Raufutteranteils. Wenn Raufutter-TS &lt; 15% an Gesamt-TS, dann rechnet es Kennzahl bei ZS ohne den Anteil RP des Raufutters, sonst mit (WEisungen 1.13)</t>
  </si>
  <si>
    <t>ab 2023 REB Phasenfütterung</t>
  </si>
  <si>
    <t>IWE</t>
  </si>
</sst>
</file>

<file path=xl/styles.xml><?xml version="1.0" encoding="utf-8"?>
<styleSheet xmlns="http://schemas.openxmlformats.org/spreadsheetml/2006/main">
  <numFmts count="4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&quot;$&quot;\ #,##0;[Red]&quot;$&quot;\ \-#,##0"/>
    <numFmt numFmtId="186" formatCode="&quot;$&quot;\ #,##0.00;[Red]&quot;$&quot;\ \-#,##0.00"/>
    <numFmt numFmtId="187" formatCode="0.0000"/>
    <numFmt numFmtId="188" formatCode="0.000"/>
    <numFmt numFmtId="189" formatCode="_ * #,##0.0_ ;_ * \-#,##0.0_ ;_ * &quot;-&quot;??_ ;_ @_ "/>
    <numFmt numFmtId="190" formatCode="_ * #,##0_ ;_ * \-#,##0_ ;_ * &quot;-&quot;??_ ;_ @_ "/>
    <numFmt numFmtId="191" formatCode="#\ &quot;Tage&quot;"/>
    <numFmt numFmtId="192" formatCode="#\ &quot;Tg&quot;"/>
    <numFmt numFmtId="193" formatCode="0.000000"/>
    <numFmt numFmtId="194" formatCode="0.00000"/>
    <numFmt numFmtId="195" formatCode="yyyy\-mm\-dd"/>
    <numFmt numFmtId="196" formatCode="#,##0.0"/>
    <numFmt numFmtId="197" formatCode="0;0;&quot;&quot;"/>
    <numFmt numFmtId="198" formatCode="#,##0;\-#,##0;&quot;&quot;"/>
    <numFmt numFmtId="199" formatCode="_ * #,##0_ ;_ * \-#,##0_ ;_ * &quot;&quot;??_ ;_ @_ "/>
    <numFmt numFmtId="200" formatCode="_ * #,##0_ ;_ * \-#,##0_ ;_ * #,##0_ ;_ @_ "/>
  </numFmts>
  <fonts count="48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23"/>
      <name val="Arial"/>
      <family val="0"/>
    </font>
    <font>
      <sz val="9"/>
      <color indexed="2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Helvetica"/>
      <family val="0"/>
    </font>
    <font>
      <sz val="9"/>
      <name val="Helvetica"/>
      <family val="0"/>
    </font>
    <font>
      <sz val="10"/>
      <color indexed="9"/>
      <name val="Arial"/>
      <family val="0"/>
    </font>
    <font>
      <sz val="9"/>
      <color indexed="55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25" borderId="0" applyNumberFormat="0" applyBorder="0" applyAlignment="0" applyProtection="0"/>
    <xf numFmtId="0" fontId="23" fillId="18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24" borderId="0" applyNumberFormat="0" applyBorder="0" applyAlignment="0" applyProtection="0"/>
    <xf numFmtId="0" fontId="40" fillId="32" borderId="1" applyNumberFormat="0" applyAlignment="0" applyProtection="0"/>
    <xf numFmtId="0" fontId="18" fillId="32" borderId="2" applyNumberFormat="0" applyAlignment="0" applyProtection="0"/>
    <xf numFmtId="0" fontId="12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>
      <alignment/>
      <protection locked="0"/>
    </xf>
    <xf numFmtId="41" fontId="0" fillId="0" borderId="0" applyFont="0" applyFill="0" applyBorder="0" applyAlignment="0" applyProtection="0"/>
    <xf numFmtId="0" fontId="41" fillId="33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34" borderId="0" applyNumberFormat="0" applyBorder="0" applyAlignment="0" applyProtection="0"/>
    <xf numFmtId="0" fontId="8" fillId="0" borderId="0">
      <alignment/>
      <protection/>
    </xf>
    <xf numFmtId="0" fontId="0" fillId="35" borderId="4" applyNumberFormat="0" applyFont="0" applyAlignment="0" applyProtection="0"/>
    <xf numFmtId="9" fontId="0" fillId="0" borderId="0" applyFont="0" applyFill="0" applyBorder="0" applyAlignment="0" applyProtection="0"/>
    <xf numFmtId="0" fontId="45" fillId="36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7" borderId="9" applyNumberFormat="0" applyAlignment="0" applyProtection="0"/>
  </cellStyleXfs>
  <cellXfs count="3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" fontId="4" fillId="0" borderId="16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left"/>
      <protection/>
    </xf>
    <xf numFmtId="1" fontId="4" fillId="0" borderId="18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184" fontId="4" fillId="0" borderId="16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4" fillId="0" borderId="20" xfId="0" applyFont="1" applyBorder="1" applyAlignment="1" applyProtection="1">
      <alignment horizontal="centerContinuous"/>
      <protection/>
    </xf>
    <xf numFmtId="14" fontId="4" fillId="11" borderId="19" xfId="0" applyNumberFormat="1" applyFont="1" applyFill="1" applyBorder="1" applyAlignment="1" applyProtection="1">
      <alignment/>
      <protection locked="0"/>
    </xf>
    <xf numFmtId="190" fontId="4" fillId="11" borderId="18" xfId="67" applyNumberFormat="1" applyFont="1" applyFill="1" applyBorder="1" applyAlignment="1" applyProtection="1">
      <alignment/>
      <protection locked="0"/>
    </xf>
    <xf numFmtId="190" fontId="4" fillId="11" borderId="21" xfId="67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centerContinuous"/>
      <protection/>
    </xf>
    <xf numFmtId="0" fontId="3" fillId="0" borderId="23" xfId="0" applyFont="1" applyFill="1" applyBorder="1" applyAlignment="1" applyProtection="1">
      <alignment horizontal="centerContinuous"/>
      <protection/>
    </xf>
    <xf numFmtId="0" fontId="4" fillId="0" borderId="17" xfId="0" applyFont="1" applyFill="1" applyBorder="1" applyAlignment="1" applyProtection="1">
      <alignment horizontal="centerContinuous"/>
      <protection/>
    </xf>
    <xf numFmtId="0" fontId="4" fillId="0" borderId="16" xfId="0" applyFont="1" applyFill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Continuous"/>
      <protection/>
    </xf>
    <xf numFmtId="0" fontId="4" fillId="0" borderId="23" xfId="0" applyFont="1" applyBorder="1" applyAlignment="1" applyProtection="1">
      <alignment horizontal="centerContinuous"/>
      <protection/>
    </xf>
    <xf numFmtId="0" fontId="4" fillId="11" borderId="25" xfId="0" applyFont="1" applyFill="1" applyBorder="1" applyAlignment="1" applyProtection="1">
      <alignment horizontal="centerContinuous"/>
      <protection/>
    </xf>
    <xf numFmtId="0" fontId="4" fillId="11" borderId="25" xfId="0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4" fillId="11" borderId="26" xfId="0" applyFont="1" applyFill="1" applyBorder="1" applyAlignment="1" applyProtection="1">
      <alignment horizontal="left"/>
      <protection locked="0"/>
    </xf>
    <xf numFmtId="14" fontId="4" fillId="11" borderId="26" xfId="0" applyNumberFormat="1" applyFont="1" applyFill="1" applyBorder="1" applyAlignment="1" applyProtection="1">
      <alignment horizontal="left"/>
      <protection locked="0"/>
    </xf>
    <xf numFmtId="0" fontId="2" fillId="0" borderId="27" xfId="0" applyFont="1" applyFill="1" applyBorder="1" applyAlignment="1" applyProtection="1">
      <alignment horizontal="centerContinuous"/>
      <protection/>
    </xf>
    <xf numFmtId="0" fontId="2" fillId="0" borderId="28" xfId="0" applyFont="1" applyFill="1" applyBorder="1" applyAlignment="1" applyProtection="1">
      <alignment horizontal="centerContinuous"/>
      <protection/>
    </xf>
    <xf numFmtId="0" fontId="3" fillId="11" borderId="23" xfId="0" applyFont="1" applyFill="1" applyBorder="1" applyAlignment="1" applyProtection="1">
      <alignment horizontal="centerContinuous"/>
      <protection/>
    </xf>
    <xf numFmtId="0" fontId="6" fillId="0" borderId="24" xfId="0" applyFont="1" applyFill="1" applyBorder="1" applyAlignment="1" applyProtection="1">
      <alignment horizontal="left"/>
      <protection/>
    </xf>
    <xf numFmtId="184" fontId="4" fillId="0" borderId="15" xfId="0" applyNumberFormat="1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84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84" fontId="0" fillId="0" borderId="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184" fontId="4" fillId="0" borderId="0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" fontId="0" fillId="0" borderId="34" xfId="0" applyNumberFormat="1" applyFont="1" applyBorder="1" applyAlignment="1" applyProtection="1">
      <alignment horizontal="center"/>
      <protection/>
    </xf>
    <xf numFmtId="184" fontId="0" fillId="0" borderId="34" xfId="0" applyNumberFormat="1" applyFont="1" applyBorder="1" applyAlignment="1" applyProtection="1">
      <alignment horizontal="center"/>
      <protection/>
    </xf>
    <xf numFmtId="184" fontId="0" fillId="0" borderId="23" xfId="0" applyNumberFormat="1" applyFont="1" applyBorder="1" applyAlignment="1" applyProtection="1">
      <alignment horizontal="center"/>
      <protection/>
    </xf>
    <xf numFmtId="1" fontId="0" fillId="0" borderId="26" xfId="0" applyNumberFormat="1" applyFont="1" applyBorder="1" applyAlignment="1" applyProtection="1">
      <alignment horizontal="center"/>
      <protection/>
    </xf>
    <xf numFmtId="184" fontId="0" fillId="0" borderId="26" xfId="0" applyNumberFormat="1" applyFont="1" applyBorder="1" applyAlignment="1" applyProtection="1">
      <alignment horizontal="center"/>
      <protection/>
    </xf>
    <xf numFmtId="184" fontId="0" fillId="0" borderId="16" xfId="0" applyNumberFormat="1" applyFont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left"/>
      <protection/>
    </xf>
    <xf numFmtId="1" fontId="0" fillId="0" borderId="35" xfId="0" applyNumberFormat="1" applyFont="1" applyBorder="1" applyAlignment="1" applyProtection="1">
      <alignment horizontal="center"/>
      <protection/>
    </xf>
    <xf numFmtId="184" fontId="0" fillId="0" borderId="35" xfId="0" applyNumberFormat="1" applyFont="1" applyBorder="1" applyAlignment="1" applyProtection="1">
      <alignment horizontal="center"/>
      <protection/>
    </xf>
    <xf numFmtId="184" fontId="0" fillId="0" borderId="28" xfId="0" applyNumberFormat="1" applyFont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0" fillId="0" borderId="41" xfId="0" applyNumberFormat="1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 wrapText="1"/>
      <protection/>
    </xf>
    <xf numFmtId="0" fontId="0" fillId="0" borderId="43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 wrapText="1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33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9" fontId="0" fillId="0" borderId="31" xfId="79" applyFont="1" applyFill="1" applyBorder="1" applyAlignment="1" applyProtection="1">
      <alignment horizontal="centerContinuous"/>
      <protection/>
    </xf>
    <xf numFmtId="9" fontId="0" fillId="0" borderId="27" xfId="79" applyFont="1" applyFill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2" fillId="0" borderId="45" xfId="0" applyFont="1" applyFill="1" applyBorder="1" applyAlignment="1" applyProtection="1">
      <alignment horizontal="left"/>
      <protection/>
    </xf>
    <xf numFmtId="0" fontId="2" fillId="0" borderId="45" xfId="0" applyFont="1" applyFill="1" applyBorder="1" applyAlignment="1" applyProtection="1">
      <alignment horizontal="left"/>
      <protection/>
    </xf>
    <xf numFmtId="0" fontId="2" fillId="0" borderId="46" xfId="0" applyFont="1" applyFill="1" applyBorder="1" applyAlignment="1" applyProtection="1">
      <alignment horizontal="left"/>
      <protection/>
    </xf>
    <xf numFmtId="0" fontId="3" fillId="11" borderId="24" xfId="0" applyFont="1" applyFill="1" applyBorder="1" applyAlignment="1" applyProtection="1">
      <alignment horizontal="left"/>
      <protection locked="0"/>
    </xf>
    <xf numFmtId="1" fontId="4" fillId="11" borderId="18" xfId="0" applyNumberFormat="1" applyFont="1" applyFill="1" applyBorder="1" applyAlignment="1" applyProtection="1">
      <alignment horizontal="center"/>
      <protection locked="0"/>
    </xf>
    <xf numFmtId="184" fontId="4" fillId="11" borderId="16" xfId="0" applyNumberFormat="1" applyFont="1" applyFill="1" applyBorder="1" applyAlignment="1" applyProtection="1">
      <alignment horizontal="center"/>
      <protection locked="0"/>
    </xf>
    <xf numFmtId="1" fontId="4" fillId="11" borderId="16" xfId="0" applyNumberFormat="1" applyFont="1" applyFill="1" applyBorder="1" applyAlignment="1" applyProtection="1">
      <alignment horizontal="center"/>
      <protection locked="0"/>
    </xf>
    <xf numFmtId="0" fontId="4" fillId="11" borderId="15" xfId="0" applyFont="1" applyFill="1" applyBorder="1" applyAlignment="1" applyProtection="1">
      <alignment horizontal="center"/>
      <protection locked="0"/>
    </xf>
    <xf numFmtId="9" fontId="0" fillId="11" borderId="31" xfId="79" applyFont="1" applyFill="1" applyBorder="1" applyAlignment="1" applyProtection="1">
      <alignment horizontal="centerContinuous"/>
      <protection locked="0"/>
    </xf>
    <xf numFmtId="0" fontId="0" fillId="0" borderId="45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/>
      <protection/>
    </xf>
    <xf numFmtId="3" fontId="4" fillId="0" borderId="47" xfId="67" applyNumberFormat="1" applyFont="1" applyFill="1" applyBorder="1" applyAlignment="1" applyProtection="1">
      <alignment/>
      <protection/>
    </xf>
    <xf numFmtId="184" fontId="4" fillId="11" borderId="18" xfId="0" applyNumberFormat="1" applyFont="1" applyFill="1" applyBorder="1" applyAlignment="1" applyProtection="1">
      <alignment horizontal="center"/>
      <protection locked="0"/>
    </xf>
    <xf numFmtId="0" fontId="4" fillId="11" borderId="25" xfId="0" applyFont="1" applyFill="1" applyBorder="1" applyAlignment="1" applyProtection="1">
      <alignment horizontal="left"/>
      <protection/>
    </xf>
    <xf numFmtId="0" fontId="4" fillId="11" borderId="26" xfId="0" applyFont="1" applyFill="1" applyBorder="1" applyAlignment="1" applyProtection="1">
      <alignment horizontal="left"/>
      <protection/>
    </xf>
    <xf numFmtId="14" fontId="4" fillId="11" borderId="26" xfId="0" applyNumberFormat="1" applyFont="1" applyFill="1" applyBorder="1" applyAlignment="1" applyProtection="1">
      <alignment horizontal="left"/>
      <protection/>
    </xf>
    <xf numFmtId="196" fontId="4" fillId="0" borderId="0" xfId="67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left"/>
      <protection/>
    </xf>
    <xf numFmtId="3" fontId="0" fillId="0" borderId="48" xfId="0" applyNumberFormat="1" applyFont="1" applyFill="1" applyBorder="1" applyAlignment="1" applyProtection="1">
      <alignment horizontal="center"/>
      <protection/>
    </xf>
    <xf numFmtId="3" fontId="0" fillId="0" borderId="49" xfId="0" applyNumberFormat="1" applyFont="1" applyFill="1" applyBorder="1" applyAlignment="1" applyProtection="1">
      <alignment horizontal="center"/>
      <protection/>
    </xf>
    <xf numFmtId="3" fontId="0" fillId="0" borderId="50" xfId="0" applyNumberFormat="1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left"/>
      <protection/>
    </xf>
    <xf numFmtId="3" fontId="0" fillId="0" borderId="5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3" fontId="4" fillId="0" borderId="0" xfId="67" applyNumberFormat="1" applyFont="1" applyFill="1" applyBorder="1" applyAlignment="1" applyProtection="1">
      <alignment horizontal="center"/>
      <protection/>
    </xf>
    <xf numFmtId="3" fontId="3" fillId="0" borderId="12" xfId="67" applyNumberFormat="1" applyFont="1" applyFill="1" applyBorder="1" applyAlignment="1" applyProtection="1">
      <alignment horizontal="center"/>
      <protection/>
    </xf>
    <xf numFmtId="3" fontId="4" fillId="0" borderId="13" xfId="67" applyNumberFormat="1" applyFont="1" applyFill="1" applyBorder="1" applyAlignment="1" applyProtection="1">
      <alignment horizontal="center"/>
      <protection/>
    </xf>
    <xf numFmtId="1" fontId="4" fillId="0" borderId="33" xfId="0" applyNumberFormat="1" applyFont="1" applyFill="1" applyBorder="1" applyAlignment="1" applyProtection="1">
      <alignment horizontal="center"/>
      <protection/>
    </xf>
    <xf numFmtId="184" fontId="4" fillId="0" borderId="33" xfId="0" applyNumberFormat="1" applyFont="1" applyFill="1" applyBorder="1" applyAlignment="1" applyProtection="1">
      <alignment horizontal="center"/>
      <protection/>
    </xf>
    <xf numFmtId="190" fontId="4" fillId="0" borderId="0" xfId="67" applyNumberFormat="1" applyFont="1" applyFill="1" applyBorder="1" applyAlignment="1" applyProtection="1">
      <alignment horizontal="center"/>
      <protection/>
    </xf>
    <xf numFmtId="0" fontId="4" fillId="0" borderId="48" xfId="0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/>
      <protection/>
    </xf>
    <xf numFmtId="14" fontId="4" fillId="0" borderId="53" xfId="0" applyNumberFormat="1" applyFont="1" applyFill="1" applyBorder="1" applyAlignment="1" applyProtection="1">
      <alignment/>
      <protection/>
    </xf>
    <xf numFmtId="14" fontId="4" fillId="0" borderId="48" xfId="0" applyNumberFormat="1" applyFont="1" applyFill="1" applyBorder="1" applyAlignment="1" applyProtection="1">
      <alignment/>
      <protection/>
    </xf>
    <xf numFmtId="14" fontId="4" fillId="0" borderId="52" xfId="0" applyNumberFormat="1" applyFont="1" applyFill="1" applyBorder="1" applyAlignment="1" applyProtection="1">
      <alignment/>
      <protection/>
    </xf>
    <xf numFmtId="14" fontId="4" fillId="0" borderId="54" xfId="0" applyNumberFormat="1" applyFont="1" applyFill="1" applyBorder="1" applyAlignment="1" applyProtection="1">
      <alignment/>
      <protection/>
    </xf>
    <xf numFmtId="14" fontId="4" fillId="0" borderId="55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90" fontId="4" fillId="0" borderId="15" xfId="0" applyNumberFormat="1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Continuous"/>
      <protection/>
    </xf>
    <xf numFmtId="196" fontId="4" fillId="0" borderId="0" xfId="67" applyNumberFormat="1" applyFont="1" applyFill="1" applyBorder="1" applyAlignment="1" applyProtection="1">
      <alignment horizontal="left"/>
      <protection/>
    </xf>
    <xf numFmtId="3" fontId="4" fillId="0" borderId="12" xfId="67" applyNumberFormat="1" applyFont="1" applyFill="1" applyBorder="1" applyAlignment="1" applyProtection="1">
      <alignment horizontal="left"/>
      <protection/>
    </xf>
    <xf numFmtId="184" fontId="0" fillId="0" borderId="0" xfId="0" applyNumberFormat="1" applyFont="1" applyFill="1" applyBorder="1" applyAlignment="1" applyProtection="1">
      <alignment horizontal="center" vertical="center" wrapText="1"/>
      <protection/>
    </xf>
    <xf numFmtId="196" fontId="4" fillId="0" borderId="0" xfId="0" applyNumberFormat="1" applyFont="1" applyFill="1" applyBorder="1" applyAlignment="1" applyProtection="1">
      <alignment horizontal="center"/>
      <protection/>
    </xf>
    <xf numFmtId="3" fontId="9" fillId="0" borderId="56" xfId="0" applyNumberFormat="1" applyFont="1" applyFill="1" applyBorder="1" applyAlignment="1" applyProtection="1">
      <alignment horizontal="center"/>
      <protection/>
    </xf>
    <xf numFmtId="3" fontId="9" fillId="0" borderId="57" xfId="0" applyNumberFormat="1" applyFont="1" applyFill="1" applyBorder="1" applyAlignment="1" applyProtection="1">
      <alignment horizontal="center"/>
      <protection/>
    </xf>
    <xf numFmtId="3" fontId="9" fillId="0" borderId="58" xfId="0" applyNumberFormat="1" applyFont="1" applyFill="1" applyBorder="1" applyAlignment="1" applyProtection="1">
      <alignment horizontal="center"/>
      <protection/>
    </xf>
    <xf numFmtId="9" fontId="0" fillId="11" borderId="16" xfId="79" applyFont="1" applyFill="1" applyBorder="1" applyAlignment="1" applyProtection="1">
      <alignment horizontal="centerContinuous"/>
      <protection locked="0"/>
    </xf>
    <xf numFmtId="9" fontId="0" fillId="11" borderId="59" xfId="79" applyFont="1" applyFill="1" applyBorder="1" applyAlignment="1" applyProtection="1">
      <alignment horizontal="centerContinuous"/>
      <protection locked="0"/>
    </xf>
    <xf numFmtId="14" fontId="4" fillId="11" borderId="53" xfId="0" applyNumberFormat="1" applyFont="1" applyFill="1" applyBorder="1" applyAlignment="1" applyProtection="1">
      <alignment/>
      <protection locked="0"/>
    </xf>
    <xf numFmtId="14" fontId="4" fillId="11" borderId="60" xfId="0" applyNumberFormat="1" applyFont="1" applyFill="1" applyBorder="1" applyAlignment="1" applyProtection="1">
      <alignment/>
      <protection locked="0"/>
    </xf>
    <xf numFmtId="14" fontId="4" fillId="11" borderId="61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30" xfId="0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 horizontal="left"/>
      <protection/>
    </xf>
    <xf numFmtId="0" fontId="4" fillId="0" borderId="26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4" fillId="0" borderId="35" xfId="0" applyFont="1" applyFill="1" applyBorder="1" applyAlignment="1" applyProtection="1">
      <alignment horizontal="left"/>
      <protection/>
    </xf>
    <xf numFmtId="0" fontId="4" fillId="0" borderId="33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5" fillId="0" borderId="4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locked="0"/>
    </xf>
    <xf numFmtId="196" fontId="0" fillId="0" borderId="42" xfId="67" applyNumberFormat="1" applyFont="1" applyFill="1" applyBorder="1" applyAlignment="1" applyProtection="1">
      <alignment horizontal="center"/>
      <protection/>
    </xf>
    <xf numFmtId="196" fontId="0" fillId="0" borderId="43" xfId="67" applyNumberFormat="1" applyFont="1" applyFill="1" applyBorder="1" applyAlignment="1" applyProtection="1">
      <alignment horizontal="center"/>
      <protection/>
    </xf>
    <xf numFmtId="196" fontId="0" fillId="0" borderId="14" xfId="67" applyNumberFormat="1" applyFont="1" applyFill="1" applyBorder="1" applyAlignment="1" applyProtection="1">
      <alignment horizontal="center"/>
      <protection/>
    </xf>
    <xf numFmtId="196" fontId="0" fillId="0" borderId="39" xfId="67" applyNumberFormat="1" applyFont="1" applyFill="1" applyBorder="1" applyAlignment="1" applyProtection="1">
      <alignment horizontal="center"/>
      <protection/>
    </xf>
    <xf numFmtId="196" fontId="0" fillId="0" borderId="40" xfId="67" applyNumberFormat="1" applyFont="1" applyFill="1" applyBorder="1" applyAlignment="1" applyProtection="1">
      <alignment horizontal="center"/>
      <protection/>
    </xf>
    <xf numFmtId="196" fontId="0" fillId="0" borderId="44" xfId="67" applyNumberFormat="1" applyFont="1" applyFill="1" applyBorder="1" applyAlignment="1" applyProtection="1">
      <alignment horizontal="center"/>
      <protection/>
    </xf>
    <xf numFmtId="196" fontId="4" fillId="0" borderId="48" xfId="0" applyNumberFormat="1" applyFont="1" applyFill="1" applyBorder="1" applyAlignment="1" applyProtection="1">
      <alignment horizontal="center"/>
      <protection/>
    </xf>
    <xf numFmtId="196" fontId="4" fillId="0" borderId="49" xfId="0" applyNumberFormat="1" applyFont="1" applyFill="1" applyBorder="1" applyAlignment="1" applyProtection="1">
      <alignment horizontal="center"/>
      <protection/>
    </xf>
    <xf numFmtId="196" fontId="4" fillId="0" borderId="50" xfId="0" applyNumberFormat="1" applyFont="1" applyFill="1" applyBorder="1" applyAlignment="1" applyProtection="1">
      <alignment horizontal="center"/>
      <protection/>
    </xf>
    <xf numFmtId="3" fontId="4" fillId="0" borderId="19" xfId="67" applyNumberFormat="1" applyFont="1" applyFill="1" applyBorder="1" applyAlignment="1" applyProtection="1">
      <alignment horizontal="center"/>
      <protection/>
    </xf>
    <xf numFmtId="3" fontId="4" fillId="0" borderId="41" xfId="67" applyNumberFormat="1" applyFont="1" applyFill="1" applyBorder="1" applyAlignment="1" applyProtection="1">
      <alignment horizontal="center"/>
      <protection/>
    </xf>
    <xf numFmtId="3" fontId="4" fillId="0" borderId="18" xfId="67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62" xfId="0" applyNumberFormat="1" applyFont="1" applyFill="1" applyBorder="1" applyAlignment="1" applyProtection="1">
      <alignment horizontal="center" vertical="center" wrapText="1"/>
      <protection/>
    </xf>
    <xf numFmtId="1" fontId="0" fillId="0" borderId="62" xfId="0" applyNumberFormat="1" applyFont="1" applyFill="1" applyBorder="1" applyAlignment="1" applyProtection="1">
      <alignment horizontal="center" vertical="center" wrapText="1"/>
      <protection/>
    </xf>
    <xf numFmtId="184" fontId="0" fillId="0" borderId="47" xfId="0" applyNumberFormat="1" applyFont="1" applyFill="1" applyBorder="1" applyAlignment="1" applyProtection="1">
      <alignment horizontal="center" vertical="center" wrapText="1"/>
      <protection/>
    </xf>
    <xf numFmtId="3" fontId="4" fillId="0" borderId="48" xfId="67" applyNumberFormat="1" applyFont="1" applyFill="1" applyBorder="1" applyAlignment="1" applyProtection="1">
      <alignment horizontal="center"/>
      <protection/>
    </xf>
    <xf numFmtId="3" fontId="4" fillId="0" borderId="49" xfId="67" applyNumberFormat="1" applyFont="1" applyFill="1" applyBorder="1" applyAlignment="1" applyProtection="1">
      <alignment horizontal="center"/>
      <protection/>
    </xf>
    <xf numFmtId="3" fontId="4" fillId="0" borderId="50" xfId="67" applyNumberFormat="1" applyFont="1" applyFill="1" applyBorder="1" applyAlignment="1" applyProtection="1">
      <alignment horizontal="center"/>
      <protection/>
    </xf>
    <xf numFmtId="3" fontId="4" fillId="0" borderId="19" xfId="0" applyNumberFormat="1" applyFont="1" applyFill="1" applyBorder="1" applyAlignment="1" applyProtection="1">
      <alignment horizontal="center"/>
      <protection/>
    </xf>
    <xf numFmtId="3" fontId="4" fillId="0" borderId="41" xfId="0" applyNumberFormat="1" applyFont="1" applyFill="1" applyBorder="1" applyAlignment="1" applyProtection="1">
      <alignment horizontal="center"/>
      <protection/>
    </xf>
    <xf numFmtId="3" fontId="4" fillId="0" borderId="18" xfId="0" applyNumberFormat="1" applyFont="1" applyFill="1" applyBorder="1" applyAlignment="1" applyProtection="1">
      <alignment horizontal="center"/>
      <protection/>
    </xf>
    <xf numFmtId="3" fontId="4" fillId="0" borderId="52" xfId="67" applyNumberFormat="1" applyFont="1" applyFill="1" applyBorder="1" applyAlignment="1" applyProtection="1">
      <alignment horizontal="center"/>
      <protection/>
    </xf>
    <xf numFmtId="3" fontId="4" fillId="0" borderId="51" xfId="67" applyNumberFormat="1" applyFont="1" applyFill="1" applyBorder="1" applyAlignment="1" applyProtection="1">
      <alignment horizontal="center"/>
      <protection/>
    </xf>
    <xf numFmtId="3" fontId="4" fillId="0" borderId="63" xfId="67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184" fontId="4" fillId="0" borderId="34" xfId="0" applyNumberFormat="1" applyFont="1" applyFill="1" applyBorder="1" applyAlignment="1" applyProtection="1">
      <alignment horizontal="center"/>
      <protection/>
    </xf>
    <xf numFmtId="1" fontId="4" fillId="0" borderId="34" xfId="0" applyNumberFormat="1" applyFont="1" applyFill="1" applyBorder="1" applyAlignment="1" applyProtection="1">
      <alignment horizontal="center"/>
      <protection/>
    </xf>
    <xf numFmtId="184" fontId="4" fillId="0" borderId="23" xfId="0" applyNumberFormat="1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6" xfId="0" applyFont="1" applyFill="1" applyBorder="1" applyAlignment="1" applyProtection="1">
      <alignment horizontal="centerContinuous"/>
      <protection/>
    </xf>
    <xf numFmtId="0" fontId="4" fillId="0" borderId="26" xfId="0" applyFont="1" applyFill="1" applyBorder="1" applyAlignment="1" applyProtection="1">
      <alignment horizontal="center"/>
      <protection/>
    </xf>
    <xf numFmtId="184" fontId="4" fillId="0" borderId="26" xfId="0" applyNumberFormat="1" applyFont="1" applyFill="1" applyBorder="1" applyAlignment="1" applyProtection="1">
      <alignment horizontal="center"/>
      <protection/>
    </xf>
    <xf numFmtId="1" fontId="4" fillId="0" borderId="26" xfId="0" applyNumberFormat="1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184" fontId="4" fillId="0" borderId="35" xfId="0" applyNumberFormat="1" applyFont="1" applyFill="1" applyBorder="1" applyAlignment="1" applyProtection="1">
      <alignment horizontal="center"/>
      <protection/>
    </xf>
    <xf numFmtId="1" fontId="4" fillId="0" borderId="35" xfId="0" applyNumberFormat="1" applyFont="1" applyFill="1" applyBorder="1" applyAlignment="1" applyProtection="1">
      <alignment horizontal="center"/>
      <protection/>
    </xf>
    <xf numFmtId="184" fontId="4" fillId="0" borderId="28" xfId="0" applyNumberFormat="1" applyFont="1" applyFill="1" applyBorder="1" applyAlignment="1" applyProtection="1">
      <alignment horizontal="center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64" xfId="0" applyFont="1" applyFill="1" applyBorder="1" applyAlignment="1" applyProtection="1">
      <alignment/>
      <protection/>
    </xf>
    <xf numFmtId="1" fontId="0" fillId="0" borderId="26" xfId="0" applyNumberForma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top"/>
      <protection/>
    </xf>
    <xf numFmtId="3" fontId="0" fillId="0" borderId="11" xfId="67" applyNumberFormat="1" applyFont="1" applyFill="1" applyBorder="1" applyAlignment="1" applyProtection="1">
      <alignment horizontal="left"/>
      <protection/>
    </xf>
    <xf numFmtId="3" fontId="9" fillId="0" borderId="65" xfId="0" applyNumberFormat="1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/>
      <protection/>
    </xf>
    <xf numFmtId="0" fontId="4" fillId="0" borderId="67" xfId="0" applyFont="1" applyFill="1" applyBorder="1" applyAlignment="1" applyProtection="1">
      <alignment horizontal="center"/>
      <protection/>
    </xf>
    <xf numFmtId="3" fontId="0" fillId="0" borderId="67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/>
      <protection/>
    </xf>
    <xf numFmtId="3" fontId="9" fillId="0" borderId="67" xfId="0" applyNumberFormat="1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 horizontal="center" wrapText="1"/>
      <protection/>
    </xf>
    <xf numFmtId="0" fontId="4" fillId="0" borderId="65" xfId="0" applyFont="1" applyFill="1" applyBorder="1" applyAlignment="1" applyProtection="1">
      <alignment horizontal="center"/>
      <protection/>
    </xf>
    <xf numFmtId="0" fontId="4" fillId="11" borderId="26" xfId="0" applyFont="1" applyFill="1" applyBorder="1" applyAlignment="1" applyProtection="1">
      <alignment horizontal="centerContinuous"/>
      <protection/>
    </xf>
    <xf numFmtId="3" fontId="0" fillId="18" borderId="64" xfId="0" applyNumberFormat="1" applyFont="1" applyFill="1" applyBorder="1" applyAlignment="1" applyProtection="1">
      <alignment horizontal="center"/>
      <protection/>
    </xf>
    <xf numFmtId="3" fontId="0" fillId="18" borderId="38" xfId="0" applyNumberFormat="1" applyFont="1" applyFill="1" applyBorder="1" applyAlignment="1" applyProtection="1">
      <alignment horizontal="center"/>
      <protection/>
    </xf>
    <xf numFmtId="3" fontId="0" fillId="18" borderId="40" xfId="0" applyNumberFormat="1" applyFont="1" applyFill="1" applyBorder="1" applyAlignment="1" applyProtection="1">
      <alignment horizontal="center"/>
      <protection/>
    </xf>
    <xf numFmtId="3" fontId="0" fillId="18" borderId="68" xfId="0" applyNumberFormat="1" applyFont="1" applyFill="1" applyBorder="1" applyAlignment="1" applyProtection="1">
      <alignment horizontal="center"/>
      <protection/>
    </xf>
    <xf numFmtId="3" fontId="0" fillId="18" borderId="55" xfId="0" applyNumberFormat="1" applyFont="1" applyFill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34" xfId="0" applyFont="1" applyFill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26" xfId="0" applyFont="1" applyFill="1" applyBorder="1" applyAlignment="1" applyProtection="1">
      <alignment horizontal="left" vertical="center"/>
      <protection/>
    </xf>
    <xf numFmtId="0" fontId="4" fillId="0" borderId="46" xfId="0" applyFont="1" applyFill="1" applyBorder="1" applyAlignment="1" applyProtection="1">
      <alignment horizontal="left" vertical="center"/>
      <protection/>
    </xf>
    <xf numFmtId="0" fontId="4" fillId="0" borderId="35" xfId="0" applyFont="1" applyFill="1" applyBorder="1" applyAlignment="1" applyProtection="1">
      <alignment horizontal="left" vertical="center"/>
      <protection/>
    </xf>
    <xf numFmtId="3" fontId="4" fillId="11" borderId="21" xfId="67" applyNumberFormat="1" applyFont="1" applyFill="1" applyBorder="1" applyAlignment="1" applyProtection="1">
      <alignment horizontal="center" shrinkToFit="1"/>
      <protection locked="0"/>
    </xf>
    <xf numFmtId="3" fontId="4" fillId="11" borderId="18" xfId="67" applyNumberFormat="1" applyFont="1" applyFill="1" applyBorder="1" applyAlignment="1" applyProtection="1">
      <alignment horizontal="center" shrinkToFit="1"/>
      <protection locked="0"/>
    </xf>
    <xf numFmtId="3" fontId="4" fillId="11" borderId="50" xfId="67" applyNumberFormat="1" applyFont="1" applyFill="1" applyBorder="1" applyAlignment="1" applyProtection="1">
      <alignment horizontal="center" shrinkToFit="1"/>
      <protection locked="0"/>
    </xf>
    <xf numFmtId="3" fontId="4" fillId="11" borderId="48" xfId="67" applyNumberFormat="1" applyFont="1" applyFill="1" applyBorder="1" applyAlignment="1" applyProtection="1">
      <alignment horizontal="center" shrinkToFit="1"/>
      <protection locked="0"/>
    </xf>
    <xf numFmtId="3" fontId="4" fillId="11" borderId="49" xfId="67" applyNumberFormat="1" applyFont="1" applyFill="1" applyBorder="1" applyAlignment="1" applyProtection="1">
      <alignment horizontal="center" shrinkToFit="1"/>
      <protection locked="0"/>
    </xf>
    <xf numFmtId="3" fontId="4" fillId="11" borderId="19" xfId="67" applyNumberFormat="1" applyFont="1" applyFill="1" applyBorder="1" applyAlignment="1" applyProtection="1">
      <alignment horizontal="center" shrinkToFit="1"/>
      <protection locked="0"/>
    </xf>
    <xf numFmtId="3" fontId="4" fillId="11" borderId="41" xfId="67" applyNumberFormat="1" applyFont="1" applyFill="1" applyBorder="1" applyAlignment="1" applyProtection="1">
      <alignment horizontal="center" shrinkToFit="1"/>
      <protection locked="0"/>
    </xf>
    <xf numFmtId="3" fontId="4" fillId="11" borderId="19" xfId="0" applyNumberFormat="1" applyFont="1" applyFill="1" applyBorder="1" applyAlignment="1" applyProtection="1">
      <alignment horizontal="center" shrinkToFit="1"/>
      <protection locked="0"/>
    </xf>
    <xf numFmtId="3" fontId="4" fillId="11" borderId="41" xfId="0" applyNumberFormat="1" applyFont="1" applyFill="1" applyBorder="1" applyAlignment="1" applyProtection="1">
      <alignment horizontal="center" shrinkToFit="1"/>
      <protection locked="0"/>
    </xf>
    <xf numFmtId="3" fontId="4" fillId="11" borderId="52" xfId="0" applyNumberFormat="1" applyFont="1" applyFill="1" applyBorder="1" applyAlignment="1" applyProtection="1">
      <alignment horizontal="center" shrinkToFit="1"/>
      <protection locked="0"/>
    </xf>
    <xf numFmtId="3" fontId="4" fillId="11" borderId="51" xfId="0" applyNumberFormat="1" applyFont="1" applyFill="1" applyBorder="1" applyAlignment="1" applyProtection="1">
      <alignment horizontal="center" shrinkToFit="1"/>
      <protection locked="0"/>
    </xf>
    <xf numFmtId="197" fontId="13" fillId="0" borderId="0" xfId="0" applyNumberFormat="1" applyFont="1" applyAlignment="1" applyProtection="1">
      <alignment/>
      <protection/>
    </xf>
    <xf numFmtId="198" fontId="4" fillId="0" borderId="47" xfId="67" applyNumberFormat="1" applyFont="1" applyFill="1" applyBorder="1" applyAlignment="1" applyProtection="1">
      <alignment/>
      <protection/>
    </xf>
    <xf numFmtId="198" fontId="4" fillId="0" borderId="12" xfId="67" applyNumberFormat="1" applyFont="1" applyBorder="1" applyAlignment="1" applyProtection="1">
      <alignment/>
      <protection/>
    </xf>
    <xf numFmtId="198" fontId="4" fillId="0" borderId="13" xfId="67" applyNumberFormat="1" applyFont="1" applyBorder="1" applyAlignment="1" applyProtection="1">
      <alignment/>
      <protection/>
    </xf>
    <xf numFmtId="199" fontId="4" fillId="0" borderId="47" xfId="67" applyNumberFormat="1" applyFont="1" applyBorder="1" applyAlignment="1" applyProtection="1">
      <alignment/>
      <protection/>
    </xf>
    <xf numFmtId="199" fontId="4" fillId="0" borderId="69" xfId="67" applyNumberFormat="1" applyFont="1" applyBorder="1" applyAlignment="1" applyProtection="1">
      <alignment/>
      <protection/>
    </xf>
    <xf numFmtId="199" fontId="4" fillId="0" borderId="12" xfId="67" applyNumberFormat="1" applyFont="1" applyBorder="1" applyAlignment="1" applyProtection="1">
      <alignment/>
      <protection/>
    </xf>
    <xf numFmtId="199" fontId="4" fillId="0" borderId="13" xfId="67" applyNumberFormat="1" applyFont="1" applyBorder="1" applyAlignment="1" applyProtection="1">
      <alignment/>
      <protection/>
    </xf>
    <xf numFmtId="199" fontId="4" fillId="0" borderId="47" xfId="67" applyNumberFormat="1" applyFont="1" applyFill="1" applyBorder="1" applyAlignment="1" applyProtection="1">
      <alignment/>
      <protection/>
    </xf>
    <xf numFmtId="199" fontId="4" fillId="0" borderId="10" xfId="0" applyNumberFormat="1" applyFont="1" applyFill="1" applyBorder="1" applyAlignment="1" applyProtection="1">
      <alignment/>
      <protection/>
    </xf>
    <xf numFmtId="200" fontId="4" fillId="11" borderId="50" xfId="67" applyNumberFormat="1" applyFont="1" applyFill="1" applyBorder="1" applyAlignment="1" applyProtection="1">
      <alignment/>
      <protection locked="0"/>
    </xf>
    <xf numFmtId="200" fontId="4" fillId="11" borderId="63" xfId="67" applyNumberFormat="1" applyFont="1" applyFill="1" applyBorder="1" applyAlignment="1" applyProtection="1">
      <alignment/>
      <protection locked="0"/>
    </xf>
    <xf numFmtId="200" fontId="4" fillId="11" borderId="21" xfId="67" applyNumberFormat="1" applyFont="1" applyFill="1" applyBorder="1" applyAlignment="1" applyProtection="1">
      <alignment/>
      <protection locked="0"/>
    </xf>
    <xf numFmtId="200" fontId="4" fillId="11" borderId="64" xfId="67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3" fontId="0" fillId="0" borderId="52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14" fontId="20" fillId="0" borderId="0" xfId="0" applyNumberFormat="1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6" fillId="0" borderId="0" xfId="0" applyFont="1" applyAlignment="1">
      <alignment/>
    </xf>
    <xf numFmtId="49" fontId="4" fillId="11" borderId="25" xfId="0" applyNumberFormat="1" applyFont="1" applyFill="1" applyBorder="1" applyAlignment="1" applyProtection="1">
      <alignment horizontal="left"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7" fillId="0" borderId="0" xfId="0" applyFont="1" applyFill="1" applyAlignment="1" applyProtection="1">
      <alignment/>
      <protection/>
    </xf>
    <xf numFmtId="0" fontId="3" fillId="11" borderId="24" xfId="0" applyFont="1" applyFill="1" applyBorder="1" applyAlignment="1" applyProtection="1">
      <alignment horizontal="left" vertical="center"/>
      <protection locked="0"/>
    </xf>
    <xf numFmtId="0" fontId="3" fillId="11" borderId="23" xfId="0" applyFont="1" applyFill="1" applyBorder="1" applyAlignment="1" applyProtection="1">
      <alignment horizontal="left" vertical="center"/>
      <protection/>
    </xf>
    <xf numFmtId="0" fontId="6" fillId="11" borderId="24" xfId="0" applyFont="1" applyFill="1" applyBorder="1" applyAlignment="1" applyProtection="1">
      <alignment horizontal="left" vertical="center"/>
      <protection locked="0"/>
    </xf>
    <xf numFmtId="196" fontId="4" fillId="0" borderId="19" xfId="67" applyNumberFormat="1" applyFont="1" applyFill="1" applyBorder="1" applyAlignment="1" applyProtection="1">
      <alignment horizontal="center"/>
      <protection/>
    </xf>
    <xf numFmtId="196" fontId="4" fillId="0" borderId="41" xfId="67" applyNumberFormat="1" applyFont="1" applyFill="1" applyBorder="1" applyAlignment="1" applyProtection="1">
      <alignment horizontal="center"/>
      <protection/>
    </xf>
    <xf numFmtId="196" fontId="4" fillId="0" borderId="18" xfId="67" applyNumberFormat="1" applyFont="1" applyFill="1" applyBorder="1" applyAlignment="1" applyProtection="1">
      <alignment horizontal="center"/>
      <protection/>
    </xf>
    <xf numFmtId="4" fontId="4" fillId="0" borderId="46" xfId="67" applyNumberFormat="1" applyFont="1" applyFill="1" applyBorder="1" applyAlignment="1" applyProtection="1">
      <alignment horizontal="centerContinuous"/>
      <protection/>
    </xf>
    <xf numFmtId="4" fontId="4" fillId="0" borderId="35" xfId="67" applyNumberFormat="1" applyFont="1" applyFill="1" applyBorder="1" applyAlignment="1" applyProtection="1">
      <alignment horizontal="centerContinuous"/>
      <protection/>
    </xf>
    <xf numFmtId="4" fontId="4" fillId="0" borderId="70" xfId="67" applyNumberFormat="1" applyFont="1" applyFill="1" applyBorder="1" applyAlignment="1" applyProtection="1">
      <alignment horizontal="centerContinuous"/>
      <protection/>
    </xf>
    <xf numFmtId="2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11" borderId="26" xfId="0" applyFont="1" applyFill="1" applyBorder="1" applyAlignment="1" applyProtection="1">
      <alignment horizontal="left" shrinkToFi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</cellXfs>
  <cellStyles count="7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dbkatalog" xfId="60"/>
    <cellStyle name="DB-Katalog" xfId="61"/>
    <cellStyle name="Comma [0]" xfId="62"/>
    <cellStyle name="Eingabe" xfId="63"/>
    <cellStyle name="Ergebnis" xfId="64"/>
    <cellStyle name="Erklärender Text" xfId="65"/>
    <cellStyle name="Gut" xfId="66"/>
    <cellStyle name="Comma" xfId="67"/>
    <cellStyle name="Lien hypertexte" xfId="68"/>
    <cellStyle name="Lien hypertexte visité" xfId="69"/>
    <cellStyle name="Lien hypertexte_Texte" xfId="70"/>
    <cellStyle name="Hyperlink" xfId="71"/>
    <cellStyle name="Milliers [0]_2003 OFAG" xfId="72"/>
    <cellStyle name="Milliers_2003 OFAG" xfId="73"/>
    <cellStyle name="Monétaire [0]_2003 OFAG" xfId="74"/>
    <cellStyle name="Monétaire_2003 OFAG" xfId="75"/>
    <cellStyle name="Neutral" xfId="76"/>
    <cellStyle name="Normal_2003 MALITIUS" xfId="77"/>
    <cellStyle name="Notiz" xfId="78"/>
    <cellStyle name="Percent" xfId="79"/>
    <cellStyle name="Schlecht" xfId="80"/>
    <cellStyle name="Überschrift" xfId="81"/>
    <cellStyle name="Überschrift 1" xfId="82"/>
    <cellStyle name="Überschrift 2" xfId="83"/>
    <cellStyle name="Überschrift 3" xfId="84"/>
    <cellStyle name="Überschrift 4" xfId="85"/>
    <cellStyle name="Verknüpfte Zelle" xfId="86"/>
    <cellStyle name="Currency" xfId="87"/>
    <cellStyle name="Currency [0]" xfId="88"/>
    <cellStyle name="Warnender Text" xfId="89"/>
    <cellStyle name="Zelle überprüfen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D5FFFF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</xdr:col>
      <xdr:colOff>57150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590550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400050</xdr:colOff>
      <xdr:row>0</xdr:row>
      <xdr:rowOff>428625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9525</xdr:colOff>
      <xdr:row>2</xdr:row>
      <xdr:rowOff>142875</xdr:rowOff>
    </xdr:from>
    <xdr:to>
      <xdr:col>9</xdr:col>
      <xdr:colOff>66675</xdr:colOff>
      <xdr:row>60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3552825" y="885825"/>
          <a:ext cx="3505200" cy="10106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M96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2" max="12" width="13.7109375" style="0" bestFit="1" customWidth="1"/>
  </cols>
  <sheetData>
    <row r="1" spans="1:13" ht="12.75">
      <c r="A1" t="s">
        <v>0</v>
      </c>
      <c r="B1" t="s">
        <v>1</v>
      </c>
      <c r="C1" t="s">
        <v>2</v>
      </c>
      <c r="H1" s="290" t="s">
        <v>194</v>
      </c>
      <c r="I1" s="290" t="s">
        <v>190</v>
      </c>
      <c r="J1" s="290" t="s">
        <v>192</v>
      </c>
      <c r="K1" s="290" t="s">
        <v>191</v>
      </c>
      <c r="L1" s="290" t="s">
        <v>193</v>
      </c>
      <c r="M1" s="290" t="s">
        <v>196</v>
      </c>
    </row>
    <row r="2" spans="8:13" ht="12.75">
      <c r="H2" s="291">
        <v>1</v>
      </c>
      <c r="I2" s="290">
        <v>1</v>
      </c>
      <c r="J2" s="290">
        <v>2.6</v>
      </c>
      <c r="K2" s="290" t="s">
        <v>131</v>
      </c>
      <c r="L2" s="292">
        <v>44917</v>
      </c>
      <c r="M2" s="290" t="str">
        <f>A1</f>
        <v>Texte</v>
      </c>
    </row>
    <row r="3" spans="1:13" ht="12.75">
      <c r="A3" s="1" t="str">
        <f>IF(H$2=1,B3,IF(H$2=2,C3,IF(H$2=3,D3,"")))</f>
        <v>Entrée aliments</v>
      </c>
      <c r="B3" s="5" t="s">
        <v>3</v>
      </c>
      <c r="C3" s="5" t="s">
        <v>4</v>
      </c>
      <c r="D3" s="5"/>
      <c r="H3" s="293" t="str">
        <f>IF(H$2=1,I3,IF(H$2=2,J3,IF(H$2=3,K3,"")))</f>
        <v>Français</v>
      </c>
      <c r="I3" s="294" t="s">
        <v>1</v>
      </c>
      <c r="J3" s="294" t="s">
        <v>1</v>
      </c>
      <c r="K3" s="294" t="s">
        <v>1</v>
      </c>
      <c r="L3" s="290"/>
      <c r="M3" s="290" t="str">
        <f>Linear!L1</f>
        <v>Résultat</v>
      </c>
    </row>
    <row r="4" spans="1:13" ht="12.75">
      <c r="A4" s="1" t="str">
        <f>IF(H$2=1,B4,IF(H$2=2,C4,IF(H$2=3,D4,"")))</f>
        <v>Entrée aliments</v>
      </c>
      <c r="B4" s="5" t="s">
        <v>3</v>
      </c>
      <c r="C4" s="5" t="s">
        <v>5</v>
      </c>
      <c r="D4" s="5"/>
      <c r="H4" s="293" t="str">
        <f>IF(H$2=1,I4,IF(H$2=2,J4,IF(H$2=3,K4,"")))</f>
        <v>Deutsch</v>
      </c>
      <c r="I4" s="294" t="s">
        <v>2</v>
      </c>
      <c r="J4" s="294" t="s">
        <v>2</v>
      </c>
      <c r="K4" s="294" t="s">
        <v>2</v>
      </c>
      <c r="L4" s="290"/>
      <c r="M4" s="294" t="str">
        <f>'B1'!I1</f>
        <v>B1: Entrée aliments</v>
      </c>
    </row>
    <row r="5" spans="1:13" ht="12.75">
      <c r="A5" s="1" t="str">
        <f>IF(H$2=1,B5,IF(H$2=2,C5,IF(H$2=3,D5,"")))</f>
        <v>page</v>
      </c>
      <c r="B5" t="s">
        <v>198</v>
      </c>
      <c r="C5" t="s">
        <v>199</v>
      </c>
      <c r="D5" s="5"/>
      <c r="H5" s="293">
        <f>IF(H$2=1,I5,IF(H$2=2,J5,IF(H$2=3,K5,"")))</f>
        <v>0</v>
      </c>
      <c r="I5" s="294"/>
      <c r="J5" s="294"/>
      <c r="K5" s="294"/>
      <c r="L5" s="290"/>
      <c r="M5" s="294" t="str">
        <f>'B2'!I1</f>
        <v>B2: Entrée aliments</v>
      </c>
    </row>
    <row r="6" spans="1:13" ht="12.75">
      <c r="A6" s="1" t="str">
        <f aca="true" t="shared" si="0" ref="A6:A38">IF(H$2=1,B6,IF(H$2=2,C6,IF(H$2=3,D5,"")))</f>
        <v>Animaux</v>
      </c>
      <c r="B6" s="5" t="s">
        <v>6</v>
      </c>
      <c r="C6" s="5" t="s">
        <v>7</v>
      </c>
      <c r="D6" s="5"/>
      <c r="H6" s="290"/>
      <c r="I6" s="290"/>
      <c r="J6" s="290"/>
      <c r="K6" s="290"/>
      <c r="L6" s="290"/>
      <c r="M6" s="294" t="str">
        <f>'B3'!I1</f>
        <v>B3: Entrée aliments</v>
      </c>
    </row>
    <row r="7" spans="1:13" ht="12.75">
      <c r="A7" s="1" t="str">
        <f t="shared" si="0"/>
        <v>par kg d'aliment</v>
      </c>
      <c r="B7" s="5" t="s">
        <v>8</v>
      </c>
      <c r="C7" s="5" t="s">
        <v>9</v>
      </c>
      <c r="D7" s="5"/>
      <c r="H7" s="290"/>
      <c r="I7" s="290"/>
      <c r="J7" s="290"/>
      <c r="K7" s="290"/>
      <c r="L7" s="290"/>
      <c r="M7" s="294" t="str">
        <f>'B4'!I1</f>
        <v>B4: Entrée aliments</v>
      </c>
    </row>
    <row r="8" spans="1:13" ht="12.75">
      <c r="A8" s="1" t="str">
        <f t="shared" si="0"/>
        <v>Date</v>
      </c>
      <c r="B8" s="5" t="s">
        <v>10</v>
      </c>
      <c r="C8" s="5" t="s">
        <v>11</v>
      </c>
      <c r="D8" s="5"/>
      <c r="H8" s="290"/>
      <c r="I8" s="290"/>
      <c r="J8" s="290"/>
      <c r="K8" s="290"/>
      <c r="L8" s="290"/>
      <c r="M8" s="294" t="str">
        <f>'B5'!I1</f>
        <v>B5: Entrée aliments</v>
      </c>
    </row>
    <row r="9" spans="1:13" ht="12.75">
      <c r="A9" s="1" t="str">
        <f t="shared" si="0"/>
        <v>kg aliment</v>
      </c>
      <c r="B9" s="5" t="s">
        <v>12</v>
      </c>
      <c r="C9" s="5" t="s">
        <v>13</v>
      </c>
      <c r="D9" s="5"/>
      <c r="H9" s="290"/>
      <c r="I9" s="290"/>
      <c r="J9" s="290"/>
      <c r="K9" s="290"/>
      <c r="L9" s="290"/>
      <c r="M9" s="294" t="str">
        <f>'B6'!I1</f>
        <v>B6: Entrée aliments</v>
      </c>
    </row>
    <row r="10" spans="1:13" ht="12.75">
      <c r="A10" s="1" t="str">
        <f t="shared" si="0"/>
        <v>Total entrée</v>
      </c>
      <c r="B10" s="5" t="s">
        <v>14</v>
      </c>
      <c r="C10" s="18" t="s">
        <v>15</v>
      </c>
      <c r="D10" s="5"/>
      <c r="H10" s="290"/>
      <c r="I10" s="290"/>
      <c r="J10" s="290"/>
      <c r="K10" s="290"/>
      <c r="L10" s="290"/>
      <c r="M10" s="290" t="str">
        <f>Reserve!StartZelle</f>
        <v>Reserve</v>
      </c>
    </row>
    <row r="11" spans="1:13" ht="12.75">
      <c r="A11" s="1" t="str">
        <f t="shared" si="0"/>
        <v>Organisation de contrôle      Date:</v>
      </c>
      <c r="B11" s="22" t="s">
        <v>16</v>
      </c>
      <c r="C11" s="5" t="s">
        <v>17</v>
      </c>
      <c r="D11" s="5"/>
      <c r="H11" s="290"/>
      <c r="I11" s="290"/>
      <c r="J11" s="290"/>
      <c r="K11" s="290"/>
      <c r="L11" s="290"/>
      <c r="M11" s="290"/>
    </row>
    <row r="12" spans="1:13" ht="12.75">
      <c r="A12" s="1" t="str">
        <f t="shared" si="0"/>
        <v>Signature:</v>
      </c>
      <c r="B12" s="22" t="s">
        <v>18</v>
      </c>
      <c r="C12" s="18" t="s">
        <v>19</v>
      </c>
      <c r="D12" s="5"/>
      <c r="H12" s="290"/>
      <c r="I12" s="290"/>
      <c r="J12" s="290"/>
      <c r="K12" s="290"/>
      <c r="L12" s="290"/>
      <c r="M12" s="290"/>
    </row>
    <row r="13" spans="1:13" ht="12.75">
      <c r="A13" s="1" t="str">
        <f t="shared" si="0"/>
        <v>Tous les aliments utilisés doivent être saisis.</v>
      </c>
      <c r="B13" s="5" t="s">
        <v>20</v>
      </c>
      <c r="C13" s="5" t="s">
        <v>21</v>
      </c>
      <c r="D13" s="5"/>
      <c r="H13" s="290"/>
      <c r="I13" s="290"/>
      <c r="J13" s="290"/>
      <c r="K13" s="290"/>
      <c r="L13" s="290"/>
      <c r="M13" s="290"/>
    </row>
    <row r="14" spans="1:13" ht="12.75">
      <c r="A14" s="1" t="str">
        <f t="shared" si="0"/>
        <v>En kg MF</v>
      </c>
      <c r="B14" s="5" t="s">
        <v>22</v>
      </c>
      <c r="C14" s="5" t="s">
        <v>23</v>
      </c>
      <c r="D14" s="5"/>
      <c r="M14" s="290"/>
    </row>
    <row r="15" spans="1:4" ht="12.75">
      <c r="A15" s="1" t="str">
        <f t="shared" si="0"/>
        <v>En kg MS</v>
      </c>
      <c r="B15" s="5" t="s">
        <v>24</v>
      </c>
      <c r="C15" s="5" t="s">
        <v>25</v>
      </c>
      <c r="D15" s="5"/>
    </row>
    <row r="16" spans="1:4" ht="12.75">
      <c r="A16" s="1" t="str">
        <f t="shared" si="0"/>
        <v>kg MF</v>
      </c>
      <c r="B16" s="5" t="s">
        <v>26</v>
      </c>
      <c r="C16" s="5" t="s">
        <v>27</v>
      </c>
      <c r="D16" s="5"/>
    </row>
    <row r="17" spans="1:4" ht="12.75">
      <c r="A17" s="1" t="str">
        <f t="shared" si="0"/>
        <v>par kg MS</v>
      </c>
      <c r="B17" s="5" t="s">
        <v>28</v>
      </c>
      <c r="C17" s="5" t="s">
        <v>29</v>
      </c>
      <c r="D17" s="5"/>
    </row>
    <row r="18" spans="1:4" ht="12.75">
      <c r="A18" s="1" t="str">
        <f t="shared" si="0"/>
        <v>Mois</v>
      </c>
      <c r="B18" s="5" t="s">
        <v>30</v>
      </c>
      <c r="C18" s="5" t="s">
        <v>31</v>
      </c>
      <c r="D18" s="5"/>
    </row>
    <row r="19" spans="1:4" ht="12.75">
      <c r="A19" s="1" t="str">
        <f t="shared" si="0"/>
        <v>kg MS</v>
      </c>
      <c r="B19" s="5" t="s">
        <v>32</v>
      </c>
      <c r="C19" s="5" t="s">
        <v>33</v>
      </c>
      <c r="D19" s="5"/>
    </row>
    <row r="20" spans="1:4" ht="12.75">
      <c r="A20" s="1" t="str">
        <f t="shared" si="0"/>
        <v>Porcs à l'engrais</v>
      </c>
      <c r="B20" s="8" t="s">
        <v>34</v>
      </c>
      <c r="C20" s="5" t="s">
        <v>35</v>
      </c>
      <c r="D20" s="5"/>
    </row>
    <row r="21" spans="1:4" ht="12.75">
      <c r="A21" s="1" t="str">
        <f t="shared" si="0"/>
        <v>Truies d'él./ verrat</v>
      </c>
      <c r="B21" s="8" t="s">
        <v>36</v>
      </c>
      <c r="C21" s="5" t="s">
        <v>37</v>
      </c>
      <c r="D21" s="5"/>
    </row>
    <row r="22" spans="1:4" ht="12.75">
      <c r="A22" s="1" t="str">
        <f t="shared" si="0"/>
        <v>Porcelets</v>
      </c>
      <c r="B22" s="5" t="s">
        <v>38</v>
      </c>
      <c r="C22" s="5" t="s">
        <v>39</v>
      </c>
      <c r="D22" s="5"/>
    </row>
    <row r="23" spans="1:4" ht="12.75">
      <c r="A23" s="1" t="str">
        <f t="shared" si="0"/>
        <v>Poules pondeuses</v>
      </c>
      <c r="B23" s="5" t="s">
        <v>40</v>
      </c>
      <c r="C23" s="5" t="s">
        <v>41</v>
      </c>
      <c r="D23" s="5"/>
    </row>
    <row r="24" spans="1:4" ht="12.75">
      <c r="A24" s="1" t="str">
        <f t="shared" si="0"/>
        <v>Saisie en kg MS</v>
      </c>
      <c r="B24" s="5" t="s">
        <v>42</v>
      </c>
      <c r="C24" s="5" t="s">
        <v>43</v>
      </c>
      <c r="D24" s="5"/>
    </row>
    <row r="25" spans="1:4" ht="12.75">
      <c r="A25" s="1" t="str">
        <f t="shared" si="0"/>
        <v>MS en %</v>
      </c>
      <c r="B25" s="5" t="s">
        <v>44</v>
      </c>
      <c r="C25" s="8" t="s">
        <v>45</v>
      </c>
      <c r="D25" s="5"/>
    </row>
    <row r="26" spans="1:4" ht="12.75">
      <c r="A26" s="1" t="str">
        <f t="shared" si="0"/>
        <v>MJ EMV</v>
      </c>
      <c r="B26" s="5" t="s">
        <v>46</v>
      </c>
      <c r="C26" s="8" t="s">
        <v>47</v>
      </c>
      <c r="D26" s="5"/>
    </row>
    <row r="27" spans="1:4" ht="12.75">
      <c r="A27" s="1" t="str">
        <f t="shared" si="0"/>
        <v>MJ EDP/EMV</v>
      </c>
      <c r="B27" s="8" t="s">
        <v>48</v>
      </c>
      <c r="C27" s="8" t="s">
        <v>49</v>
      </c>
      <c r="D27" s="5"/>
    </row>
    <row r="28" spans="1:4" ht="12.75">
      <c r="A28" s="1" t="str">
        <f t="shared" si="0"/>
        <v>g MA</v>
      </c>
      <c r="B28" s="5" t="s">
        <v>50</v>
      </c>
      <c r="C28" s="5" t="s">
        <v>51</v>
      </c>
      <c r="D28" s="5"/>
    </row>
    <row r="29" spans="1:4" ht="12.75">
      <c r="A29" s="1" t="str">
        <f t="shared" si="0"/>
        <v>g P</v>
      </c>
      <c r="B29" s="5" t="s">
        <v>52</v>
      </c>
      <c r="C29" s="5" t="s">
        <v>52</v>
      </c>
      <c r="D29" s="5"/>
    </row>
    <row r="30" spans="1:4" ht="12.75">
      <c r="A30" s="1" t="str">
        <f t="shared" si="0"/>
        <v>Organisation de contrôle, Date:</v>
      </c>
      <c r="B30" s="5" t="s">
        <v>53</v>
      </c>
      <c r="C30" s="5" t="s">
        <v>54</v>
      </c>
      <c r="D30" s="5"/>
    </row>
    <row r="31" spans="1:4" ht="12.75">
      <c r="A31" s="1" t="str">
        <f t="shared" si="0"/>
        <v>Signature:</v>
      </c>
      <c r="B31" s="5" t="s">
        <v>18</v>
      </c>
      <c r="C31" s="5" t="s">
        <v>19</v>
      </c>
      <c r="D31" s="5"/>
    </row>
    <row r="32" spans="1:4" ht="12.75">
      <c r="A32" s="1" t="str">
        <f t="shared" si="0"/>
        <v>Exploitant, Date:</v>
      </c>
      <c r="B32" s="5" t="s">
        <v>55</v>
      </c>
      <c r="C32" s="5" t="s">
        <v>56</v>
      </c>
      <c r="D32" s="5"/>
    </row>
    <row r="33" spans="1:4" ht="12.75">
      <c r="A33" s="1" t="str">
        <f t="shared" si="0"/>
        <v>Répartition en %</v>
      </c>
      <c r="B33" s="5" t="s">
        <v>57</v>
      </c>
      <c r="C33" s="5" t="s">
        <v>58</v>
      </c>
      <c r="D33" s="5"/>
    </row>
    <row r="34" spans="1:4" ht="12.75">
      <c r="A34" s="1" t="str">
        <f t="shared" si="0"/>
        <v>Maïs plante entière</v>
      </c>
      <c r="B34" s="22" t="s">
        <v>59</v>
      </c>
      <c r="C34" s="22" t="s">
        <v>60</v>
      </c>
      <c r="D34" s="5"/>
    </row>
    <row r="35" spans="1:4" ht="12.75">
      <c r="A35" s="1" t="str">
        <f t="shared" si="0"/>
        <v>Herbages</v>
      </c>
      <c r="B35" s="22" t="s">
        <v>200</v>
      </c>
      <c r="C35" s="22" t="s">
        <v>202</v>
      </c>
      <c r="D35" s="5"/>
    </row>
    <row r="36" spans="1:4" ht="12.75">
      <c r="A36" s="1" t="str">
        <f t="shared" si="0"/>
        <v>(herbe, silo, ...)</v>
      </c>
      <c r="B36" s="22" t="s">
        <v>201</v>
      </c>
      <c r="C36" s="22" t="s">
        <v>203</v>
      </c>
      <c r="D36" s="5"/>
    </row>
    <row r="37" spans="1:4" ht="12.75">
      <c r="A37" s="1" t="str">
        <f>IF(H$2=1,B37,IF(H$2=2,C37,IF(H$2=3,D35,"")))</f>
        <v>Lactosérum</v>
      </c>
      <c r="B37" s="18" t="s">
        <v>61</v>
      </c>
      <c r="C37" s="18" t="s">
        <v>62</v>
      </c>
      <c r="D37" s="5"/>
    </row>
    <row r="38" spans="1:4" ht="12.75">
      <c r="A38" s="1" t="str">
        <f t="shared" si="0"/>
        <v>CCM</v>
      </c>
      <c r="B38" s="18" t="s">
        <v>63</v>
      </c>
      <c r="C38" s="18" t="s">
        <v>63</v>
      </c>
      <c r="D38" s="5"/>
    </row>
    <row r="39" spans="1:4" ht="12.75">
      <c r="A39" s="1" t="str">
        <f aca="true" t="shared" si="1" ref="A39:A70">IF(H$2=1,B39,IF(H$2=2,C39,IF(H$2=3,D38,"")))</f>
        <v>Paille, granulés de paille</v>
      </c>
      <c r="B39" s="18" t="s">
        <v>182</v>
      </c>
      <c r="C39" s="18" t="s">
        <v>180</v>
      </c>
      <c r="D39" s="5"/>
    </row>
    <row r="40" spans="1:4" ht="12.75">
      <c r="A40" s="1" t="str">
        <f t="shared" si="1"/>
        <v>Matériaux d'occupation, dés de fourrage grossier</v>
      </c>
      <c r="B40" s="18" t="s">
        <v>183</v>
      </c>
      <c r="C40" s="18" t="s">
        <v>181</v>
      </c>
      <c r="D40" s="5"/>
    </row>
    <row r="41" spans="1:4" ht="12.75">
      <c r="A41" s="1" t="str">
        <f t="shared" si="1"/>
        <v>Répartition en %</v>
      </c>
      <c r="B41" s="18" t="s">
        <v>57</v>
      </c>
      <c r="C41" s="18" t="s">
        <v>64</v>
      </c>
      <c r="D41" s="5"/>
    </row>
    <row r="42" spans="1:4" ht="12.75">
      <c r="A42" s="1" t="str">
        <f t="shared" si="1"/>
        <v>Résumé des entrées d'aliments sur l'exploitation</v>
      </c>
      <c r="B42" s="18" t="s">
        <v>65</v>
      </c>
      <c r="C42" s="5" t="s">
        <v>66</v>
      </c>
      <c r="D42" s="5"/>
    </row>
    <row r="43" spans="1:4" ht="12.75">
      <c r="A43" s="1" t="str">
        <f t="shared" si="1"/>
        <v>kg d'aliment par catégorie d'animaux</v>
      </c>
      <c r="B43" s="18" t="s">
        <v>67</v>
      </c>
      <c r="C43" s="5" t="s">
        <v>68</v>
      </c>
      <c r="D43" s="5"/>
    </row>
    <row r="44" spans="1:4" ht="12.75">
      <c r="A44" s="1" t="str">
        <f t="shared" si="1"/>
        <v>Résumé des teneurs par catégorie d'animaux</v>
      </c>
      <c r="B44" s="18" t="s">
        <v>69</v>
      </c>
      <c r="C44" s="5" t="s">
        <v>70</v>
      </c>
      <c r="D44" s="5"/>
    </row>
    <row r="45" spans="1:4" ht="12.75">
      <c r="A45" s="1" t="str">
        <f t="shared" si="1"/>
        <v>Matière sèche affouragée</v>
      </c>
      <c r="B45" s="18" t="s">
        <v>71</v>
      </c>
      <c r="C45" s="5" t="s">
        <v>72</v>
      </c>
      <c r="D45" s="5"/>
    </row>
    <row r="46" spans="1:4" ht="12.75">
      <c r="A46" s="1" t="str">
        <f t="shared" si="1"/>
        <v>Quantité d'aliment à 88 % MS</v>
      </c>
      <c r="B46" s="18" t="s">
        <v>73</v>
      </c>
      <c r="C46" s="5" t="s">
        <v>74</v>
      </c>
      <c r="D46" s="5"/>
    </row>
    <row r="47" spans="1:4" ht="12.75">
      <c r="A47" s="1" t="str">
        <f t="shared" si="1"/>
        <v>Energie total</v>
      </c>
      <c r="B47" s="18" t="s">
        <v>75</v>
      </c>
      <c r="C47" s="5" t="s">
        <v>76</v>
      </c>
      <c r="D47" s="5"/>
    </row>
    <row r="48" spans="1:4" ht="12.75">
      <c r="A48" s="1" t="str">
        <f t="shared" si="1"/>
        <v>Protéines totales</v>
      </c>
      <c r="B48" s="18" t="s">
        <v>77</v>
      </c>
      <c r="C48" s="5" t="s">
        <v>78</v>
      </c>
      <c r="D48" s="5"/>
    </row>
    <row r="49" spans="1:4" ht="12.75">
      <c r="A49" s="1" t="str">
        <f t="shared" si="1"/>
        <v>Phosphore total</v>
      </c>
      <c r="B49" s="18" t="s">
        <v>79</v>
      </c>
      <c r="C49" s="5" t="s">
        <v>80</v>
      </c>
      <c r="D49" s="5"/>
    </row>
    <row r="50" spans="1:4" ht="12.75">
      <c r="A50" s="1" t="str">
        <f t="shared" si="1"/>
        <v>kg MS</v>
      </c>
      <c r="B50" s="18" t="s">
        <v>32</v>
      </c>
      <c r="C50" s="5" t="s">
        <v>33</v>
      </c>
      <c r="D50" s="5"/>
    </row>
    <row r="51" spans="1:4" ht="12.75">
      <c r="A51" s="1" t="str">
        <f t="shared" si="1"/>
        <v>Teneurs moyennes par kg d'aliment à 88%</v>
      </c>
      <c r="B51" s="18" t="s">
        <v>81</v>
      </c>
      <c r="C51" s="5" t="s">
        <v>82</v>
      </c>
      <c r="D51" s="5"/>
    </row>
    <row r="52" spans="1:4" ht="12.75">
      <c r="A52" s="1" t="str">
        <f t="shared" si="1"/>
        <v>Teneur moyenne en énergie</v>
      </c>
      <c r="B52" s="5" t="s">
        <v>83</v>
      </c>
      <c r="C52" s="5" t="s">
        <v>84</v>
      </c>
      <c r="D52" s="5"/>
    </row>
    <row r="53" spans="1:4" ht="12.75">
      <c r="A53" s="1" t="str">
        <f t="shared" si="1"/>
        <v>Teneur moyenne en protéines</v>
      </c>
      <c r="B53" s="5" t="s">
        <v>85</v>
      </c>
      <c r="C53" s="5" t="s">
        <v>86</v>
      </c>
      <c r="D53" s="5"/>
    </row>
    <row r="54" spans="1:4" ht="12.75">
      <c r="A54" s="1" t="str">
        <f t="shared" si="1"/>
        <v>Teneur moyenne en phosphore</v>
      </c>
      <c r="B54" s="5" t="s">
        <v>87</v>
      </c>
      <c r="C54" s="5" t="s">
        <v>88</v>
      </c>
      <c r="D54" s="5"/>
    </row>
    <row r="55" spans="1:4" ht="12.75">
      <c r="A55" s="1" t="str">
        <f t="shared" si="1"/>
        <v>Teneurs moyennes par MJ</v>
      </c>
      <c r="B55" s="5" t="s">
        <v>89</v>
      </c>
      <c r="C55" s="5" t="s">
        <v>90</v>
      </c>
      <c r="D55" s="5"/>
    </row>
    <row r="56" spans="1:4" ht="12.75">
      <c r="A56" s="1" t="str">
        <f t="shared" si="1"/>
        <v>Teneurs moyennes des porcs</v>
      </c>
      <c r="B56" s="5" t="s">
        <v>185</v>
      </c>
      <c r="C56" s="5" t="s">
        <v>184</v>
      </c>
      <c r="D56" s="22"/>
    </row>
    <row r="57" spans="1:4" ht="12.75">
      <c r="A57" s="1" t="str">
        <f t="shared" si="1"/>
        <v>L'exploitant certifie l'exactitude des informations saisies sur cette feuille ainsi que les indications sur les achats d'aliments.</v>
      </c>
      <c r="B57" s="22" t="s">
        <v>91</v>
      </c>
      <c r="C57" s="22" t="s">
        <v>92</v>
      </c>
      <c r="D57" s="22"/>
    </row>
    <row r="58" spans="1:4" ht="12.75">
      <c r="A58" s="1" t="str">
        <f t="shared" si="1"/>
        <v>MJ EDP ou EMV</v>
      </c>
      <c r="B58" s="8" t="s">
        <v>93</v>
      </c>
      <c r="C58" s="5" t="s">
        <v>94</v>
      </c>
      <c r="D58" s="22"/>
    </row>
    <row r="59" spans="1:4" ht="12.75">
      <c r="A59" s="1" t="str">
        <f t="shared" si="1"/>
        <v>g MA / MJ EDP</v>
      </c>
      <c r="B59" s="8" t="str">
        <f>B28&amp;" / MJ EDP"</f>
        <v>g MA / MJ EDP</v>
      </c>
      <c r="C59" s="5" t="str">
        <f>C28&amp;" / MJ VES"</f>
        <v>g RP / MJ VES</v>
      </c>
      <c r="D59" s="5"/>
    </row>
    <row r="60" spans="1:4" ht="12.75">
      <c r="A60" s="1" t="str">
        <f t="shared" si="1"/>
        <v>Nombre maximum de places et nombre moyen</v>
      </c>
      <c r="B60" s="182" t="s">
        <v>166</v>
      </c>
      <c r="C60" s="182" t="s">
        <v>157</v>
      </c>
      <c r="D60" s="5"/>
    </row>
    <row r="61" spans="1:4" ht="12.75">
      <c r="A61" s="1" t="str">
        <f t="shared" si="1"/>
        <v>d'animaux sur l'exploitation durant cette période</v>
      </c>
      <c r="B61" s="18" t="s">
        <v>167</v>
      </c>
      <c r="C61" s="182" t="s">
        <v>158</v>
      </c>
      <c r="D61" s="5"/>
    </row>
    <row r="62" spans="1:4" ht="12.75">
      <c r="A62" s="1" t="str">
        <f t="shared" si="1"/>
        <v>Nb maximum</v>
      </c>
      <c r="B62" s="182" t="s">
        <v>168</v>
      </c>
      <c r="C62" s="182" t="s">
        <v>159</v>
      </c>
      <c r="D62" s="5"/>
    </row>
    <row r="63" spans="1:4" ht="12.75">
      <c r="A63" s="1" t="str">
        <f t="shared" si="1"/>
        <v>de places</v>
      </c>
      <c r="B63" s="182" t="s">
        <v>169</v>
      </c>
      <c r="C63" s="182" t="s">
        <v>153</v>
      </c>
      <c r="D63" s="5"/>
    </row>
    <row r="64" spans="1:4" ht="12.75">
      <c r="A64" s="1" t="str">
        <f t="shared" si="1"/>
        <v>Nb moyen de</v>
      </c>
      <c r="B64" s="182" t="s">
        <v>170</v>
      </c>
      <c r="C64" s="182" t="s">
        <v>204</v>
      </c>
      <c r="D64" s="5"/>
    </row>
    <row r="65" spans="1:4" ht="12.75">
      <c r="A65" s="1" t="str">
        <f t="shared" si="1"/>
        <v>pl. occupées</v>
      </c>
      <c r="B65" s="182" t="s">
        <v>206</v>
      </c>
      <c r="C65" s="182" t="s">
        <v>205</v>
      </c>
      <c r="D65" s="5"/>
    </row>
    <row r="66" spans="1:4" ht="12.75">
      <c r="A66" s="1" t="str">
        <f t="shared" si="1"/>
        <v>Porcs à l'engrais et remontes &lt; 6 mois</v>
      </c>
      <c r="B66" s="18" t="s">
        <v>162</v>
      </c>
      <c r="C66" s="18" t="s">
        <v>149</v>
      </c>
      <c r="D66" s="5"/>
    </row>
    <row r="67" spans="1:4" ht="12.75">
      <c r="A67" s="1" t="str">
        <f t="shared" si="1"/>
        <v>Porcelets sevrés &lt; 26 kg</v>
      </c>
      <c r="B67" s="18" t="s">
        <v>212</v>
      </c>
      <c r="C67" s="18" t="s">
        <v>211</v>
      </c>
      <c r="D67" s="5"/>
    </row>
    <row r="68" spans="1:4" ht="12.75">
      <c r="A68" s="1" t="str">
        <f t="shared" si="1"/>
        <v>Verrats d'élevage</v>
      </c>
      <c r="B68" s="18" t="s">
        <v>163</v>
      </c>
      <c r="C68" s="18" t="s">
        <v>150</v>
      </c>
      <c r="D68" s="5"/>
    </row>
    <row r="69" spans="1:4" ht="12.75">
      <c r="A69" s="1" t="str">
        <f t="shared" si="1"/>
        <v>Truies non allaitantes &gt; 6 mois</v>
      </c>
      <c r="B69" s="18" t="s">
        <v>164</v>
      </c>
      <c r="C69" s="18" t="s">
        <v>151</v>
      </c>
      <c r="D69" s="5"/>
    </row>
    <row r="70" spans="1:4" ht="12.75">
      <c r="A70" s="1" t="str">
        <f t="shared" si="1"/>
        <v>Truies allaitantes</v>
      </c>
      <c r="B70" s="18" t="s">
        <v>165</v>
      </c>
      <c r="C70" s="18" t="s">
        <v>152</v>
      </c>
      <c r="D70" s="5"/>
    </row>
    <row r="71" spans="1:4" ht="12.75">
      <c r="A71" s="1" t="str">
        <f aca="true" t="shared" si="2" ref="A71:A96">IF(H$2=1,B71,IF(H$2=2,C71,IF(H$2=3,D70,"")))</f>
        <v>Poules pondeuses</v>
      </c>
      <c r="B71" s="18" t="s">
        <v>40</v>
      </c>
      <c r="C71" s="18" t="s">
        <v>41</v>
      </c>
      <c r="D71" s="5"/>
    </row>
    <row r="72" spans="1:4" ht="12.75">
      <c r="A72" s="1" t="str">
        <f t="shared" si="2"/>
        <v>Poules et coqs, product d'oefs à couver</v>
      </c>
      <c r="B72" s="18" t="s">
        <v>176</v>
      </c>
      <c r="C72" s="18" t="s">
        <v>177</v>
      </c>
      <c r="D72" s="5"/>
    </row>
    <row r="73" spans="1:4" ht="12.75">
      <c r="A73" s="1" t="str">
        <f t="shared" si="2"/>
        <v>Animaux</v>
      </c>
      <c r="B73" s="18" t="s">
        <v>6</v>
      </c>
      <c r="C73" s="18" t="s">
        <v>7</v>
      </c>
      <c r="D73" s="5"/>
    </row>
    <row r="74" spans="1:4" ht="12.75">
      <c r="A74" s="1" t="str">
        <f t="shared" si="2"/>
        <v>par an</v>
      </c>
      <c r="B74" s="18" t="s">
        <v>207</v>
      </c>
      <c r="C74" s="18" t="s">
        <v>208</v>
      </c>
      <c r="D74" s="5"/>
    </row>
    <row r="75" spans="1:4" ht="12.75">
      <c r="A75" s="1" t="str">
        <f>IF(H$2=1,B75,IF(H$2=2,C75,IF(H$2=3,D73,"")))</f>
        <v>Répartition</v>
      </c>
      <c r="B75" s="18" t="s">
        <v>95</v>
      </c>
      <c r="C75" s="18" t="s">
        <v>96</v>
      </c>
      <c r="D75" s="5"/>
    </row>
    <row r="76" spans="1:4" ht="12.75">
      <c r="A76" s="1" t="str">
        <f t="shared" si="2"/>
        <v>Début</v>
      </c>
      <c r="B76" s="18" t="s">
        <v>97</v>
      </c>
      <c r="C76" s="18" t="s">
        <v>98</v>
      </c>
      <c r="D76" s="5"/>
    </row>
    <row r="77" spans="1:4" ht="12.75">
      <c r="A77" s="1" t="str">
        <f t="shared" si="2"/>
        <v>Fin</v>
      </c>
      <c r="B77" s="18" t="s">
        <v>99</v>
      </c>
      <c r="C77" s="18" t="s">
        <v>100</v>
      </c>
      <c r="D77" s="5"/>
    </row>
    <row r="78" spans="1:4" ht="12.75">
      <c r="A78" s="1" t="str">
        <f t="shared" si="2"/>
        <v>Places</v>
      </c>
      <c r="B78" s="18" t="s">
        <v>101</v>
      </c>
      <c r="C78" s="18" t="s">
        <v>102</v>
      </c>
      <c r="D78" s="5"/>
    </row>
    <row r="79" spans="1:4" ht="12.75">
      <c r="A79" s="1" t="str">
        <f t="shared" si="2"/>
        <v>Durée:</v>
      </c>
      <c r="B79" s="18" t="s">
        <v>103</v>
      </c>
      <c r="C79" s="18" t="s">
        <v>104</v>
      </c>
      <c r="D79" s="5"/>
    </row>
    <row r="80" spans="1:3" ht="12.75">
      <c r="A80" s="1" t="str">
        <f t="shared" si="2"/>
        <v>Jours</v>
      </c>
      <c r="B80" s="18" t="s">
        <v>105</v>
      </c>
      <c r="C80" s="18" t="s">
        <v>106</v>
      </c>
    </row>
    <row r="81" spans="1:3" ht="12.75">
      <c r="A81" s="1" t="str">
        <f t="shared" si="2"/>
        <v>Suisse-Bilanz: Correction linéaire</v>
      </c>
      <c r="B81" s="5" t="s">
        <v>178</v>
      </c>
      <c r="C81" s="5" t="s">
        <v>179</v>
      </c>
    </row>
    <row r="82" spans="1:3" ht="12.75">
      <c r="A82" s="1" t="str">
        <f t="shared" si="2"/>
        <v>Résultat</v>
      </c>
      <c r="B82" s="5" t="s">
        <v>107</v>
      </c>
      <c r="C82" s="5" t="s">
        <v>108</v>
      </c>
    </row>
    <row r="83" spans="1:3" ht="12.75">
      <c r="A83" s="1" t="str">
        <f t="shared" si="2"/>
        <v>No cantonal:</v>
      </c>
      <c r="B83" s="5" t="s">
        <v>109</v>
      </c>
      <c r="C83" s="5" t="s">
        <v>110</v>
      </c>
    </row>
    <row r="84" spans="1:3" ht="12.75">
      <c r="A84" s="1" t="str">
        <f t="shared" si="2"/>
        <v>Nom:</v>
      </c>
      <c r="B84" s="5" t="s">
        <v>111</v>
      </c>
      <c r="C84" s="5" t="s">
        <v>112</v>
      </c>
    </row>
    <row r="85" spans="1:4" ht="12.75">
      <c r="A85" s="1" t="str">
        <f t="shared" si="2"/>
        <v>Prénom:</v>
      </c>
      <c r="B85" s="5" t="s">
        <v>113</v>
      </c>
      <c r="C85" s="5" t="s">
        <v>114</v>
      </c>
      <c r="D85" s="5"/>
    </row>
    <row r="86" spans="1:4" ht="12.75">
      <c r="A86" s="1" t="str">
        <f t="shared" si="2"/>
        <v>Adresse:</v>
      </c>
      <c r="B86" s="5" t="s">
        <v>115</v>
      </c>
      <c r="C86" s="5" t="s">
        <v>115</v>
      </c>
      <c r="D86" s="5"/>
    </row>
    <row r="87" spans="1:4" ht="12.75">
      <c r="A87" s="1" t="str">
        <f t="shared" si="2"/>
        <v>Complément:</v>
      </c>
      <c r="B87" s="21" t="s">
        <v>171</v>
      </c>
      <c r="C87" s="21" t="s">
        <v>154</v>
      </c>
      <c r="D87" s="5"/>
    </row>
    <row r="88" spans="1:4" ht="12.75">
      <c r="A88" s="1" t="str">
        <f t="shared" si="2"/>
        <v>NPA, lieu:</v>
      </c>
      <c r="B88" s="5" t="s">
        <v>116</v>
      </c>
      <c r="C88" s="5" t="s">
        <v>117</v>
      </c>
      <c r="D88" s="5"/>
    </row>
    <row r="89" spans="1:4" ht="12.75">
      <c r="A89" s="1" t="str">
        <f t="shared" si="2"/>
        <v>Calculé par:</v>
      </c>
      <c r="B89" s="5" t="s">
        <v>118</v>
      </c>
      <c r="C89" s="5" t="s">
        <v>119</v>
      </c>
      <c r="D89" s="5"/>
    </row>
    <row r="90" spans="1:4" ht="12.75">
      <c r="A90" s="1" t="str">
        <f t="shared" si="2"/>
        <v>No téléphone:</v>
      </c>
      <c r="B90" s="5" t="s">
        <v>120</v>
      </c>
      <c r="C90" s="5" t="s">
        <v>121</v>
      </c>
      <c r="D90" s="5"/>
    </row>
    <row r="91" spans="1:4" ht="12.75">
      <c r="A91" s="1" t="str">
        <f t="shared" si="2"/>
        <v>Fax / e-mail:</v>
      </c>
      <c r="B91" t="s">
        <v>155</v>
      </c>
      <c r="C91" t="s">
        <v>156</v>
      </c>
      <c r="D91" s="5"/>
    </row>
    <row r="92" spans="1:4" ht="12.75">
      <c r="A92" s="1" t="str">
        <f t="shared" si="2"/>
        <v>Firme:</v>
      </c>
      <c r="B92" s="5" t="s">
        <v>122</v>
      </c>
      <c r="C92" s="5" t="s">
        <v>123</v>
      </c>
      <c r="D92" s="5"/>
    </row>
    <row r="93" spans="1:4" ht="12.75">
      <c r="A93" s="1" t="str">
        <f t="shared" si="2"/>
        <v>Date début:</v>
      </c>
      <c r="B93" s="5" t="s">
        <v>124</v>
      </c>
      <c r="C93" s="5" t="s">
        <v>160</v>
      </c>
      <c r="D93" s="5"/>
    </row>
    <row r="94" spans="1:4" ht="12.75">
      <c r="A94" s="1" t="str">
        <f t="shared" si="2"/>
        <v>Date fin:</v>
      </c>
      <c r="B94" s="5" t="s">
        <v>125</v>
      </c>
      <c r="C94" s="5" t="s">
        <v>161</v>
      </c>
      <c r="D94" s="2"/>
    </row>
    <row r="95" spans="1:4" ht="20.25">
      <c r="A95" s="1" t="str">
        <f t="shared" si="2"/>
        <v>Exploitant, Date:</v>
      </c>
      <c r="B95" s="22" t="s">
        <v>55</v>
      </c>
      <c r="C95" s="22" t="s">
        <v>56</v>
      </c>
      <c r="D95" s="25"/>
    </row>
    <row r="96" spans="1:3" ht="12.75">
      <c r="A96" s="1" t="str">
        <f t="shared" si="2"/>
        <v>Signature de l'exploitant:</v>
      </c>
      <c r="B96" s="22" t="s">
        <v>126</v>
      </c>
      <c r="C96" s="22" t="s">
        <v>127</v>
      </c>
    </row>
  </sheetData>
  <sheetProtection password="80C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&amp;L&amp;"Arial,Fett"&amp;11AGRIDEA &amp;"Arial,Standard"&amp;9Linear, Version 2.6&amp;R&amp;"Arial,Standard"&amp;9&amp;D /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A1"/>
  <sheetViews>
    <sheetView showRowColHeaders="0" zoomScalePageLayoutView="0" workbookViewId="0" topLeftCell="A1">
      <selection activeCell="A1" sqref="A1"/>
    </sheetView>
  </sheetViews>
  <sheetFormatPr defaultColWidth="11.421875" defaultRowHeight="12.75"/>
  <sheetData>
    <row r="1" ht="12.75">
      <c r="A1" s="295" t="s">
        <v>197</v>
      </c>
    </row>
  </sheetData>
  <sheetProtection password="80C7" sheet="1" objects="1" scenarios="1"/>
  <printOptions/>
  <pageMargins left="0.5118110236220472" right="0.2755905511811024" top="0.31496062992125984" bottom="0.31496062992125984" header="0.11811023622047245" footer="0.1968503937007874"/>
  <pageSetup horizontalDpi="600" verticalDpi="600" orientation="portrait" paperSize="9" scale="83" r:id="rId1"/>
  <headerFooter alignWithMargins="0">
    <oddFooter>&amp;L&amp;"Arial,Fett"&amp;11AGRIDEA &amp;"Arial,Standard"&amp;9Linear, Version 2.6&amp;C&amp;9&amp;F&amp;R&amp;"Arial,Standard"&amp;9&amp;D /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4"/>
  <sheetViews>
    <sheetView showRowColHeaders="0" workbookViewId="0" topLeftCell="A1">
      <selection activeCell="A1" sqref="A1"/>
    </sheetView>
  </sheetViews>
  <sheetFormatPr defaultColWidth="11.421875" defaultRowHeight="12.75"/>
  <cols>
    <col min="3" max="3" width="107.8515625" style="170" customWidth="1"/>
    <col min="4" max="4" width="21.8515625" style="0" customWidth="1"/>
  </cols>
  <sheetData>
    <row r="1" spans="1:7" ht="12.75">
      <c r="A1" s="171" t="s">
        <v>11</v>
      </c>
      <c r="B1" s="171" t="s">
        <v>128</v>
      </c>
      <c r="C1" s="172" t="s">
        <v>129</v>
      </c>
      <c r="D1" s="171" t="s">
        <v>130</v>
      </c>
      <c r="E1" s="171" t="s">
        <v>187</v>
      </c>
      <c r="G1" s="171" t="s">
        <v>195</v>
      </c>
    </row>
    <row r="2" spans="1:7" ht="12.75">
      <c r="A2" s="169">
        <v>38132</v>
      </c>
      <c r="B2" t="s">
        <v>131</v>
      </c>
      <c r="C2" s="170" t="s">
        <v>132</v>
      </c>
      <c r="D2" t="s">
        <v>133</v>
      </c>
      <c r="G2" t="str">
        <f>Texte!A1</f>
        <v>Texte</v>
      </c>
    </row>
    <row r="3" spans="1:4" ht="12.75">
      <c r="A3" s="169">
        <v>38134</v>
      </c>
      <c r="B3" t="s">
        <v>0</v>
      </c>
      <c r="C3" s="170" t="s">
        <v>134</v>
      </c>
      <c r="D3" t="s">
        <v>135</v>
      </c>
    </row>
    <row r="4" spans="1:4" ht="38.25">
      <c r="A4" s="169">
        <v>38140</v>
      </c>
      <c r="B4" t="s">
        <v>146</v>
      </c>
      <c r="C4" s="170" t="s">
        <v>136</v>
      </c>
      <c r="D4" t="s">
        <v>137</v>
      </c>
    </row>
    <row r="5" spans="1:4" ht="12.75">
      <c r="A5" s="169">
        <v>38180</v>
      </c>
      <c r="B5" t="s">
        <v>131</v>
      </c>
      <c r="C5" s="170" t="s">
        <v>138</v>
      </c>
      <c r="D5" t="s">
        <v>139</v>
      </c>
    </row>
    <row r="6" spans="1:4" ht="12.75">
      <c r="A6" s="169">
        <v>39541</v>
      </c>
      <c r="B6" t="s">
        <v>146</v>
      </c>
      <c r="C6" s="170" t="s">
        <v>143</v>
      </c>
      <c r="D6" t="s">
        <v>144</v>
      </c>
    </row>
    <row r="7" spans="1:4" ht="12.75">
      <c r="A7" s="169">
        <v>39820</v>
      </c>
      <c r="B7" t="s">
        <v>146</v>
      </c>
      <c r="C7" s="170" t="s">
        <v>143</v>
      </c>
      <c r="D7" t="s">
        <v>145</v>
      </c>
    </row>
    <row r="8" spans="1:4" ht="12.75">
      <c r="A8" s="169">
        <v>40344</v>
      </c>
      <c r="B8" t="s">
        <v>146</v>
      </c>
      <c r="C8" s="170" t="s">
        <v>147</v>
      </c>
      <c r="D8" t="s">
        <v>148</v>
      </c>
    </row>
    <row r="9" spans="1:5" ht="12.75">
      <c r="A9" s="169">
        <v>42264</v>
      </c>
      <c r="B9" t="s">
        <v>131</v>
      </c>
      <c r="C9" s="170" t="s">
        <v>172</v>
      </c>
      <c r="E9" t="s">
        <v>174</v>
      </c>
    </row>
    <row r="10" spans="1:5" ht="12.75">
      <c r="A10" s="169">
        <v>42297</v>
      </c>
      <c r="B10" t="s">
        <v>131</v>
      </c>
      <c r="C10" s="170" t="s">
        <v>173</v>
      </c>
      <c r="D10" t="s">
        <v>175</v>
      </c>
      <c r="E10" t="s">
        <v>174</v>
      </c>
    </row>
    <row r="11" spans="1:5" ht="12.75">
      <c r="A11" s="169">
        <v>42985</v>
      </c>
      <c r="B11" t="s">
        <v>131</v>
      </c>
      <c r="C11" s="170" t="s">
        <v>209</v>
      </c>
      <c r="D11" t="s">
        <v>188</v>
      </c>
      <c r="E11" t="s">
        <v>186</v>
      </c>
    </row>
    <row r="12" spans="1:5" ht="12.75">
      <c r="A12" s="169">
        <v>42985</v>
      </c>
      <c r="B12" t="s">
        <v>189</v>
      </c>
      <c r="C12" s="170" t="s">
        <v>210</v>
      </c>
      <c r="D12" t="s">
        <v>188</v>
      </c>
      <c r="E12" t="s">
        <v>186</v>
      </c>
    </row>
    <row r="13" spans="1:5" ht="12.75">
      <c r="A13" s="169">
        <v>43249</v>
      </c>
      <c r="B13" t="s">
        <v>131</v>
      </c>
      <c r="C13" s="170" t="s">
        <v>213</v>
      </c>
      <c r="E13" t="s">
        <v>186</v>
      </c>
    </row>
    <row r="14" spans="1:5" ht="25.5">
      <c r="A14" s="169">
        <v>44896</v>
      </c>
      <c r="B14" t="s">
        <v>214</v>
      </c>
      <c r="C14" s="170" t="s">
        <v>215</v>
      </c>
      <c r="D14" t="s">
        <v>216</v>
      </c>
      <c r="E14" t="s">
        <v>217</v>
      </c>
    </row>
  </sheetData>
  <sheetProtection password="80C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&amp;L&amp;"Arial,Fett"&amp;11AGRIDEA &amp;"Arial,Standard"&amp;9Linear, Version 2.6&amp;R&amp;"Arial,Standard"&amp;9&amp;D /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1:Z16388"/>
  <sheetViews>
    <sheetView showGridLines="0" showRowColHeaders="0" showZeros="0" tabSelected="1" workbookViewId="0" topLeftCell="A1">
      <selection activeCell="C3" sqref="C3"/>
    </sheetView>
  </sheetViews>
  <sheetFormatPr defaultColWidth="11.421875" defaultRowHeight="12.75"/>
  <cols>
    <col min="1" max="1" width="1.421875" style="2" customWidth="1"/>
    <col min="2" max="2" width="20.8515625" style="2" customWidth="1"/>
    <col min="3" max="3" width="13.28125" style="2" customWidth="1"/>
    <col min="4" max="4" width="5.421875" style="2" customWidth="1"/>
    <col min="5" max="6" width="7.421875" style="2" customWidth="1"/>
    <col min="7" max="7" width="8.421875" style="2" customWidth="1"/>
    <col min="8" max="8" width="12.8515625" style="2" customWidth="1"/>
    <col min="9" max="9" width="11.8515625" style="2" customWidth="1"/>
    <col min="10" max="11" width="11.8515625" style="16" customWidth="1"/>
    <col min="12" max="12" width="3.8515625" style="16" customWidth="1"/>
    <col min="13" max="13" width="2.00390625" style="2" customWidth="1"/>
    <col min="14" max="14" width="1.8515625" style="2" customWidth="1"/>
    <col min="15" max="22" width="11.421875" style="2" customWidth="1"/>
    <col min="23" max="23" width="11.421875" style="5" customWidth="1"/>
    <col min="24" max="16384" width="11.421875" style="2" customWidth="1"/>
  </cols>
  <sheetData>
    <row r="1" spans="2:13" ht="43.5" customHeight="1">
      <c r="B1" s="39"/>
      <c r="C1" s="39"/>
      <c r="D1" s="40" t="str">
        <f>Texte!A81</f>
        <v>Suisse-Bilanz: Correction linéaire</v>
      </c>
      <c r="E1" s="168"/>
      <c r="F1" s="39"/>
      <c r="G1" s="39"/>
      <c r="L1" s="41" t="str">
        <f>+Texte!A82</f>
        <v>Résultat</v>
      </c>
      <c r="M1" s="41"/>
    </row>
    <row r="2" spans="12:21" ht="6" customHeight="1">
      <c r="L2" s="41"/>
      <c r="N2" s="1"/>
      <c r="U2" s="5"/>
    </row>
    <row r="3" spans="2:21" s="17" customFormat="1" ht="15.75">
      <c r="B3" s="27" t="str">
        <f>+Texte!A83&amp;"    "</f>
        <v>No cantonal:    </v>
      </c>
      <c r="C3" s="296"/>
      <c r="D3" s="49"/>
      <c r="E3" s="49"/>
      <c r="F3" s="49"/>
      <c r="H3" s="52" t="str">
        <f>Texte!A89&amp;"    "</f>
        <v>Calculé par:    </v>
      </c>
      <c r="I3" s="50"/>
      <c r="J3" s="128"/>
      <c r="K3" s="128"/>
      <c r="L3" s="128"/>
      <c r="U3" s="5"/>
    </row>
    <row r="4" spans="2:23" s="17" customFormat="1" ht="15.75">
      <c r="B4" s="27" t="str">
        <f>+Texte!A84&amp;"    "</f>
        <v>Nom:    </v>
      </c>
      <c r="C4" s="53"/>
      <c r="D4" s="249"/>
      <c r="E4" s="249"/>
      <c r="F4" s="249"/>
      <c r="H4" s="27" t="str">
        <f>+Texte!A90&amp;"    "</f>
        <v>No téléphone:    </v>
      </c>
      <c r="I4" s="53"/>
      <c r="J4" s="129"/>
      <c r="K4" s="129"/>
      <c r="L4" s="128"/>
      <c r="U4" s="5"/>
      <c r="V4" s="2"/>
      <c r="W4" s="5"/>
    </row>
    <row r="5" spans="2:23" s="17" customFormat="1" ht="15.75">
      <c r="B5" s="27" t="str">
        <f>+Texte!A85&amp;"    "</f>
        <v>Prénom:    </v>
      </c>
      <c r="C5" s="53"/>
      <c r="D5" s="249"/>
      <c r="E5" s="249"/>
      <c r="F5" s="249"/>
      <c r="H5" s="27" t="str">
        <f>+Texte!A91&amp;"    "</f>
        <v>Fax / e-mail:    </v>
      </c>
      <c r="I5" s="316"/>
      <c r="J5" s="316"/>
      <c r="K5" s="316"/>
      <c r="L5" s="128"/>
      <c r="U5" s="5"/>
      <c r="V5" s="2"/>
      <c r="W5" s="5"/>
    </row>
    <row r="6" spans="2:23" s="17" customFormat="1" ht="15.75" customHeight="1">
      <c r="B6" s="27" t="str">
        <f>+Texte!A86&amp;"    "</f>
        <v>Adresse:    </v>
      </c>
      <c r="C6" s="53"/>
      <c r="D6" s="249"/>
      <c r="E6" s="249"/>
      <c r="F6" s="249"/>
      <c r="H6" s="52" t="str">
        <f>+Texte!A92&amp;"    "</f>
        <v>Firme:    </v>
      </c>
      <c r="I6" s="53"/>
      <c r="J6" s="129"/>
      <c r="K6" s="129"/>
      <c r="L6" s="128"/>
      <c r="U6" s="5"/>
      <c r="W6" s="5"/>
    </row>
    <row r="7" spans="2:23" s="17" customFormat="1" ht="15.75">
      <c r="B7" s="27" t="str">
        <f>+Texte!A87&amp;"    "</f>
        <v>Complément:    </v>
      </c>
      <c r="C7" s="53"/>
      <c r="D7" s="249"/>
      <c r="E7" s="249"/>
      <c r="F7" s="249"/>
      <c r="H7" s="52" t="str">
        <f>+Texte!A93&amp;"    "</f>
        <v>Date début:    </v>
      </c>
      <c r="I7" s="54"/>
      <c r="J7" s="130"/>
      <c r="K7" s="130"/>
      <c r="L7" s="128"/>
      <c r="U7" s="5"/>
      <c r="W7" s="5"/>
    </row>
    <row r="8" spans="2:24" s="17" customFormat="1" ht="15.75">
      <c r="B8" s="27" t="str">
        <f>+Texte!A88&amp;"    "</f>
        <v>NPA, lieu:    </v>
      </c>
      <c r="C8" s="53"/>
      <c r="D8" s="249"/>
      <c r="E8" s="249"/>
      <c r="F8" s="249"/>
      <c r="H8" s="52" t="str">
        <f>+Texte!A94&amp;"    "</f>
        <v>Date fin:    </v>
      </c>
      <c r="I8" s="54"/>
      <c r="J8" s="130"/>
      <c r="K8" s="130"/>
      <c r="L8" s="128"/>
      <c r="X8" s="2"/>
    </row>
    <row r="9" spans="8:12" ht="16.5" customHeight="1">
      <c r="H9" s="52" t="str">
        <f>+Texte!A79&amp;"    "</f>
        <v>Durée:    </v>
      </c>
      <c r="I9" s="236">
        <f>IF(I7+I8=0,0,I8-I7+1)</f>
        <v>0</v>
      </c>
      <c r="J9" s="237" t="str">
        <f>+Texte!A80</f>
        <v>Jours</v>
      </c>
      <c r="K9" s="237"/>
      <c r="L9" s="237"/>
    </row>
    <row r="10" spans="2:12" s="5" customFormat="1" ht="6" customHeight="1">
      <c r="B10" s="61"/>
      <c r="C10" s="61"/>
      <c r="D10" s="62"/>
      <c r="E10" s="62"/>
      <c r="F10" s="62"/>
      <c r="G10" s="62"/>
      <c r="H10" s="62"/>
      <c r="I10" s="62"/>
      <c r="J10" s="18"/>
      <c r="K10" s="18"/>
      <c r="L10" s="41"/>
    </row>
    <row r="11" spans="2:13" s="5" customFormat="1" ht="3.75" customHeight="1">
      <c r="B11" s="63"/>
      <c r="C11" s="63"/>
      <c r="D11" s="64"/>
      <c r="E11" s="64"/>
      <c r="F11" s="64"/>
      <c r="G11" s="64"/>
      <c r="H11" s="64"/>
      <c r="I11" s="64"/>
      <c r="J11" s="18"/>
      <c r="K11" s="18"/>
      <c r="L11" s="18"/>
      <c r="M11" s="131"/>
    </row>
    <row r="12" spans="2:13" s="5" customFormat="1" ht="19.5" customHeight="1">
      <c r="B12" s="239" t="str">
        <f>+Texte!A42</f>
        <v>Résumé des entrées d'aliments sur l'exploitation</v>
      </c>
      <c r="C12" s="63"/>
      <c r="D12" s="64"/>
      <c r="E12" s="64"/>
      <c r="F12" s="64"/>
      <c r="G12" s="64"/>
      <c r="H12" s="77"/>
      <c r="I12" s="245" t="str">
        <f>"     "&amp;Texte!A43</f>
        <v>     kg d'aliment par catégorie d'animaux</v>
      </c>
      <c r="J12" s="106"/>
      <c r="K12" s="110"/>
      <c r="L12" s="242"/>
      <c r="M12" s="131"/>
    </row>
    <row r="13" spans="2:15" s="5" customFormat="1" ht="38.25">
      <c r="B13" s="69" t="str">
        <f>+Texte!A4</f>
        <v>Entrée aliments</v>
      </c>
      <c r="C13" s="173"/>
      <c r="D13" s="109" t="str">
        <f>+Texte!A25</f>
        <v>MS en %</v>
      </c>
      <c r="E13" s="109" t="str">
        <f>+Texte!A58</f>
        <v>MJ EDP ou EMV</v>
      </c>
      <c r="F13" s="70" t="str">
        <f>+Texte!A28</f>
        <v>g MA</v>
      </c>
      <c r="G13" s="75" t="str">
        <f>+Texte!A29</f>
        <v>g P</v>
      </c>
      <c r="H13" s="103" t="str">
        <f>+Texte!A20</f>
        <v>Porcs à l'engrais</v>
      </c>
      <c r="I13" s="104" t="str">
        <f>+Texte!A21</f>
        <v>Truies d'él./ verrat</v>
      </c>
      <c r="J13" s="104" t="str">
        <f>+Texte!A22</f>
        <v>Porcelets</v>
      </c>
      <c r="K13" s="105" t="str">
        <f>+Texte!A23</f>
        <v>Poules pondeuses</v>
      </c>
      <c r="L13" s="247" t="s">
        <v>140</v>
      </c>
      <c r="M13" s="131"/>
      <c r="N13" s="18"/>
      <c r="O13" s="18"/>
    </row>
    <row r="14" spans="2:15" s="5" customFormat="1" ht="14.25" hidden="1">
      <c r="B14" s="71"/>
      <c r="C14" s="61"/>
      <c r="D14" s="72"/>
      <c r="E14" s="72"/>
      <c r="F14" s="72"/>
      <c r="G14" s="76"/>
      <c r="H14" s="94">
        <v>1</v>
      </c>
      <c r="I14" s="95">
        <v>2</v>
      </c>
      <c r="J14" s="95">
        <v>3</v>
      </c>
      <c r="K14" s="96">
        <v>4</v>
      </c>
      <c r="L14" s="243"/>
      <c r="M14" s="131"/>
      <c r="N14" s="18"/>
      <c r="O14" s="18"/>
    </row>
    <row r="15" spans="2:15" s="5" customFormat="1" ht="6.75" customHeight="1">
      <c r="B15" s="81"/>
      <c r="C15" s="174"/>
      <c r="D15" s="82"/>
      <c r="E15" s="82"/>
      <c r="F15" s="82"/>
      <c r="G15" s="83"/>
      <c r="H15" s="97"/>
      <c r="I15" s="98"/>
      <c r="J15" s="98"/>
      <c r="K15" s="99"/>
      <c r="L15" s="248"/>
      <c r="M15" s="131"/>
      <c r="N15" s="18"/>
      <c r="O15" s="18"/>
    </row>
    <row r="16" spans="2:15" s="5" customFormat="1" ht="15" customHeight="1">
      <c r="B16" s="132">
        <f>+'B1'!B6</f>
        <v>0</v>
      </c>
      <c r="C16" s="175"/>
      <c r="D16" s="84">
        <f>+'B1'!C7</f>
        <v>0</v>
      </c>
      <c r="E16" s="85">
        <f>+'B1'!C9</f>
        <v>0</v>
      </c>
      <c r="F16" s="84">
        <f>+'B1'!C10</f>
        <v>0</v>
      </c>
      <c r="G16" s="86">
        <f>+'B1'!C11</f>
        <v>0</v>
      </c>
      <c r="H16" s="133">
        <f>+IF('B1'!$B$72=H14,SUM('B1'!C13:C56)-'B1'!C57,0)</f>
        <v>0</v>
      </c>
      <c r="I16" s="134">
        <f>+IF('B1'!$B$72=I14,SUM('B1'!C13:C56)-'B1'!C57,0)</f>
        <v>0</v>
      </c>
      <c r="J16" s="134">
        <f>+IF('B1'!$B$72=J14,SUM('B1'!C13:C56)-'B1'!C57,0)</f>
        <v>0</v>
      </c>
      <c r="K16" s="135">
        <f>+IF('B1'!$B$72=K14,SUM('B1'!C13:C56)-'B1'!C57,0)</f>
        <v>0</v>
      </c>
      <c r="L16" s="244"/>
      <c r="M16" s="131"/>
      <c r="N16" s="18"/>
      <c r="O16" s="18"/>
    </row>
    <row r="17" spans="2:15" s="5" customFormat="1" ht="15" customHeight="1">
      <c r="B17" s="29">
        <f>+'B1'!D6</f>
        <v>0</v>
      </c>
      <c r="C17" s="176"/>
      <c r="D17" s="87">
        <f>+'B1'!E7</f>
        <v>0</v>
      </c>
      <c r="E17" s="88">
        <f>+'B1'!E9</f>
        <v>0</v>
      </c>
      <c r="F17" s="87">
        <f>+'B1'!E10</f>
        <v>0</v>
      </c>
      <c r="G17" s="89">
        <f>+'B1'!E11</f>
        <v>0</v>
      </c>
      <c r="H17" s="100">
        <f>IF('B1'!$D$72=H14,SUM('B1'!E13:E56)-'B1'!E57,0)</f>
        <v>0</v>
      </c>
      <c r="I17" s="101">
        <f>IF('B1'!$D$72=I14,SUM('B1'!E13:E56)-'B1'!E57,0)</f>
        <v>0</v>
      </c>
      <c r="J17" s="101">
        <f>IF('B1'!$D$72=J14,SUM('B1'!E13:E56)-'B1'!E57,0)</f>
        <v>0</v>
      </c>
      <c r="K17" s="102">
        <f>IF('B1'!$D$72=K14,SUM('B1'!E13:E56)-'B1'!E57,0)</f>
        <v>0</v>
      </c>
      <c r="L17" s="244"/>
      <c r="M17" s="131"/>
      <c r="N17" s="18"/>
      <c r="O17" s="18"/>
    </row>
    <row r="18" spans="2:15" s="5" customFormat="1" ht="15" customHeight="1">
      <c r="B18" s="29">
        <f>+'B1'!F6</f>
        <v>0</v>
      </c>
      <c r="C18" s="176"/>
      <c r="D18" s="87">
        <f>+'B1'!G7</f>
        <v>0</v>
      </c>
      <c r="E18" s="88">
        <f>+'B1'!G9</f>
        <v>0</v>
      </c>
      <c r="F18" s="87">
        <f>+'B1'!G10</f>
        <v>0</v>
      </c>
      <c r="G18" s="89">
        <f>+'B1'!G11</f>
        <v>0</v>
      </c>
      <c r="H18" s="100">
        <f>IF('B1'!$F$72=Linear!H14,SUM('B1'!G13:G56)-'B1'!G57,0)</f>
        <v>0</v>
      </c>
      <c r="I18" s="101">
        <f>IF('B1'!$F$72=Linear!I14,SUM('B1'!G13:G56)-'B1'!G57,0)</f>
        <v>0</v>
      </c>
      <c r="J18" s="101">
        <f>IF('B1'!$F$72=Linear!J14,SUM('B1'!G13:G56)-'B1'!G57,0)</f>
        <v>0</v>
      </c>
      <c r="K18" s="102">
        <f>IF('B1'!$F$72=Linear!K14,SUM('B1'!G13:G56)-'B1'!G57,0)</f>
        <v>0</v>
      </c>
      <c r="L18" s="244"/>
      <c r="M18" s="131"/>
      <c r="N18" s="18"/>
      <c r="O18" s="18"/>
    </row>
    <row r="19" spans="2:15" s="5" customFormat="1" ht="15" customHeight="1">
      <c r="B19" s="29">
        <f>+'B1'!H6</f>
        <v>0</v>
      </c>
      <c r="C19" s="176"/>
      <c r="D19" s="87">
        <f>+'B1'!I7</f>
        <v>0</v>
      </c>
      <c r="E19" s="88">
        <f>+'B1'!I9</f>
        <v>0</v>
      </c>
      <c r="F19" s="87">
        <f>+'B1'!I10</f>
        <v>0</v>
      </c>
      <c r="G19" s="89">
        <f>+'B1'!I11</f>
        <v>0</v>
      </c>
      <c r="H19" s="100">
        <f>IF('B1'!$H$72=Linear!H14,SUM('B1'!I13:I56)-'B1'!I57,0)</f>
        <v>0</v>
      </c>
      <c r="I19" s="101">
        <f>IF('B1'!$H$72=Linear!I14,SUM('B1'!I13:I56)-'B1'!I57,0)</f>
        <v>0</v>
      </c>
      <c r="J19" s="101">
        <f>IF('B1'!$H$72=Linear!J14,SUM('B1'!I13:I56)-'B1'!I57,0)</f>
        <v>0</v>
      </c>
      <c r="K19" s="102">
        <f>IF('B1'!$H$72=Linear!K14,SUM('B1'!I13:I56)-'B1'!I57,0)</f>
        <v>0</v>
      </c>
      <c r="L19" s="244"/>
      <c r="M19" s="131"/>
      <c r="N19" s="18"/>
      <c r="O19" s="18"/>
    </row>
    <row r="20" spans="2:15" s="5" customFormat="1" ht="15" customHeight="1">
      <c r="B20" s="29">
        <f>+'B2'!B6</f>
        <v>0</v>
      </c>
      <c r="C20" s="176"/>
      <c r="D20" s="87">
        <f>+'B2'!C7</f>
        <v>0</v>
      </c>
      <c r="E20" s="88">
        <f>+'B2'!C9</f>
        <v>0</v>
      </c>
      <c r="F20" s="87">
        <f>+'B2'!C10</f>
        <v>0</v>
      </c>
      <c r="G20" s="89">
        <f>+'B2'!C11</f>
        <v>0</v>
      </c>
      <c r="H20" s="100">
        <f>IF('B2'!$B$72=Linear!H14,SUM('B2'!C13:C56)-'B2'!C57,0)</f>
        <v>0</v>
      </c>
      <c r="I20" s="101">
        <f>IF('B2'!$B$72=Linear!I14,SUM('B2'!C13:C56)-'B2'!C57,0)</f>
        <v>0</v>
      </c>
      <c r="J20" s="101">
        <f>IF('B2'!$B$72=Linear!J14,SUM('B2'!C13:C56)-'B2'!C57,0)</f>
        <v>0</v>
      </c>
      <c r="K20" s="102">
        <f>IF('B2'!$B$72=Linear!K14,SUM('B2'!C13:C56)-'B2'!C57,0)</f>
        <v>0</v>
      </c>
      <c r="L20" s="244"/>
      <c r="M20" s="131"/>
      <c r="N20" s="18"/>
      <c r="O20" s="18"/>
    </row>
    <row r="21" spans="2:15" s="5" customFormat="1" ht="15" customHeight="1">
      <c r="B21" s="29">
        <f>+'B2'!D6</f>
        <v>0</v>
      </c>
      <c r="C21" s="176"/>
      <c r="D21" s="87">
        <f>+'B2'!E7</f>
        <v>0</v>
      </c>
      <c r="E21" s="88">
        <f>+'B2'!E9</f>
        <v>0</v>
      </c>
      <c r="F21" s="87">
        <f>+'B2'!E10</f>
        <v>0</v>
      </c>
      <c r="G21" s="89">
        <f>+'B2'!E11</f>
        <v>0</v>
      </c>
      <c r="H21" s="100">
        <f>IF('B2'!$D$72=Linear!H14,SUM('B2'!E13:E56)-'B2'!E57,0)</f>
        <v>0</v>
      </c>
      <c r="I21" s="101">
        <f>IF('B2'!$D$72=Linear!I14,SUM('B2'!E13:E56)-'B2'!E57,0)</f>
        <v>0</v>
      </c>
      <c r="J21" s="101">
        <f>IF('B2'!$D$72=Linear!J14,SUM('B2'!E13:E56)-'B2'!E57,0)</f>
        <v>0</v>
      </c>
      <c r="K21" s="102">
        <f>IF('B2'!$D$72=Linear!K14,SUM('B2'!E13:E56)-'B2'!E57,0)</f>
        <v>0</v>
      </c>
      <c r="L21" s="244"/>
      <c r="M21" s="131"/>
      <c r="N21" s="18"/>
      <c r="O21" s="18"/>
    </row>
    <row r="22" spans="2:15" s="5" customFormat="1" ht="15" customHeight="1">
      <c r="B22" s="29">
        <f>+'B2'!F6</f>
        <v>0</v>
      </c>
      <c r="C22" s="176"/>
      <c r="D22" s="87">
        <f>+'B2'!G7</f>
        <v>0</v>
      </c>
      <c r="E22" s="88">
        <f>+'B2'!G9</f>
        <v>0</v>
      </c>
      <c r="F22" s="87">
        <f>+'B2'!G10</f>
        <v>0</v>
      </c>
      <c r="G22" s="89">
        <f>+'B2'!G11</f>
        <v>0</v>
      </c>
      <c r="H22" s="100">
        <f>IF('B2'!$F$72=H14,SUM('B2'!G13:G56)-'B2'!G57,0)</f>
        <v>0</v>
      </c>
      <c r="I22" s="101">
        <f>IF('B2'!$F$72=I14,SUM('B2'!G13:G56)-'B2'!G57,0)</f>
        <v>0</v>
      </c>
      <c r="J22" s="101">
        <f>IF('B2'!$F$72=J14,SUM('B2'!G13:G56)-'B2'!G57,0)</f>
        <v>0</v>
      </c>
      <c r="K22" s="102">
        <f>IF('B2'!$F$72=K14,SUM('B2'!G13:G56)-'B2'!G57,0)</f>
        <v>0</v>
      </c>
      <c r="L22" s="244"/>
      <c r="M22" s="131"/>
      <c r="N22" s="18"/>
      <c r="O22" s="18"/>
    </row>
    <row r="23" spans="2:15" s="5" customFormat="1" ht="15" customHeight="1">
      <c r="B23" s="29">
        <f>+'B2'!H6</f>
        <v>0</v>
      </c>
      <c r="C23" s="176"/>
      <c r="D23" s="87">
        <f>+'B2'!I7</f>
        <v>0</v>
      </c>
      <c r="E23" s="88">
        <f>+'B2'!I9</f>
        <v>0</v>
      </c>
      <c r="F23" s="87">
        <f>+'B2'!I10</f>
        <v>0</v>
      </c>
      <c r="G23" s="89">
        <f>+'B2'!I11</f>
        <v>0</v>
      </c>
      <c r="H23" s="100">
        <f>+IF('B2'!$H$72=H14,SUM('B2'!I13:I56)-'B2'!I57,0)</f>
        <v>0</v>
      </c>
      <c r="I23" s="101">
        <f>+IF('B2'!$H$72=I14,SUM('B2'!I13:I56)-'B2'!I57,0)</f>
        <v>0</v>
      </c>
      <c r="J23" s="101">
        <f>+IF('B2'!$H$72=J14,SUM('B2'!I13:I56)-'B2'!I57,0)</f>
        <v>0</v>
      </c>
      <c r="K23" s="102">
        <f>+IF('B2'!$H$72=K14,SUM('B2'!I13:I56)-'B2'!I57,0)</f>
        <v>0</v>
      </c>
      <c r="L23" s="244"/>
      <c r="M23" s="131"/>
      <c r="N23" s="18"/>
      <c r="O23" s="18"/>
    </row>
    <row r="24" spans="2:15" s="5" customFormat="1" ht="14.25">
      <c r="B24" s="29">
        <f>+'B3'!B6</f>
        <v>0</v>
      </c>
      <c r="C24" s="176"/>
      <c r="D24" s="87">
        <f>+'B3'!C7</f>
        <v>0</v>
      </c>
      <c r="E24" s="88">
        <f>+'B3'!C9</f>
        <v>0</v>
      </c>
      <c r="F24" s="87">
        <f>+'B3'!C10</f>
        <v>0</v>
      </c>
      <c r="G24" s="89">
        <f>+'B3'!C11</f>
        <v>0</v>
      </c>
      <c r="H24" s="100">
        <f>IF('B3'!$B$72=H14,SUM('B3'!C13:C56)-'B3'!C57,0)</f>
        <v>0</v>
      </c>
      <c r="I24" s="101">
        <f>IF('B3'!$B$72=I14,SUM('B3'!C13:C56)-'B3'!C57,0)</f>
        <v>0</v>
      </c>
      <c r="J24" s="101">
        <f>IF('B3'!$B$72=J14,SUM('B3'!C13:C56)-'B3'!C57,0)</f>
        <v>0</v>
      </c>
      <c r="K24" s="102">
        <f>IF('B3'!$B$72=K14,SUM('B3'!C13:C56)-'B3'!C57,0)</f>
        <v>0</v>
      </c>
      <c r="L24" s="244"/>
      <c r="M24" s="131"/>
      <c r="N24" s="21"/>
      <c r="O24" s="21"/>
    </row>
    <row r="25" spans="2:15" s="5" customFormat="1" ht="14.25">
      <c r="B25" s="90">
        <f>+'B3'!D6</f>
        <v>0</v>
      </c>
      <c r="C25" s="177"/>
      <c r="D25" s="87">
        <f>+'B3'!E7</f>
        <v>0</v>
      </c>
      <c r="E25" s="88">
        <f>+'B3'!E9</f>
        <v>0</v>
      </c>
      <c r="F25" s="87">
        <f>+'B3'!E10</f>
        <v>0</v>
      </c>
      <c r="G25" s="89">
        <f>+'B3'!E11</f>
        <v>0</v>
      </c>
      <c r="H25" s="100">
        <f>IF('B3'!$D$72=H14,SUM('B3'!E13:E56)-'B3'!E57,0)</f>
        <v>0</v>
      </c>
      <c r="I25" s="101">
        <f>IF('B3'!$D$72=I14,SUM('B3'!E13:E56)-'B3'!E57,0)</f>
        <v>0</v>
      </c>
      <c r="J25" s="101">
        <f>IF('B3'!$D$72=J14,SUM('B3'!E13:E56)-'B3'!E57,0)</f>
        <v>0</v>
      </c>
      <c r="K25" s="102">
        <f>IF('B3'!$D$72=K14,SUM('B3'!E13:E56)-'B3'!E57,0)</f>
        <v>0</v>
      </c>
      <c r="L25" s="244"/>
      <c r="M25" s="131"/>
      <c r="N25" s="21"/>
      <c r="O25" s="21"/>
    </row>
    <row r="26" spans="2:26" s="22" customFormat="1" ht="14.25">
      <c r="B26" s="29">
        <f>+'B3'!F6</f>
        <v>0</v>
      </c>
      <c r="C26" s="176"/>
      <c r="D26" s="87">
        <f>+'B3'!G7</f>
        <v>0</v>
      </c>
      <c r="E26" s="88">
        <f>+'B3'!G9</f>
        <v>0</v>
      </c>
      <c r="F26" s="87">
        <f>+'B3'!G10</f>
        <v>0</v>
      </c>
      <c r="G26" s="89">
        <f>+'B3'!G11</f>
        <v>0</v>
      </c>
      <c r="H26" s="100">
        <f>IF('B3'!$F$72=Linear!H14,SUM('B3'!G13:G56)-'B3'!G57,0)</f>
        <v>0</v>
      </c>
      <c r="I26" s="101">
        <f>IF('B3'!$F$72=Linear!I14,SUM('B3'!G13:G56)-'B3'!G57,0)</f>
        <v>0</v>
      </c>
      <c r="J26" s="101">
        <f>IF('B3'!$F$72=Linear!J14,SUM('B3'!G13:G56)-'B3'!G57,0)</f>
        <v>0</v>
      </c>
      <c r="K26" s="102">
        <f>IF('B3'!$F$72=Linear!K14,SUM('B3'!G13:G56)-'B3'!G57,0)</f>
        <v>0</v>
      </c>
      <c r="L26" s="244"/>
      <c r="M26" s="131"/>
      <c r="N26" s="18"/>
      <c r="O26" s="18"/>
      <c r="X26" s="5"/>
      <c r="Y26" s="5"/>
      <c r="Z26" s="5"/>
    </row>
    <row r="27" spans="2:24" s="22" customFormat="1" ht="14.25">
      <c r="B27" s="29">
        <f>+'B3'!H6</f>
        <v>0</v>
      </c>
      <c r="C27" s="176"/>
      <c r="D27" s="87">
        <f>+'B3'!I7</f>
        <v>0</v>
      </c>
      <c r="E27" s="88">
        <f>+'B3'!I9</f>
        <v>0</v>
      </c>
      <c r="F27" s="87">
        <f>+'B3'!I10</f>
        <v>0</v>
      </c>
      <c r="G27" s="89">
        <f>+'B3'!I11</f>
        <v>0</v>
      </c>
      <c r="H27" s="100">
        <f>IF('B3'!$H$72=H14,SUM('B3'!I13:I56)-'B3'!I57,0)</f>
        <v>0</v>
      </c>
      <c r="I27" s="101">
        <f>IF('B3'!$H$72=I14,SUM('B3'!I13:I56)-'B3'!I57,0)</f>
        <v>0</v>
      </c>
      <c r="J27" s="101">
        <f>IF('B3'!$H$72=J14,SUM('B3'!I13:I56)-'B3'!I57,0)</f>
        <v>0</v>
      </c>
      <c r="K27" s="102">
        <f>IF('B3'!$H$72=K14,SUM('B3'!I13:I56)-'B3'!I57,0)</f>
        <v>0</v>
      </c>
      <c r="L27" s="244"/>
      <c r="M27" s="131"/>
      <c r="N27" s="18"/>
      <c r="O27" s="18"/>
      <c r="X27" s="5"/>
    </row>
    <row r="28" spans="2:25" s="22" customFormat="1" ht="15" customHeight="1">
      <c r="B28" s="29">
        <f>+'B4'!B9</f>
        <v>0</v>
      </c>
      <c r="C28" s="176"/>
      <c r="D28" s="87">
        <v>100</v>
      </c>
      <c r="E28" s="88">
        <f>+'B4'!C12</f>
        <v>0</v>
      </c>
      <c r="F28" s="87">
        <f>+'B4'!C13</f>
        <v>0</v>
      </c>
      <c r="G28" s="89">
        <f>+'B4'!C14</f>
        <v>0</v>
      </c>
      <c r="H28" s="100">
        <f>(SUM('B4'!C16:C56)-'B4'!C57)*'B4'!C10/100*'B4'!C5</f>
        <v>0</v>
      </c>
      <c r="I28" s="101">
        <f>(SUM('B4'!C16:C56)-'B4'!C57)*'B4'!C10/100*'B4'!C6</f>
        <v>0</v>
      </c>
      <c r="J28" s="101">
        <f>(SUM('B4'!C16:C56)-'B4'!C57)*'B4'!C10/100*'B4'!C7</f>
        <v>0</v>
      </c>
      <c r="K28" s="102">
        <f>(SUM('B4'!C16:C56)-'B4'!C57)*'B4'!C10/100*'B4'!C8</f>
        <v>0</v>
      </c>
      <c r="L28" s="160">
        <f>SUM('B4'!C5:C8)*100</f>
        <v>0</v>
      </c>
      <c r="M28" s="131"/>
      <c r="N28" s="18"/>
      <c r="O28" s="18"/>
      <c r="X28" s="5"/>
      <c r="Y28" s="18"/>
    </row>
    <row r="29" spans="2:25" s="22" customFormat="1" ht="15" customHeight="1">
      <c r="B29" s="29">
        <f>+'B4'!D9</f>
        <v>0</v>
      </c>
      <c r="C29" s="176"/>
      <c r="D29" s="87">
        <v>100</v>
      </c>
      <c r="E29" s="88">
        <f>+'B4'!E12</f>
        <v>0</v>
      </c>
      <c r="F29" s="87">
        <f>+'B4'!E13</f>
        <v>0</v>
      </c>
      <c r="G29" s="89">
        <f>+'B4'!E14</f>
        <v>0</v>
      </c>
      <c r="H29" s="100">
        <f>(SUM('B4'!E16:E56)-'B4'!E57)*'B4'!E10/100*'B4'!E5</f>
        <v>0</v>
      </c>
      <c r="I29" s="101">
        <f>(SUM('B4'!E16:E56)-'B4'!E57)*'B4'!E10/100*'B4'!E6</f>
        <v>0</v>
      </c>
      <c r="J29" s="101">
        <f>(SUM('B4'!E16:E56)-'B4'!E57)*'B4'!E10/100*'B4'!E7</f>
        <v>0</v>
      </c>
      <c r="K29" s="102">
        <f>(SUM('B4'!E16:E56)-'B4'!E57)*'B4'!E10/100*'B4'!E8</f>
        <v>0</v>
      </c>
      <c r="L29" s="161">
        <f>SUM('B4'!E5:E8)*100</f>
        <v>0</v>
      </c>
      <c r="M29" s="131"/>
      <c r="N29" s="18"/>
      <c r="O29" s="18"/>
      <c r="X29" s="5"/>
      <c r="Y29" s="18"/>
    </row>
    <row r="30" spans="2:25" s="22" customFormat="1" ht="15" customHeight="1">
      <c r="B30" s="29">
        <f>+'B4'!F9</f>
        <v>0</v>
      </c>
      <c r="C30" s="176"/>
      <c r="D30" s="87">
        <v>100</v>
      </c>
      <c r="E30" s="88">
        <f>+'B4'!G12</f>
        <v>0</v>
      </c>
      <c r="F30" s="87">
        <f>+'B4'!G13</f>
        <v>0</v>
      </c>
      <c r="G30" s="89">
        <f>+'B4'!G14</f>
        <v>0</v>
      </c>
      <c r="H30" s="100">
        <f>(SUM('B4'!G16:G56)-'B4'!G57)*'B4'!G10/100*'B4'!G5</f>
        <v>0</v>
      </c>
      <c r="I30" s="101">
        <f>(SUM('B4'!G16:G56)-'B4'!G57)*'B4'!G10/100*'B4'!G6</f>
        <v>0</v>
      </c>
      <c r="J30" s="101">
        <f>(SUM('B4'!G16:G56)-'B4'!G57)*'B4'!G10/100*'B4'!G7</f>
        <v>0</v>
      </c>
      <c r="K30" s="102">
        <f>(SUM('B4'!G16:G56)-'B4'!G57)*'B4'!G10/100*'B4'!G8</f>
        <v>0</v>
      </c>
      <c r="L30" s="161">
        <f>SUM('B4'!G5:G8)*100</f>
        <v>0</v>
      </c>
      <c r="M30" s="131"/>
      <c r="N30" s="18"/>
      <c r="O30" s="18"/>
      <c r="X30" s="5"/>
      <c r="Y30" s="18"/>
    </row>
    <row r="31" spans="2:25" s="22" customFormat="1" ht="15" customHeight="1">
      <c r="B31" s="29">
        <f>+'B4'!H9</f>
        <v>0</v>
      </c>
      <c r="C31" s="176"/>
      <c r="D31" s="87">
        <v>100</v>
      </c>
      <c r="E31" s="88">
        <f>+'B4'!I12</f>
        <v>0</v>
      </c>
      <c r="F31" s="87">
        <f>+'B4'!I13</f>
        <v>0</v>
      </c>
      <c r="G31" s="89">
        <f>+'B4'!I14</f>
        <v>0</v>
      </c>
      <c r="H31" s="100">
        <f>(SUM('B4'!I16:I56)-'B4'!I57)*'B4'!I10/100*'B4'!I5</f>
        <v>0</v>
      </c>
      <c r="I31" s="101">
        <f>(SUM('B4'!I16:I56)-'B4'!I57)*'B4'!I10/100*'B4'!I6</f>
        <v>0</v>
      </c>
      <c r="J31" s="101">
        <f>(SUM('B4'!I16:I56)-'B4'!I57)*'B4'!I10/100*'B4'!I7</f>
        <v>0</v>
      </c>
      <c r="K31" s="102">
        <f>(SUM('B4'!I16:I56)-'B4'!I57)*'B4'!I10/100*'B4'!I8</f>
        <v>0</v>
      </c>
      <c r="L31" s="161">
        <f>SUM('B4'!I5:I8)*100</f>
        <v>0</v>
      </c>
      <c r="M31" s="131"/>
      <c r="N31" s="18"/>
      <c r="O31" s="18"/>
      <c r="X31" s="5"/>
      <c r="Y31" s="18"/>
    </row>
    <row r="32" spans="2:25" s="22" customFormat="1" ht="15" customHeight="1">
      <c r="B32" s="29" t="str">
        <f>+'B5'!B9</f>
        <v>Lactosérum</v>
      </c>
      <c r="C32" s="176"/>
      <c r="D32" s="87">
        <v>100</v>
      </c>
      <c r="E32" s="88">
        <f>+'B5'!C12</f>
        <v>14.6</v>
      </c>
      <c r="F32" s="87">
        <f>+'B5'!C13</f>
        <v>129</v>
      </c>
      <c r="G32" s="89">
        <f>+'B5'!C14</f>
        <v>7.3</v>
      </c>
      <c r="H32" s="100">
        <f>(SUM('B5'!C16:C56)-'B5'!C57)*'B5'!C10/100*'B5'!C5</f>
        <v>0</v>
      </c>
      <c r="I32" s="101">
        <f>(SUM('B5'!C16:C56)-'B5'!C57)*'B5'!C10/100*'B5'!C6</f>
        <v>0</v>
      </c>
      <c r="J32" s="101">
        <f>(SUM('B5'!C16:C56)-'B5'!C57)*'B5'!C10/100*'B5'!C7</f>
        <v>0</v>
      </c>
      <c r="K32" s="250"/>
      <c r="L32" s="161">
        <f>SUM('B5'!C5:C7)*100</f>
        <v>0</v>
      </c>
      <c r="M32" s="131"/>
      <c r="N32" s="18"/>
      <c r="O32" s="18"/>
      <c r="X32" s="5"/>
      <c r="Y32" s="18"/>
    </row>
    <row r="33" spans="2:25" s="22" customFormat="1" ht="15" customHeight="1">
      <c r="B33" s="29" t="str">
        <f>+'B5'!D9</f>
        <v>CCM</v>
      </c>
      <c r="C33" s="176"/>
      <c r="D33" s="87">
        <v>100</v>
      </c>
      <c r="E33" s="88">
        <f>+'B5'!E12</f>
        <v>15.7</v>
      </c>
      <c r="F33" s="87">
        <f>+'B5'!E13</f>
        <v>95</v>
      </c>
      <c r="G33" s="89">
        <f>+'B5'!E14</f>
        <v>3.3</v>
      </c>
      <c r="H33" s="100">
        <f>(SUM('B5'!E16:E56)-'B5'!E57)*'B5'!E10/100*'B5'!E5</f>
        <v>0</v>
      </c>
      <c r="I33" s="101">
        <f>(SUM('B5'!E16:E56)-'B5'!E57)*'B5'!E10/100*'B5'!E6</f>
        <v>0</v>
      </c>
      <c r="J33" s="101">
        <f>(SUM('B5'!E16:E56)-'B5'!E57)*'B5'!E10/100*'B5'!E7</f>
        <v>0</v>
      </c>
      <c r="K33" s="251"/>
      <c r="L33" s="161">
        <f>SUM('B5'!E5:E7)*100</f>
        <v>0</v>
      </c>
      <c r="M33" s="131"/>
      <c r="N33" s="18"/>
      <c r="O33" s="18"/>
      <c r="X33" s="5"/>
      <c r="Y33" s="18"/>
    </row>
    <row r="34" spans="2:25" s="22" customFormat="1" ht="15" customHeight="1">
      <c r="B34" s="29" t="str">
        <f>+'B5'!F9</f>
        <v>Maïs plante entière</v>
      </c>
      <c r="C34" s="176"/>
      <c r="D34" s="87">
        <f>+'B5'!G10</f>
        <v>100</v>
      </c>
      <c r="E34" s="88">
        <f>+'B5'!G12</f>
        <v>10.7</v>
      </c>
      <c r="F34" s="87">
        <f>+'B5'!G13</f>
        <v>75</v>
      </c>
      <c r="G34" s="89">
        <f>+'B5'!G14</f>
        <v>1.9</v>
      </c>
      <c r="H34" s="254"/>
      <c r="I34" s="101">
        <f>(SUM('B5'!G16:G56)-'B5'!G57)</f>
        <v>0</v>
      </c>
      <c r="J34" s="253"/>
      <c r="K34" s="251"/>
      <c r="L34" s="161"/>
      <c r="M34" s="131"/>
      <c r="N34" s="18"/>
      <c r="O34" s="18"/>
      <c r="X34" s="5"/>
      <c r="Y34" s="18"/>
    </row>
    <row r="35" spans="2:25" s="22" customFormat="1" ht="15" customHeight="1">
      <c r="B35" s="29" t="str">
        <f>+'B5'!H9</f>
        <v>Herbages 
(herbe, silo, ...)</v>
      </c>
      <c r="C35" s="176"/>
      <c r="D35" s="87">
        <f>+'B5'!I10</f>
        <v>100</v>
      </c>
      <c r="E35" s="88">
        <f>+'B5'!I12</f>
        <v>7.6</v>
      </c>
      <c r="F35" s="87">
        <f>+'B5'!I13</f>
        <v>155</v>
      </c>
      <c r="G35" s="89">
        <f>+'B5'!I14</f>
        <v>3.5</v>
      </c>
      <c r="H35" s="254"/>
      <c r="I35" s="101">
        <f>(SUM('B5'!I16:I56)-'B5'!I57)</f>
        <v>0</v>
      </c>
      <c r="J35" s="253"/>
      <c r="K35" s="251"/>
      <c r="L35" s="162"/>
      <c r="M35" s="131"/>
      <c r="N35" s="18"/>
      <c r="O35" s="18"/>
      <c r="X35" s="5"/>
      <c r="Y35" s="18"/>
    </row>
    <row r="36" spans="2:25" s="22" customFormat="1" ht="15" customHeight="1">
      <c r="B36" s="29" t="str">
        <f>+'B6'!B9</f>
        <v>Paille, granulés de paille</v>
      </c>
      <c r="C36" s="176"/>
      <c r="D36" s="87">
        <v>100</v>
      </c>
      <c r="E36" s="88">
        <f>+'B6'!C12</f>
        <v>2.2</v>
      </c>
      <c r="F36" s="87">
        <f>+'B6'!C13</f>
        <v>35</v>
      </c>
      <c r="G36" s="89">
        <f>+'B6'!C14</f>
        <v>0.9</v>
      </c>
      <c r="H36" s="100">
        <f>(SUM('B6'!C16:C56)-'B6'!C57)*'B6'!C10/100*'B6'!C5</f>
        <v>0</v>
      </c>
      <c r="I36" s="101">
        <f>(SUM('B6'!C16:C56)-'B6'!C57)*'B6'!C10/100*'B6'!C6</f>
        <v>0</v>
      </c>
      <c r="J36" s="101">
        <f>(SUM('B6'!C16:C56)-'B6'!C57)*'B6'!C10/100*'B6'!C7</f>
        <v>0</v>
      </c>
      <c r="K36" s="102">
        <f>(SUM('B6'!C16:C56)-'B6'!C57)*'B6'!C10/100*'B6'!C8</f>
        <v>0</v>
      </c>
      <c r="L36" s="246"/>
      <c r="M36" s="131"/>
      <c r="N36" s="18"/>
      <c r="O36" s="18"/>
      <c r="X36" s="5"/>
      <c r="Y36" s="18"/>
    </row>
    <row r="37" spans="2:25" s="22" customFormat="1" ht="15" customHeight="1">
      <c r="B37" s="136" t="str">
        <f>+'B6'!D9</f>
        <v>Matériaux d'occupation, dés de fourrage grossier</v>
      </c>
      <c r="C37" s="178"/>
      <c r="D37" s="91">
        <v>100</v>
      </c>
      <c r="E37" s="92">
        <f>+'B6'!E12</f>
        <v>2.1</v>
      </c>
      <c r="F37" s="91">
        <f>+'B6'!E13</f>
        <v>25</v>
      </c>
      <c r="G37" s="93">
        <f>+'B6'!E14</f>
        <v>1.6</v>
      </c>
      <c r="H37" s="289">
        <f>(SUM('B6'!E16:E56)-'B6'!E57)*'B6'!E10/100*'B6'!E5</f>
        <v>0</v>
      </c>
      <c r="I37" s="137">
        <f>(SUM('B6'!E16:E56)-'B6'!E57)*'B6'!E10/100*'B6'!E6</f>
        <v>0</v>
      </c>
      <c r="J37" s="137">
        <f>(SUM('B6'!E16:E56)-'B6'!E57)*'B6'!E10/100*'B6'!E7</f>
        <v>0</v>
      </c>
      <c r="K37" s="252"/>
      <c r="L37" s="241"/>
      <c r="M37" s="131"/>
      <c r="N37" s="18"/>
      <c r="O37" s="18"/>
      <c r="X37" s="5"/>
      <c r="Y37" s="18"/>
    </row>
    <row r="38" spans="2:25" s="22" customFormat="1" ht="6" customHeight="1">
      <c r="B38" s="138"/>
      <c r="C38" s="138"/>
      <c r="D38" s="73"/>
      <c r="E38" s="74"/>
      <c r="F38" s="73"/>
      <c r="G38" s="74"/>
      <c r="H38" s="65"/>
      <c r="I38" s="66"/>
      <c r="J38" s="65"/>
      <c r="K38" s="66"/>
      <c r="L38" s="66"/>
      <c r="M38" s="131"/>
      <c r="N38" s="18"/>
      <c r="O38" s="18"/>
      <c r="X38" s="5"/>
      <c r="Y38" s="18"/>
    </row>
    <row r="39" spans="3:25" s="26" customFormat="1" ht="6" customHeight="1">
      <c r="C39" s="139"/>
      <c r="D39" s="78"/>
      <c r="E39" s="79"/>
      <c r="F39" s="78"/>
      <c r="G39" s="79"/>
      <c r="H39" s="65"/>
      <c r="I39" s="66"/>
      <c r="J39" s="65"/>
      <c r="K39" s="66"/>
      <c r="L39" s="66"/>
      <c r="M39" s="131"/>
      <c r="N39" s="61"/>
      <c r="O39" s="61"/>
      <c r="X39" s="7"/>
      <c r="Y39" s="61"/>
    </row>
    <row r="40" spans="2:25" s="26" customFormat="1" ht="26.25" customHeight="1">
      <c r="B40" s="238" t="str">
        <f>+Texte!A44</f>
        <v>Résumé des teneurs par catégorie d'animaux</v>
      </c>
      <c r="C40" s="139"/>
      <c r="D40" s="78"/>
      <c r="E40" s="79"/>
      <c r="F40" s="78"/>
      <c r="G40" s="79"/>
      <c r="H40" s="195" t="str">
        <f>+H13</f>
        <v>Porcs à l'engrais</v>
      </c>
      <c r="I40" s="196" t="str">
        <f>+I13</f>
        <v>Truies d'él./ verrat</v>
      </c>
      <c r="J40" s="197" t="str">
        <f>+J13</f>
        <v>Porcelets</v>
      </c>
      <c r="K40" s="198" t="str">
        <f>+K13</f>
        <v>Poules pondeuses</v>
      </c>
      <c r="L40" s="158"/>
      <c r="M40" s="131"/>
      <c r="N40" s="61"/>
      <c r="O40" s="61"/>
      <c r="X40" s="7"/>
      <c r="Y40" s="61"/>
    </row>
    <row r="41" spans="2:22" s="26" customFormat="1" ht="15" customHeight="1">
      <c r="B41" s="208" t="str">
        <f>+Texte!A45</f>
        <v>Matière sèche affouragée</v>
      </c>
      <c r="C41" s="209"/>
      <c r="D41" s="210"/>
      <c r="E41" s="211"/>
      <c r="F41" s="212" t="str">
        <f>+Texte!A50</f>
        <v>kg MS</v>
      </c>
      <c r="G41" s="213"/>
      <c r="H41" s="199">
        <f>H16*$D16/100+H17*$D17/100+H18*$D18/100+H19*$D19/100+H20*$D20/100+H21*$D21/100+H22*$D22/100+H23*$D23/100+H24*$D24/100+H25*$D25/100+H26*$D26/100+H27*$D27/100+H28*$D28/100+H29*$D29/100+H30*$D30/100+H31*$D31/100+H32*$D32/100+H33*$D33/100+H34*$D34/100+H35*$D35/100</f>
        <v>0</v>
      </c>
      <c r="I41" s="200">
        <f>+I16*$D16/100+I17*$D17/100+I18*$D18/100+I19*$D19/100+I20*$D20/100+I21*$D21/100+I22*$D22/100+I23*$D23/100+I24*$D24/100+I25*$D25/100+I26*$D26/100+I27*$D27/100+I28*$D28/100+I29*$D29/100+I30*$D30/100+I31*$D31/100+I32*$D32/100+I33*$D33/100+I34*$D34/100+I35*$D35/100</f>
        <v>0</v>
      </c>
      <c r="J41" s="200">
        <f>+J16*$D16/100+J17*$D17/100+J18*$D18/100+J19*$D19/100+J20*$D20/100+J21*$D21/100+J22*$D22/100+J23*$D23/100+J24*$D24/100+J25*$D25/100+J26*$D26/100+J27*$D27/100+J28*$D28/100+J29*$D29/100+J30*$D30/100+J31*$D31/100+J32*$D32/100+J33*$D33/100+J34*$D34/100+J35*$D35/100</f>
        <v>0</v>
      </c>
      <c r="K41" s="201">
        <f>+K16*$D16/100+K17*$D17/100+K18*$D18/100+K19*$D19/100+K20*$D20/100+K21*$D21/100+K22*$D22/100+K23*$D23/100+K24*$D24/100+K25*$D25/100+K26*$D26/100+K27*$D27/100+K28*$D28/100+K29*$D29/100+K30*$D30/100+K31*$D31/100+K32*$D32/100+K33*$D33/100+K34*$D34/100+K35*$D35/100</f>
        <v>0</v>
      </c>
      <c r="L41" s="140"/>
      <c r="M41" s="131"/>
      <c r="O41" s="312"/>
      <c r="P41" s="313"/>
      <c r="Q41" s="314"/>
      <c r="R41" s="61"/>
      <c r="S41" s="61"/>
      <c r="T41" s="61"/>
      <c r="U41" s="7"/>
      <c r="V41" s="61"/>
    </row>
    <row r="42" spans="2:21" s="26" customFormat="1" ht="14.25">
      <c r="B42" s="214" t="str">
        <f>+Texte!A46</f>
        <v>Quantité d'aliment à 88 % MS</v>
      </c>
      <c r="C42" s="215"/>
      <c r="D42" s="216"/>
      <c r="E42" s="217"/>
      <c r="F42" s="218" t="s">
        <v>141</v>
      </c>
      <c r="G42" s="45"/>
      <c r="H42" s="202">
        <f>+H41/0.88</f>
        <v>0</v>
      </c>
      <c r="I42" s="203">
        <f>+I41/0.88</f>
        <v>0</v>
      </c>
      <c r="J42" s="203">
        <f>+J41/0.88</f>
        <v>0</v>
      </c>
      <c r="K42" s="204">
        <f>+K41/0.88</f>
        <v>0</v>
      </c>
      <c r="L42" s="68"/>
      <c r="M42" s="131"/>
      <c r="U42" s="7"/>
    </row>
    <row r="43" spans="2:21" s="26" customFormat="1" ht="15" customHeight="1">
      <c r="B43" s="214" t="str">
        <f>+Texte!A47</f>
        <v>Energie total</v>
      </c>
      <c r="C43" s="215"/>
      <c r="D43" s="216"/>
      <c r="E43" s="219"/>
      <c r="F43" s="220" t="str">
        <f>+E13</f>
        <v>MJ EDP ou EMV</v>
      </c>
      <c r="G43" s="32"/>
      <c r="H43" s="192">
        <f>+H16*$E16+H17*$E17+H18*$E18+H19*$E19+H20*$E20+H21*$E21+H22*$E22+H23*$E23+H24*$E24+H25*$E25+H26*$E26+H27*$E27+H28*$E28+H29*$E29+H30*$E30+H31*$E31+H32*$E32+H33*$E33+H34*$E34+H35*$E35</f>
        <v>0</v>
      </c>
      <c r="I43" s="193">
        <f>+I16*$E16+I17*$E17+I18*$E18+I19*$E19+I20*$E20+I21*$E21+I22*$E22+I23*$E23+I24*$E24+I25*$E25+I26*$E26+I27*$E27+I28*$E28+I29*$E29+I30*$E30+I31*$E31+I32*$E32+I33*$E33+I34*$E34+I35*$E35</f>
        <v>0</v>
      </c>
      <c r="J43" s="193">
        <f>+J16*$E16+J17*$E17+J18*$E18+J19*$E19+J20*$E20+J21*$E21+J22*$E22+J23*$E23+J24*$E24+J25*$E25+J26*$E26+J27*$E27+J28*$E28+J29*$E29+J30*$E30+J31*$E31+J32*$E32+J33*$E33+J34*$E34+J35*$E35</f>
        <v>0</v>
      </c>
      <c r="K43" s="194">
        <f>+K16*$E16+K17*$E17+K18*$E18+K19*$E19+K20*$E20+K21*$E21+K22*$E22+K23*$E23+K24*$E24+K25*$E25+K26*$E26+K27*$E27+K28*$E28+K29*$E29+K30*$E30+K31*$E31+K32*$E32+K33*$E33+K34*$E34+K35*$E35</f>
        <v>0</v>
      </c>
      <c r="L43" s="140"/>
      <c r="M43" s="131"/>
      <c r="U43" s="7"/>
    </row>
    <row r="44" spans="2:22" s="26" customFormat="1" ht="15" customHeight="1">
      <c r="B44" s="214" t="str">
        <f>+Texte!A48</f>
        <v>Protéines totales</v>
      </c>
      <c r="C44" s="215"/>
      <c r="D44" s="216"/>
      <c r="E44" s="219"/>
      <c r="F44" s="220" t="str">
        <f>+F13</f>
        <v>g MA</v>
      </c>
      <c r="G44" s="32"/>
      <c r="H44" s="192">
        <f>+H16*$F16+H17*$F17+H18*$F18+H19*$F19+H20*$F20+H21*$F21+H22*$F22+H23*$F23+H24*$F24+H25*$F25+H26*$F26+H27*$F27+H28*$F28+H29*$F29+H30*$F30+H31*$F31+H32*$F32+H33*$F33+H34*$F34+H35*$F35</f>
        <v>0</v>
      </c>
      <c r="I44" s="193">
        <f>+I16*$F16+I17*$F17+I18*$F18+I19*$F19+I20*$F20+I21*$F21+I22*$F22+I23*$F23+I24*$F24+I25*$F25+I26*$F26+I27*$F27+I28*$F28+I29*$F29+I30*$F30+I31*$F31+I32*$F32+I33*$F33+I34*$F34+I35*$F35</f>
        <v>0</v>
      </c>
      <c r="J44" s="193">
        <f>+J16*$F16+J17*$F17+J18*$F18+J19*$F19+J20*$F20+J21*$F21+J22*$F22+J23*$F23+J24*$F24+J25*$F25+J26*$F26+J27*$F27+J28*$F28+J29*$F29+J30*$F30+J31*$F31+J32*$F32+J33*$F33+J34*$F34+J35*$F35</f>
        <v>0</v>
      </c>
      <c r="K44" s="194">
        <f>+K16*$F16+K17*$F17+K18*$F18+K19*$F19+K20*$F20+K21*$F21+K22*$F22+K23*$F23+K24*$F24+K25*$F25+K26*$F26+K27*$F27+K28*$F28+K29*$F29+K30*$F30+K31*$F31+K32*$F32+K33*$F33+K34*$F34+K35*$F35</f>
        <v>0</v>
      </c>
      <c r="L44" s="140"/>
      <c r="M44" s="131"/>
      <c r="U44" s="7"/>
      <c r="V44" s="61"/>
    </row>
    <row r="45" spans="2:22" s="26" customFormat="1" ht="15" customHeight="1">
      <c r="B45" s="221" t="str">
        <f>+Texte!A49</f>
        <v>Phosphore total</v>
      </c>
      <c r="C45" s="222"/>
      <c r="D45" s="223"/>
      <c r="E45" s="224"/>
      <c r="F45" s="225" t="str">
        <f>+G13</f>
        <v>g P</v>
      </c>
      <c r="G45" s="226"/>
      <c r="H45" s="205">
        <f>+H16*$G16+H17*$G17+H18*$G18+H19*$G19+H20*$G20+H21*$G21+H22*$G22+H23*$G23+H24*$G24+H25*$G25+H26*$G26+H27*$G27+H28*$G28+H29*$G29+H30*$G30+H31*$G31+H32*$G32+H33*$G33+H34*$G34+H35*$G35</f>
        <v>0</v>
      </c>
      <c r="I45" s="206">
        <f>+I16*$G16+I17*$G17+I18*$G18+I19*$G19+I20*$G20+I21*$G21+I22*$G22+I23*$G23+I24*$G24+I25*$G25+I26*$G26+I27*$G27+I28*$G28+I29*$G29+I30*$G30+I31*$G31+I32*$G32+I33*$G33+I34*$G34+I35*$G35</f>
        <v>0</v>
      </c>
      <c r="J45" s="206">
        <f>+J16*$G16+J17*$G17+J18*$G18+J19*$G19+J20*$G20+J21*$G21+J22*$G22+J23*$G23+J24*$G24+J25*$G25+J26*$G26+J27*$G27+J28*$G28+J29*$G29+J30*$G30+J31*$G31+J32*$G32+J33*$G33+J34*$G34+J35*$G35</f>
        <v>0</v>
      </c>
      <c r="K45" s="207">
        <f>+K16*$G16+K17*$G17+K18*$G18+K19*$G19+K20*$G20+K21*$G21+K22*$G22+K23*$G23+K24*$G24+K25*$G25+K26*$G26+K27*$G27+K28*$G28+K29*$G29+K30*$G30+K31*$G31+K32*$G32+K33*$G33+K34*$G34+K35*$G35</f>
        <v>0</v>
      </c>
      <c r="L45" s="140"/>
      <c r="M45" s="131"/>
      <c r="U45" s="7"/>
      <c r="V45" s="61"/>
    </row>
    <row r="46" spans="2:21" s="26" customFormat="1" ht="7.5" customHeight="1">
      <c r="B46" s="61"/>
      <c r="C46" s="61"/>
      <c r="E46" s="66"/>
      <c r="F46" s="65"/>
      <c r="G46" s="66"/>
      <c r="H46" s="140"/>
      <c r="I46" s="140"/>
      <c r="J46" s="140"/>
      <c r="K46" s="140"/>
      <c r="L46" s="140"/>
      <c r="M46" s="131"/>
      <c r="U46" s="7"/>
    </row>
    <row r="47" spans="2:21" s="26" customFormat="1" ht="15">
      <c r="B47" s="61"/>
      <c r="C47" s="61"/>
      <c r="D47" s="65"/>
      <c r="E47" s="66"/>
      <c r="F47" s="65"/>
      <c r="G47" s="66"/>
      <c r="H47" s="240" t="str">
        <f>"                    "&amp;Texte!A51</f>
        <v>                    Teneurs moyennes par kg d'aliment à 88%</v>
      </c>
      <c r="I47" s="157"/>
      <c r="J47" s="141"/>
      <c r="K47" s="142"/>
      <c r="L47" s="140"/>
      <c r="M47" s="131"/>
      <c r="U47" s="7"/>
    </row>
    <row r="48" spans="2:21" s="26" customFormat="1" ht="14.25">
      <c r="B48" s="208" t="str">
        <f>+Texte!A52</f>
        <v>Teneur moyenne en énergie</v>
      </c>
      <c r="C48" s="209"/>
      <c r="D48" s="227"/>
      <c r="E48" s="210"/>
      <c r="F48" s="212" t="str">
        <f>+F43&amp;" / kg"</f>
        <v>MJ EDP ou EMV / kg</v>
      </c>
      <c r="G48" s="228"/>
      <c r="H48" s="189">
        <f>IF(H42&lt;&gt;0,H43/H42,0)</f>
        <v>0</v>
      </c>
      <c r="I48" s="190">
        <f>IF(I42&lt;&gt;0,I43/I42,0)</f>
        <v>0</v>
      </c>
      <c r="J48" s="190">
        <f>IF(J42&lt;&gt;0,J43/J42,0)</f>
        <v>0</v>
      </c>
      <c r="K48" s="191">
        <f>IF(K42&lt;&gt;0,K43/K42,0)</f>
        <v>0</v>
      </c>
      <c r="L48" s="159"/>
      <c r="M48" s="131"/>
      <c r="U48" s="7"/>
    </row>
    <row r="49" spans="2:21" s="26" customFormat="1" ht="15" customHeight="1">
      <c r="B49" s="29" t="str">
        <f>+Texte!A53</f>
        <v>Teneur moyenne en protéines</v>
      </c>
      <c r="C49" s="176"/>
      <c r="D49" s="220"/>
      <c r="E49" s="216"/>
      <c r="F49" s="219" t="str">
        <f>+F44&amp;" / kg"</f>
        <v>g MA / kg</v>
      </c>
      <c r="G49" s="32"/>
      <c r="H49" s="192">
        <f>IF(H42&lt;&gt;0,H44/H42,0)</f>
        <v>0</v>
      </c>
      <c r="I49" s="193">
        <f>IF(I42&lt;&gt;0,I44/I42,0)</f>
        <v>0</v>
      </c>
      <c r="J49" s="193">
        <f>IF(J42&lt;&gt;0,J44/J42,0)</f>
        <v>0</v>
      </c>
      <c r="K49" s="194">
        <f>IF(K42&lt;&gt;0,K44/K42,0)</f>
        <v>0</v>
      </c>
      <c r="L49" s="140"/>
      <c r="M49" s="131"/>
      <c r="U49" s="7"/>
    </row>
    <row r="50" spans="2:21" s="26" customFormat="1" ht="15" customHeight="1">
      <c r="B50" s="29" t="str">
        <f>+Texte!A54</f>
        <v>Teneur moyenne en phosphore</v>
      </c>
      <c r="C50" s="176"/>
      <c r="D50" s="220"/>
      <c r="E50" s="216"/>
      <c r="F50" s="219" t="str">
        <f>+F45&amp;" / kg"</f>
        <v>g P / kg</v>
      </c>
      <c r="G50" s="32"/>
      <c r="H50" s="305">
        <f>IF(H42&lt;&gt;0,H45/H42,0)</f>
        <v>0</v>
      </c>
      <c r="I50" s="306">
        <f>IF(I42&lt;&gt;0,I45/I42,0)</f>
        <v>0</v>
      </c>
      <c r="J50" s="306">
        <f>IF(J42&lt;&gt;0,J45/J42,0)</f>
        <v>0</v>
      </c>
      <c r="K50" s="307">
        <f>IF(K42&lt;&gt;0,K45/K42,0)</f>
        <v>0</v>
      </c>
      <c r="L50" s="140"/>
      <c r="M50" s="131"/>
      <c r="P50" s="315"/>
      <c r="Q50" s="61"/>
      <c r="R50" s="61"/>
      <c r="U50" s="7"/>
    </row>
    <row r="51" spans="2:21" s="26" customFormat="1" ht="15" customHeight="1">
      <c r="B51" s="136" t="str">
        <f>+Texte!A56</f>
        <v>Teneurs moyennes des porcs</v>
      </c>
      <c r="C51" s="178"/>
      <c r="D51" s="225"/>
      <c r="E51" s="223"/>
      <c r="F51" s="224" t="str">
        <f>Texte!A59</f>
        <v>g MA / MJ EDP</v>
      </c>
      <c r="G51" s="226"/>
      <c r="H51" s="308">
        <f>IF(SUM(H43:J43)&lt;&gt;0,IF(SUM(I34:I35)&lt;SUM(H41:J41)*0.15,SUM(H44,J44,SUMPRODUCT(F16:F33,I16:I33))/SUM(H43,J43,SUMPRODUCT(E16:E33,I16:I33)),SUM(H44:J44)/SUM(H43:J43)),"")</f>
      </c>
      <c r="I51" s="309"/>
      <c r="J51" s="310"/>
      <c r="K51" s="252"/>
      <c r="L51" s="131"/>
      <c r="M51" s="131"/>
      <c r="O51" s="311"/>
      <c r="P51" s="315"/>
      <c r="Q51" s="61"/>
      <c r="R51" s="61"/>
      <c r="U51" s="7"/>
    </row>
    <row r="52" spans="3:13" s="26" customFormat="1" ht="6" customHeight="1">
      <c r="C52" s="139"/>
      <c r="D52" s="65"/>
      <c r="F52" s="66"/>
      <c r="G52" s="66"/>
      <c r="H52" s="145"/>
      <c r="I52" s="145"/>
      <c r="J52" s="108"/>
      <c r="K52" s="61"/>
      <c r="L52" s="61"/>
      <c r="M52" s="131"/>
    </row>
    <row r="53" spans="2:23" s="26" customFormat="1" ht="3.75" customHeight="1">
      <c r="B53" s="138"/>
      <c r="C53" s="138"/>
      <c r="D53" s="65"/>
      <c r="F53" s="66"/>
      <c r="G53" s="66"/>
      <c r="H53" s="131"/>
      <c r="I53" s="131"/>
      <c r="J53" s="131"/>
      <c r="K53" s="131"/>
      <c r="L53" s="131"/>
      <c r="M53" s="131"/>
      <c r="V53" s="61"/>
      <c r="W53" s="61"/>
    </row>
    <row r="54" spans="2:23" s="26" customFormat="1" ht="15">
      <c r="B54" s="238" t="str">
        <f>+Texte!A60</f>
        <v>Nombre maximum de places et nombre moyen</v>
      </c>
      <c r="C54" s="138"/>
      <c r="D54" s="65"/>
      <c r="F54" s="66"/>
      <c r="G54" s="66"/>
      <c r="H54" s="183" t="str">
        <f>Texte!A62</f>
        <v>Nb maximum</v>
      </c>
      <c r="I54" s="184" t="str">
        <f>Texte!A64</f>
        <v>Nb moyen de</v>
      </c>
      <c r="J54" s="188" t="str">
        <f>+Texte!A73</f>
        <v>Animaux</v>
      </c>
      <c r="L54" s="131"/>
      <c r="M54" s="131"/>
      <c r="V54" s="61"/>
      <c r="W54" s="61"/>
    </row>
    <row r="55" spans="2:23" s="26" customFormat="1" ht="15">
      <c r="B55" s="238" t="str">
        <f>+Texte!A61</f>
        <v>d'animaux sur l'exploitation durant cette période</v>
      </c>
      <c r="C55" s="179"/>
      <c r="D55" s="143"/>
      <c r="E55" s="107"/>
      <c r="F55" s="144"/>
      <c r="G55" s="144"/>
      <c r="H55" s="185" t="str">
        <f>Texte!A63</f>
        <v>de places</v>
      </c>
      <c r="I55" s="186" t="str">
        <f>Texte!A65</f>
        <v>pl. occupées</v>
      </c>
      <c r="J55" s="187" t="str">
        <f>+Texte!A74</f>
        <v>par an</v>
      </c>
      <c r="L55" s="131"/>
      <c r="M55" s="131"/>
      <c r="V55" s="61"/>
      <c r="W55" s="61"/>
    </row>
    <row r="56" spans="2:23" s="26" customFormat="1" ht="14.25" customHeight="1">
      <c r="B56" s="255">
        <v>1639</v>
      </c>
      <c r="C56" s="256" t="str">
        <f>+Texte!A66</f>
        <v>Porcs à l'engrais et remontes &lt; 6 mois</v>
      </c>
      <c r="D56" s="210"/>
      <c r="E56" s="210"/>
      <c r="F56" s="211"/>
      <c r="G56" s="213"/>
      <c r="H56" s="264"/>
      <c r="I56" s="265"/>
      <c r="J56" s="263"/>
      <c r="L56" s="156"/>
      <c r="M56" s="131"/>
      <c r="V56" s="61"/>
      <c r="W56" s="61"/>
    </row>
    <row r="57" spans="2:21" s="22" customFormat="1" ht="14.25" customHeight="1">
      <c r="B57" s="257">
        <v>1631</v>
      </c>
      <c r="C57" s="258" t="str">
        <f>+Texte!A67</f>
        <v>Porcelets sevrés &lt; 26 kg</v>
      </c>
      <c r="D57" s="229"/>
      <c r="E57" s="219"/>
      <c r="F57" s="220"/>
      <c r="G57" s="32"/>
      <c r="H57" s="266"/>
      <c r="I57" s="267"/>
      <c r="J57" s="262"/>
      <c r="L57" s="18"/>
      <c r="U57" s="5"/>
    </row>
    <row r="58" spans="2:21" s="22" customFormat="1" ht="14.25" customHeight="1">
      <c r="B58" s="257">
        <v>1621</v>
      </c>
      <c r="C58" s="258" t="str">
        <f>+Texte!A68</f>
        <v>Verrats d'élevage</v>
      </c>
      <c r="D58" s="229"/>
      <c r="E58" s="219"/>
      <c r="F58" s="220"/>
      <c r="G58" s="32"/>
      <c r="H58" s="266"/>
      <c r="I58" s="267"/>
      <c r="J58" s="180"/>
      <c r="L58" s="18"/>
      <c r="U58" s="5"/>
    </row>
    <row r="59" spans="2:12" s="22" customFormat="1" ht="14.25" customHeight="1">
      <c r="B59" s="257">
        <v>1615</v>
      </c>
      <c r="C59" s="258" t="str">
        <f>+Texte!A69</f>
        <v>Truies non allaitantes &gt; 6 mois</v>
      </c>
      <c r="D59" s="229"/>
      <c r="E59" s="219"/>
      <c r="F59" s="220"/>
      <c r="G59" s="32"/>
      <c r="H59" s="266"/>
      <c r="I59" s="267"/>
      <c r="J59" s="262"/>
      <c r="L59" s="138"/>
    </row>
    <row r="60" spans="2:10" s="22" customFormat="1" ht="14.25" customHeight="1">
      <c r="B60" s="257">
        <v>1611</v>
      </c>
      <c r="C60" s="258" t="str">
        <f>+Texte!A70</f>
        <v>Truies allaitantes</v>
      </c>
      <c r="D60" s="229"/>
      <c r="E60" s="219"/>
      <c r="F60" s="220"/>
      <c r="G60" s="32"/>
      <c r="H60" s="266"/>
      <c r="I60" s="267"/>
      <c r="J60" s="261"/>
    </row>
    <row r="61" spans="2:11" ht="14.25" customHeight="1">
      <c r="B61" s="257">
        <v>1753</v>
      </c>
      <c r="C61" s="258" t="str">
        <f>+Texte!A71</f>
        <v>Poules pondeuses</v>
      </c>
      <c r="D61" s="230"/>
      <c r="E61" s="230"/>
      <c r="F61" s="230"/>
      <c r="G61" s="231"/>
      <c r="H61" s="268"/>
      <c r="I61" s="269"/>
      <c r="J61" s="235"/>
      <c r="K61" s="2"/>
    </row>
    <row r="62" spans="2:12" s="25" customFormat="1" ht="14.25" customHeight="1">
      <c r="B62" s="259">
        <v>1754</v>
      </c>
      <c r="C62" s="260" t="str">
        <f>+Texte!A72</f>
        <v>Poules et coqs, product d'oefs à couver</v>
      </c>
      <c r="D62" s="232"/>
      <c r="E62" s="233"/>
      <c r="F62" s="233"/>
      <c r="G62" s="234"/>
      <c r="H62" s="270"/>
      <c r="I62" s="271"/>
      <c r="J62" s="181"/>
      <c r="L62" s="24"/>
    </row>
    <row r="63" spans="4:23" s="25" customFormat="1" ht="3" customHeight="1">
      <c r="D63" s="2"/>
      <c r="E63" s="2"/>
      <c r="F63" s="2"/>
      <c r="G63" s="2"/>
      <c r="H63" s="2"/>
      <c r="I63" s="2"/>
      <c r="J63" s="2"/>
      <c r="K63" s="24"/>
      <c r="L63" s="24"/>
      <c r="U63" s="5"/>
      <c r="V63" s="22"/>
      <c r="W63" s="22"/>
    </row>
    <row r="64" spans="2:23" s="25" customFormat="1" ht="6" customHeight="1">
      <c r="B64" s="67"/>
      <c r="C64" s="67"/>
      <c r="D64" s="2"/>
      <c r="E64" s="2"/>
      <c r="F64" s="2"/>
      <c r="G64" s="2"/>
      <c r="H64" s="2"/>
      <c r="I64" s="2"/>
      <c r="J64" s="24"/>
      <c r="K64" s="24"/>
      <c r="L64" s="24"/>
      <c r="U64" s="5"/>
      <c r="V64" s="22"/>
      <c r="W64" s="22"/>
    </row>
    <row r="65" spans="2:22" ht="13.5" customHeight="1">
      <c r="B65" s="2" t="str">
        <f>+Texte!A57</f>
        <v>L'exploitant certifie l'exactitude des informations saisies sur cette feuille ainsi que les indications sur les achats d'aliments.</v>
      </c>
      <c r="J65" s="18"/>
      <c r="K65" s="18"/>
      <c r="L65" s="18"/>
      <c r="M65" s="5"/>
      <c r="N65" s="5"/>
      <c r="O65" s="5"/>
      <c r="P65" s="5"/>
      <c r="Q65" s="5"/>
      <c r="R65" s="5"/>
      <c r="S65" s="5"/>
      <c r="T65" s="5"/>
      <c r="U65" s="5"/>
      <c r="V65" s="25"/>
    </row>
    <row r="66" spans="13:22" ht="3" customHeight="1">
      <c r="M66" s="5"/>
      <c r="V66" s="5"/>
    </row>
    <row r="67" spans="2:13" ht="20.25" customHeight="1">
      <c r="B67" s="11" t="str">
        <f>+'B5'!B63</f>
        <v>Organisation de contrôle, Date:</v>
      </c>
      <c r="C67" s="12"/>
      <c r="D67" s="12"/>
      <c r="E67" s="12"/>
      <c r="F67" s="80"/>
      <c r="G67" s="80"/>
      <c r="H67" s="12" t="str">
        <f>+'B5'!F63</f>
        <v>Signature:</v>
      </c>
      <c r="I67" s="12"/>
      <c r="J67" s="12"/>
      <c r="K67" s="12"/>
      <c r="L67" s="13"/>
      <c r="M67" s="5"/>
    </row>
    <row r="68" spans="10:13" ht="7.5" customHeight="1">
      <c r="J68" s="2"/>
      <c r="K68" s="2"/>
      <c r="L68" s="2"/>
      <c r="M68" s="5"/>
    </row>
    <row r="69" spans="2:13" ht="21" customHeight="1">
      <c r="B69" s="11" t="str">
        <f>+'B5'!B65</f>
        <v>Exploitant, Date:</v>
      </c>
      <c r="C69" s="12"/>
      <c r="D69" s="12"/>
      <c r="E69" s="12"/>
      <c r="F69" s="80"/>
      <c r="G69" s="80"/>
      <c r="H69" s="12" t="str">
        <f>+H67</f>
        <v>Signature:</v>
      </c>
      <c r="I69" s="12"/>
      <c r="J69" s="12"/>
      <c r="K69" s="12"/>
      <c r="L69" s="13"/>
      <c r="M69" s="5"/>
    </row>
    <row r="70" ht="6" customHeight="1">
      <c r="M70" s="5"/>
    </row>
    <row r="71" ht="12.75">
      <c r="M71" s="5"/>
    </row>
    <row r="72" spans="7:13" ht="9.75" customHeight="1">
      <c r="G72" s="9"/>
      <c r="M72" s="5"/>
    </row>
    <row r="73" spans="2:23" ht="12.75">
      <c r="B73" s="301"/>
      <c r="C73" s="16"/>
      <c r="D73" s="298"/>
      <c r="F73" s="298"/>
      <c r="H73" s="298"/>
      <c r="J73" s="2"/>
      <c r="K73" s="2"/>
      <c r="L73" s="2"/>
      <c r="M73" s="5"/>
      <c r="O73" s="5"/>
      <c r="W73" s="2"/>
    </row>
    <row r="74" spans="2:23" ht="12.75">
      <c r="B74" s="16"/>
      <c r="C74" s="16"/>
      <c r="J74" s="2"/>
      <c r="K74" s="2"/>
      <c r="L74" s="2"/>
      <c r="M74" s="5"/>
      <c r="O74" s="5"/>
      <c r="W74" s="2"/>
    </row>
    <row r="75" spans="2:23" ht="12.75">
      <c r="B75" s="16"/>
      <c r="C75" s="16"/>
      <c r="J75" s="2"/>
      <c r="K75" s="2"/>
      <c r="L75" s="2"/>
      <c r="M75" s="5"/>
      <c r="O75" s="5"/>
      <c r="W75" s="2"/>
    </row>
    <row r="76" spans="2:23" ht="12.75">
      <c r="B76" s="16"/>
      <c r="C76" s="16"/>
      <c r="J76" s="2"/>
      <c r="K76" s="2"/>
      <c r="L76" s="2"/>
      <c r="M76" s="5"/>
      <c r="O76" s="5"/>
      <c r="W76" s="2"/>
    </row>
    <row r="77" ht="12.75">
      <c r="M77" s="5"/>
    </row>
    <row r="78" ht="12.75">
      <c r="M78" s="5"/>
    </row>
    <row r="79" ht="12.75">
      <c r="M79" s="5"/>
    </row>
    <row r="80" ht="12.75">
      <c r="M80" s="5"/>
    </row>
    <row r="81" ht="12.75">
      <c r="M81" s="5"/>
    </row>
    <row r="82" ht="12.75">
      <c r="M82" s="5"/>
    </row>
    <row r="83" ht="12.75">
      <c r="M83" s="5"/>
    </row>
    <row r="84" ht="12.75">
      <c r="M84" s="5"/>
    </row>
    <row r="85" ht="12.75">
      <c r="M85" s="5"/>
    </row>
    <row r="86" ht="12.75">
      <c r="M86" s="5"/>
    </row>
    <row r="87" ht="12.75">
      <c r="M87" s="5"/>
    </row>
    <row r="88" ht="12.75">
      <c r="M88" s="5"/>
    </row>
    <row r="89" ht="12.75">
      <c r="M89" s="5"/>
    </row>
    <row r="90" ht="12.75">
      <c r="M90" s="5"/>
    </row>
    <row r="91" ht="12.75">
      <c r="M91" s="5"/>
    </row>
    <row r="92" ht="12.75">
      <c r="M92" s="5"/>
    </row>
    <row r="93" ht="12.75">
      <c r="M93" s="5"/>
    </row>
    <row r="94" ht="12.75">
      <c r="M94" s="5"/>
    </row>
    <row r="95" ht="12.75">
      <c r="M95" s="5"/>
    </row>
    <row r="96" ht="12.75">
      <c r="M96" s="5"/>
    </row>
    <row r="97" ht="12.75">
      <c r="M97" s="5"/>
    </row>
    <row r="98" ht="12.75">
      <c r="M98" s="5"/>
    </row>
    <row r="99" ht="12.75">
      <c r="M99" s="5"/>
    </row>
    <row r="100" ht="12.75">
      <c r="M100" s="5"/>
    </row>
    <row r="101" ht="12.75">
      <c r="M101" s="5"/>
    </row>
    <row r="102" ht="12.75">
      <c r="M102" s="5"/>
    </row>
    <row r="103" ht="12.75">
      <c r="M103" s="5"/>
    </row>
    <row r="104" ht="12.75">
      <c r="M104" s="5"/>
    </row>
    <row r="105" ht="12.75">
      <c r="M105" s="5"/>
    </row>
    <row r="106" ht="12.75">
      <c r="M106" s="5"/>
    </row>
    <row r="107" ht="12.75">
      <c r="M107" s="5"/>
    </row>
    <row r="108" ht="12.75">
      <c r="M108" s="5"/>
    </row>
    <row r="109" ht="12.75">
      <c r="M109" s="5"/>
    </row>
    <row r="110" ht="12.75">
      <c r="M110" s="5"/>
    </row>
    <row r="111" ht="12.75">
      <c r="M111" s="5"/>
    </row>
    <row r="112" ht="12.75">
      <c r="M112" s="5"/>
    </row>
    <row r="113" ht="12.75">
      <c r="M113" s="5"/>
    </row>
    <row r="114" ht="12.75">
      <c r="M114" s="5"/>
    </row>
    <row r="115" ht="12.75">
      <c r="M115" s="5"/>
    </row>
    <row r="116" ht="12.75">
      <c r="M116" s="5"/>
    </row>
    <row r="117" ht="12.75">
      <c r="M117" s="5"/>
    </row>
    <row r="118" ht="12.75">
      <c r="M118" s="5"/>
    </row>
    <row r="119" ht="12.75">
      <c r="M119" s="5"/>
    </row>
    <row r="120" ht="12.75">
      <c r="M120" s="5"/>
    </row>
    <row r="121" ht="12.75">
      <c r="M121" s="5"/>
    </row>
    <row r="122" ht="12.75">
      <c r="M122" s="5"/>
    </row>
    <row r="123" ht="12.75">
      <c r="M123" s="5"/>
    </row>
    <row r="124" ht="12.75">
      <c r="M124" s="5"/>
    </row>
    <row r="125" ht="12.75">
      <c r="M125" s="5"/>
    </row>
    <row r="126" ht="12.75">
      <c r="M126" s="5"/>
    </row>
    <row r="127" ht="12.75">
      <c r="M127" s="5"/>
    </row>
    <row r="128" ht="12.75">
      <c r="M128" s="5"/>
    </row>
    <row r="129" ht="12.75">
      <c r="M129" s="5"/>
    </row>
    <row r="130" ht="12.75">
      <c r="M130" s="5"/>
    </row>
    <row r="131" ht="12.75">
      <c r="M131" s="5"/>
    </row>
    <row r="132" ht="12.75">
      <c r="M132" s="5"/>
    </row>
    <row r="133" ht="12.75">
      <c r="M133" s="5"/>
    </row>
    <row r="134" ht="12.75">
      <c r="M134" s="5"/>
    </row>
    <row r="135" ht="12.75">
      <c r="M135" s="5"/>
    </row>
    <row r="136" ht="12.75">
      <c r="M136" s="5"/>
    </row>
    <row r="137" ht="12.75">
      <c r="M137" s="5"/>
    </row>
    <row r="138" ht="12.75">
      <c r="M138" s="5"/>
    </row>
    <row r="139" ht="12.75">
      <c r="M139" s="5"/>
    </row>
    <row r="140" ht="12.75">
      <c r="M140" s="5"/>
    </row>
    <row r="141" ht="12.75">
      <c r="M141" s="5"/>
    </row>
    <row r="142" ht="12.75">
      <c r="M142" s="5"/>
    </row>
    <row r="143" ht="12.75">
      <c r="M143" s="5"/>
    </row>
    <row r="144" ht="12.75">
      <c r="M144" s="5"/>
    </row>
    <row r="145" ht="12.75">
      <c r="M145" s="5"/>
    </row>
    <row r="146" ht="12.75">
      <c r="M146" s="5"/>
    </row>
    <row r="147" ht="12.75">
      <c r="M147" s="5"/>
    </row>
    <row r="148" ht="12.75">
      <c r="M148" s="5"/>
    </row>
    <row r="149" ht="12.75">
      <c r="M149" s="5"/>
    </row>
    <row r="150" ht="12.75">
      <c r="M150" s="5"/>
    </row>
    <row r="151" ht="12.75">
      <c r="M151" s="5"/>
    </row>
    <row r="152" ht="12.75">
      <c r="M152" s="5"/>
    </row>
    <row r="153" ht="12.75">
      <c r="M153" s="5"/>
    </row>
    <row r="154" ht="12.75">
      <c r="M154" s="5"/>
    </row>
    <row r="155" ht="12.75">
      <c r="M155" s="5"/>
    </row>
    <row r="156" ht="12.75">
      <c r="M156" s="5"/>
    </row>
    <row r="157" ht="12.75">
      <c r="M157" s="5"/>
    </row>
    <row r="158" ht="12.75">
      <c r="M158" s="5"/>
    </row>
    <row r="159" ht="12.75">
      <c r="M159" s="5"/>
    </row>
    <row r="160" ht="12.75">
      <c r="M160" s="5"/>
    </row>
    <row r="161" ht="12.75">
      <c r="M161" s="5"/>
    </row>
    <row r="162" ht="12.75">
      <c r="M162" s="5"/>
    </row>
    <row r="163" ht="12.75">
      <c r="M163" s="5"/>
    </row>
    <row r="164" ht="12.75">
      <c r="M164" s="5"/>
    </row>
    <row r="165" ht="12.75">
      <c r="M165" s="5"/>
    </row>
    <row r="166" ht="12.75">
      <c r="M166" s="5"/>
    </row>
    <row r="167" ht="12.75">
      <c r="M167" s="5"/>
    </row>
    <row r="168" ht="12.75">
      <c r="M168" s="5"/>
    </row>
    <row r="169" ht="12.75">
      <c r="M169" s="5"/>
    </row>
    <row r="170" ht="12.75">
      <c r="M170" s="5"/>
    </row>
    <row r="171" ht="12.75">
      <c r="M171" s="5"/>
    </row>
    <row r="172" ht="12.75">
      <c r="M172" s="5"/>
    </row>
    <row r="173" ht="12.75">
      <c r="M173" s="5"/>
    </row>
    <row r="174" ht="12.75">
      <c r="M174" s="5"/>
    </row>
    <row r="175" ht="12.75">
      <c r="M175" s="5"/>
    </row>
    <row r="176" ht="12.75">
      <c r="M176" s="5"/>
    </row>
    <row r="177" ht="12.75">
      <c r="M177" s="5"/>
    </row>
    <row r="178" ht="12.75">
      <c r="M178" s="5"/>
    </row>
    <row r="179" ht="12.75">
      <c r="M179" s="5"/>
    </row>
    <row r="180" ht="12.75">
      <c r="M180" s="5"/>
    </row>
    <row r="181" ht="12.75">
      <c r="M181" s="5"/>
    </row>
    <row r="182" ht="12.75">
      <c r="M182" s="5"/>
    </row>
    <row r="183" ht="12.75">
      <c r="M183" s="5"/>
    </row>
    <row r="184" ht="12.75">
      <c r="M184" s="5"/>
    </row>
    <row r="185" ht="12.75">
      <c r="M185" s="5"/>
    </row>
    <row r="186" ht="12.75">
      <c r="M186" s="5"/>
    </row>
    <row r="187" ht="12.75">
      <c r="M187" s="5"/>
    </row>
    <row r="188" ht="12.75">
      <c r="M188" s="5"/>
    </row>
    <row r="189" ht="12.75">
      <c r="M189" s="5"/>
    </row>
    <row r="190" ht="12.75">
      <c r="M190" s="5"/>
    </row>
    <row r="191" ht="12.75">
      <c r="M191" s="5"/>
    </row>
    <row r="192" ht="12.75">
      <c r="M192" s="5"/>
    </row>
    <row r="193" ht="12.75">
      <c r="M193" s="5"/>
    </row>
    <row r="194" ht="12.75">
      <c r="M194" s="5"/>
    </row>
    <row r="195" ht="12.75">
      <c r="M195" s="5"/>
    </row>
    <row r="196" ht="12.75">
      <c r="M196" s="5"/>
    </row>
    <row r="197" ht="12.75">
      <c r="M197" s="5"/>
    </row>
    <row r="198" ht="12.75">
      <c r="M198" s="5"/>
    </row>
    <row r="199" ht="12.75">
      <c r="M199" s="5"/>
    </row>
    <row r="200" ht="12.75">
      <c r="M200" s="5"/>
    </row>
    <row r="201" ht="12.75">
      <c r="M201" s="5"/>
    </row>
    <row r="202" ht="12.75">
      <c r="M202" s="5"/>
    </row>
    <row r="203" ht="12.75">
      <c r="M203" s="5"/>
    </row>
    <row r="204" ht="12.75">
      <c r="M204" s="5"/>
    </row>
    <row r="205" ht="12.75">
      <c r="M205" s="5"/>
    </row>
    <row r="206" ht="12.75">
      <c r="M206" s="5"/>
    </row>
    <row r="207" ht="12.75">
      <c r="M207" s="5"/>
    </row>
    <row r="208" ht="12.75">
      <c r="M208" s="5"/>
    </row>
    <row r="209" ht="12.75">
      <c r="M209" s="5"/>
    </row>
    <row r="210" ht="12.75">
      <c r="M210" s="5"/>
    </row>
    <row r="211" ht="12.75">
      <c r="M211" s="5"/>
    </row>
    <row r="212" ht="12.75">
      <c r="M212" s="5"/>
    </row>
    <row r="213" ht="12.75">
      <c r="M213" s="5"/>
    </row>
    <row r="214" ht="12.75">
      <c r="M214" s="5"/>
    </row>
    <row r="215" ht="12.75">
      <c r="M215" s="5"/>
    </row>
    <row r="216" ht="12.75">
      <c r="M216" s="5"/>
    </row>
    <row r="217" ht="12.75">
      <c r="M217" s="5"/>
    </row>
    <row r="218" ht="12.75">
      <c r="M218" s="5"/>
    </row>
    <row r="219" ht="12.75">
      <c r="M219" s="5"/>
    </row>
    <row r="220" ht="12.75">
      <c r="M220" s="5"/>
    </row>
    <row r="221" ht="12.75">
      <c r="M221" s="5"/>
    </row>
    <row r="222" ht="12.75">
      <c r="M222" s="5"/>
    </row>
    <row r="223" ht="12.75">
      <c r="M223" s="5"/>
    </row>
    <row r="224" ht="12.75">
      <c r="M224" s="5"/>
    </row>
    <row r="225" ht="12.75">
      <c r="M225" s="5"/>
    </row>
    <row r="226" ht="12.75">
      <c r="M226" s="5"/>
    </row>
    <row r="227" ht="12.75">
      <c r="M227" s="5"/>
    </row>
    <row r="228" ht="12.75">
      <c r="M228" s="5"/>
    </row>
    <row r="229" ht="12.75">
      <c r="M229" s="5"/>
    </row>
    <row r="230" ht="12.75">
      <c r="M230" s="5"/>
    </row>
    <row r="231" ht="12.75">
      <c r="M231" s="5"/>
    </row>
    <row r="232" ht="12.75">
      <c r="M232" s="5"/>
    </row>
    <row r="233" ht="12.75">
      <c r="M233" s="5"/>
    </row>
    <row r="234" ht="12.75">
      <c r="M234" s="5"/>
    </row>
    <row r="235" ht="12.75">
      <c r="M235" s="5"/>
    </row>
    <row r="236" ht="12.75">
      <c r="M236" s="5"/>
    </row>
    <row r="237" ht="12.75">
      <c r="M237" s="5"/>
    </row>
    <row r="238" ht="12.75">
      <c r="M238" s="5"/>
    </row>
    <row r="239" ht="12.75">
      <c r="M239" s="5"/>
    </row>
    <row r="240" ht="12.75">
      <c r="M240" s="5"/>
    </row>
    <row r="241" ht="12.75">
      <c r="M241" s="5"/>
    </row>
    <row r="242" ht="12.75">
      <c r="M242" s="5"/>
    </row>
    <row r="243" ht="12.75">
      <c r="M243" s="5"/>
    </row>
    <row r="244" ht="12.75">
      <c r="M244" s="5"/>
    </row>
    <row r="245" ht="12.75">
      <c r="M245" s="5"/>
    </row>
    <row r="246" ht="12.75">
      <c r="M246" s="5"/>
    </row>
    <row r="247" ht="12.75">
      <c r="M247" s="5"/>
    </row>
    <row r="248" ht="12.75">
      <c r="M248" s="5"/>
    </row>
    <row r="249" ht="12.75">
      <c r="M249" s="5"/>
    </row>
    <row r="250" ht="12.75">
      <c r="M250" s="5"/>
    </row>
    <row r="251" ht="12.75">
      <c r="M251" s="5"/>
    </row>
    <row r="252" ht="12.75">
      <c r="M252" s="5"/>
    </row>
    <row r="253" ht="12.75">
      <c r="M253" s="5"/>
    </row>
    <row r="254" ht="12.75">
      <c r="M254" s="5"/>
    </row>
    <row r="255" ht="12.75">
      <c r="M255" s="5"/>
    </row>
    <row r="256" ht="12.75">
      <c r="M256" s="5"/>
    </row>
    <row r="257" ht="12.75">
      <c r="M257" s="5"/>
    </row>
    <row r="258" ht="12.75">
      <c r="M258" s="5"/>
    </row>
    <row r="259" ht="12.75">
      <c r="M259" s="5"/>
    </row>
    <row r="260" ht="12.75">
      <c r="M260" s="5"/>
    </row>
    <row r="261" ht="12.75">
      <c r="M261" s="5"/>
    </row>
    <row r="262" ht="12.75">
      <c r="M262" s="5"/>
    </row>
    <row r="263" ht="12.75">
      <c r="M263" s="5"/>
    </row>
    <row r="264" ht="12.75">
      <c r="M264" s="5"/>
    </row>
    <row r="265" ht="12.75">
      <c r="M265" s="5"/>
    </row>
    <row r="266" ht="12.75">
      <c r="M266" s="5"/>
    </row>
    <row r="267" ht="12.75">
      <c r="M267" s="5"/>
    </row>
    <row r="268" ht="12.75">
      <c r="M268" s="5"/>
    </row>
    <row r="269" ht="12.75">
      <c r="M269" s="5"/>
    </row>
    <row r="270" ht="12.75">
      <c r="M270" s="5"/>
    </row>
    <row r="271" ht="12.75">
      <c r="M271" s="5"/>
    </row>
    <row r="272" ht="12.75">
      <c r="M272" s="5"/>
    </row>
    <row r="273" ht="12.75">
      <c r="M273" s="5"/>
    </row>
    <row r="274" ht="12.75">
      <c r="M274" s="5"/>
    </row>
    <row r="275" ht="12.75">
      <c r="M275" s="5"/>
    </row>
    <row r="276" ht="12.75">
      <c r="M276" s="5"/>
    </row>
    <row r="277" ht="12.75">
      <c r="M277" s="5"/>
    </row>
    <row r="278" ht="12.75">
      <c r="M278" s="5"/>
    </row>
    <row r="279" ht="12.75">
      <c r="M279" s="5"/>
    </row>
    <row r="280" ht="12.75">
      <c r="M280" s="5"/>
    </row>
    <row r="281" ht="12.75">
      <c r="M281" s="5"/>
    </row>
    <row r="282" ht="12.75">
      <c r="M282" s="5"/>
    </row>
    <row r="283" ht="12.75">
      <c r="M283" s="5"/>
    </row>
    <row r="284" ht="12.75">
      <c r="M284" s="5"/>
    </row>
    <row r="285" ht="12.75">
      <c r="M285" s="5"/>
    </row>
    <row r="286" ht="12.75">
      <c r="M286" s="5"/>
    </row>
    <row r="287" ht="12.75">
      <c r="M287" s="5"/>
    </row>
    <row r="288" ht="12.75">
      <c r="M288" s="5"/>
    </row>
    <row r="289" ht="12.75">
      <c r="M289" s="5"/>
    </row>
    <row r="290" ht="12.75">
      <c r="M290" s="5"/>
    </row>
    <row r="291" ht="12.75">
      <c r="M291" s="5"/>
    </row>
    <row r="292" ht="12.75">
      <c r="M292" s="5"/>
    </row>
    <row r="293" ht="12.75">
      <c r="M293" s="5"/>
    </row>
    <row r="294" ht="12.75">
      <c r="M294" s="5"/>
    </row>
    <row r="295" ht="12.75">
      <c r="M295" s="5"/>
    </row>
    <row r="296" ht="12.75">
      <c r="M296" s="5"/>
    </row>
    <row r="297" ht="12.75">
      <c r="M297" s="5"/>
    </row>
    <row r="298" ht="12.75">
      <c r="M298" s="5"/>
    </row>
    <row r="299" ht="12.75">
      <c r="M299" s="5"/>
    </row>
    <row r="300" ht="12.75">
      <c r="M300" s="5"/>
    </row>
    <row r="301" ht="12.75">
      <c r="M301" s="5"/>
    </row>
    <row r="302" ht="12.75">
      <c r="M302" s="5"/>
    </row>
    <row r="303" ht="12.75">
      <c r="M303" s="5"/>
    </row>
    <row r="304" ht="12.75">
      <c r="M304" s="5"/>
    </row>
    <row r="305" ht="12.75">
      <c r="M305" s="5"/>
    </row>
    <row r="306" ht="12.75">
      <c r="M306" s="5"/>
    </row>
    <row r="307" ht="12.75">
      <c r="M307" s="5"/>
    </row>
    <row r="308" ht="12.75">
      <c r="M308" s="5"/>
    </row>
    <row r="309" ht="12.75">
      <c r="M309" s="5"/>
    </row>
    <row r="310" ht="12.75">
      <c r="M310" s="5"/>
    </row>
    <row r="311" ht="12.75">
      <c r="M311" s="5"/>
    </row>
    <row r="312" ht="12.75">
      <c r="M312" s="5"/>
    </row>
    <row r="313" ht="12.75">
      <c r="M313" s="5"/>
    </row>
    <row r="314" ht="12.75">
      <c r="M314" s="5"/>
    </row>
    <row r="315" ht="12.75">
      <c r="M315" s="5"/>
    </row>
    <row r="316" ht="12.75">
      <c r="M316" s="5"/>
    </row>
    <row r="317" ht="12.75">
      <c r="M317" s="5"/>
    </row>
    <row r="318" ht="12.75">
      <c r="M318" s="5"/>
    </row>
    <row r="319" ht="12.75">
      <c r="M319" s="5"/>
    </row>
    <row r="320" ht="12.75">
      <c r="M320" s="5"/>
    </row>
    <row r="321" ht="12.75">
      <c r="M321" s="5"/>
    </row>
    <row r="322" ht="12.75">
      <c r="M322" s="5"/>
    </row>
    <row r="323" ht="12.75">
      <c r="M323" s="5"/>
    </row>
    <row r="324" ht="12.75">
      <c r="M324" s="5"/>
    </row>
    <row r="325" ht="12.75">
      <c r="M325" s="5"/>
    </row>
    <row r="326" ht="12.75">
      <c r="M326" s="5"/>
    </row>
    <row r="327" ht="12.75">
      <c r="M327" s="5"/>
    </row>
    <row r="328" ht="12.75">
      <c r="M328" s="5"/>
    </row>
    <row r="329" ht="12.75">
      <c r="M329" s="5"/>
    </row>
    <row r="330" ht="12.75">
      <c r="M330" s="5"/>
    </row>
    <row r="331" ht="12.75">
      <c r="M331" s="5"/>
    </row>
    <row r="332" ht="12.75">
      <c r="M332" s="5"/>
    </row>
    <row r="333" ht="12.75">
      <c r="M333" s="5"/>
    </row>
    <row r="334" ht="12.75">
      <c r="M334" s="5"/>
    </row>
    <row r="335" ht="12.75">
      <c r="M335" s="5"/>
    </row>
    <row r="336" ht="12.75">
      <c r="M336" s="5"/>
    </row>
    <row r="337" ht="12.75">
      <c r="M337" s="5"/>
    </row>
    <row r="338" ht="12.75">
      <c r="M338" s="5"/>
    </row>
    <row r="339" ht="12.75">
      <c r="M339" s="5"/>
    </row>
    <row r="340" ht="12.75">
      <c r="M340" s="5"/>
    </row>
    <row r="341" ht="12.75">
      <c r="M341" s="5"/>
    </row>
    <row r="342" ht="12.75">
      <c r="M342" s="5"/>
    </row>
    <row r="343" ht="12.75">
      <c r="M343" s="5"/>
    </row>
    <row r="344" ht="12.75">
      <c r="M344" s="5"/>
    </row>
    <row r="345" ht="12.75">
      <c r="M345" s="5"/>
    </row>
    <row r="346" ht="12.75">
      <c r="M346" s="5"/>
    </row>
    <row r="347" ht="12.75">
      <c r="M347" s="5"/>
    </row>
    <row r="348" ht="12.75">
      <c r="M348" s="5"/>
    </row>
    <row r="349" ht="12.75">
      <c r="M349" s="5"/>
    </row>
    <row r="350" ht="12.75">
      <c r="M350" s="5"/>
    </row>
    <row r="351" ht="12.75">
      <c r="M351" s="5"/>
    </row>
    <row r="352" ht="12.75">
      <c r="M352" s="5"/>
    </row>
    <row r="353" ht="12.75">
      <c r="M353" s="5"/>
    </row>
    <row r="354" ht="12.75">
      <c r="M354" s="5"/>
    </row>
    <row r="355" ht="12.75">
      <c r="M355" s="5"/>
    </row>
    <row r="356" ht="12.75">
      <c r="M356" s="5"/>
    </row>
    <row r="357" ht="12.75">
      <c r="M357" s="5"/>
    </row>
    <row r="358" ht="12.75">
      <c r="M358" s="5"/>
    </row>
    <row r="359" ht="12.75">
      <c r="M359" s="5"/>
    </row>
    <row r="360" ht="12.75">
      <c r="M360" s="5"/>
    </row>
    <row r="361" ht="12.75">
      <c r="M361" s="5"/>
    </row>
    <row r="362" ht="12.75">
      <c r="M362" s="5"/>
    </row>
    <row r="363" ht="12.75">
      <c r="M363" s="5"/>
    </row>
    <row r="364" ht="12.75">
      <c r="M364" s="5"/>
    </row>
    <row r="365" ht="12.75">
      <c r="M365" s="5"/>
    </row>
    <row r="366" ht="12.75">
      <c r="M366" s="5"/>
    </row>
    <row r="367" ht="12.75">
      <c r="M367" s="5"/>
    </row>
    <row r="368" ht="12.75">
      <c r="M368" s="5"/>
    </row>
    <row r="369" ht="12.75">
      <c r="M369" s="5"/>
    </row>
    <row r="370" ht="12.75">
      <c r="M370" s="5"/>
    </row>
    <row r="371" ht="12.75">
      <c r="M371" s="5"/>
    </row>
    <row r="372" ht="12.75">
      <c r="M372" s="5"/>
    </row>
    <row r="373" ht="12.75">
      <c r="M373" s="5"/>
    </row>
    <row r="374" ht="12.75">
      <c r="M374" s="5"/>
    </row>
    <row r="375" ht="12.75">
      <c r="M375" s="5"/>
    </row>
    <row r="376" ht="12.75">
      <c r="M376" s="5"/>
    </row>
    <row r="377" ht="12.75">
      <c r="M377" s="5"/>
    </row>
    <row r="378" ht="12.75">
      <c r="M378" s="5"/>
    </row>
    <row r="379" ht="12.75">
      <c r="M379" s="5"/>
    </row>
    <row r="380" ht="12.75">
      <c r="M380" s="5"/>
    </row>
    <row r="381" ht="12.75">
      <c r="M381" s="5"/>
    </row>
    <row r="382" ht="12.75">
      <c r="M382" s="5"/>
    </row>
    <row r="383" ht="12.75">
      <c r="M383" s="5"/>
    </row>
    <row r="384" ht="12.75">
      <c r="M384" s="5"/>
    </row>
    <row r="385" ht="12.75">
      <c r="M385" s="5"/>
    </row>
    <row r="386" ht="12.75">
      <c r="M386" s="5"/>
    </row>
    <row r="387" ht="12.75">
      <c r="M387" s="5"/>
    </row>
    <row r="388" ht="12.75">
      <c r="M388" s="5"/>
    </row>
    <row r="389" ht="12.75">
      <c r="M389" s="5"/>
    </row>
    <row r="390" ht="12.75">
      <c r="M390" s="5"/>
    </row>
    <row r="391" ht="12.75">
      <c r="M391" s="5"/>
    </row>
    <row r="392" ht="12.75">
      <c r="M392" s="5"/>
    </row>
    <row r="393" ht="12.75">
      <c r="M393" s="5"/>
    </row>
    <row r="394" ht="12.75">
      <c r="M394" s="5"/>
    </row>
    <row r="395" ht="12.75">
      <c r="M395" s="5"/>
    </row>
    <row r="396" ht="12.75">
      <c r="M396" s="5"/>
    </row>
    <row r="397" ht="12.75">
      <c r="M397" s="5"/>
    </row>
    <row r="398" ht="12.75">
      <c r="M398" s="5"/>
    </row>
    <row r="399" ht="12.75">
      <c r="M399" s="5"/>
    </row>
    <row r="400" ht="12.75">
      <c r="M400" s="5"/>
    </row>
    <row r="401" ht="12.75">
      <c r="M401" s="5"/>
    </row>
    <row r="402" ht="12.75">
      <c r="M402" s="5"/>
    </row>
    <row r="403" ht="12.75">
      <c r="M403" s="5"/>
    </row>
    <row r="404" ht="12.75">
      <c r="M404" s="5"/>
    </row>
    <row r="405" ht="12.75">
      <c r="M405" s="5"/>
    </row>
    <row r="406" ht="12.75">
      <c r="M406" s="5"/>
    </row>
    <row r="407" ht="12.75">
      <c r="M407" s="5"/>
    </row>
    <row r="408" ht="12.75">
      <c r="M408" s="5"/>
    </row>
    <row r="409" ht="12.75">
      <c r="M409" s="5"/>
    </row>
    <row r="410" ht="12.75">
      <c r="M410" s="5"/>
    </row>
    <row r="411" ht="12.75">
      <c r="M411" s="5"/>
    </row>
    <row r="412" ht="12.75">
      <c r="M412" s="5"/>
    </row>
    <row r="413" ht="12.75">
      <c r="M413" s="5"/>
    </row>
    <row r="414" ht="12.75">
      <c r="M414" s="5"/>
    </row>
    <row r="415" ht="12.75">
      <c r="M415" s="5"/>
    </row>
    <row r="416" ht="12.75">
      <c r="M416" s="5"/>
    </row>
    <row r="417" ht="12.75">
      <c r="M417" s="5"/>
    </row>
    <row r="418" ht="12.75">
      <c r="M418" s="5"/>
    </row>
    <row r="419" ht="12.75">
      <c r="M419" s="5"/>
    </row>
    <row r="420" ht="12.75">
      <c r="M420" s="5"/>
    </row>
    <row r="421" ht="12.75">
      <c r="M421" s="5"/>
    </row>
    <row r="422" ht="12.75">
      <c r="M422" s="5"/>
    </row>
    <row r="423" ht="12.75">
      <c r="M423" s="5"/>
    </row>
    <row r="424" ht="12.75">
      <c r="M424" s="5"/>
    </row>
    <row r="425" ht="12.75">
      <c r="M425" s="5"/>
    </row>
    <row r="426" ht="12.75">
      <c r="M426" s="5"/>
    </row>
    <row r="427" ht="12.75">
      <c r="M427" s="5"/>
    </row>
    <row r="428" ht="12.75">
      <c r="M428" s="5"/>
    </row>
    <row r="429" ht="12.75">
      <c r="M429" s="5"/>
    </row>
    <row r="430" ht="12.75">
      <c r="M430" s="5"/>
    </row>
    <row r="431" ht="12.75">
      <c r="M431" s="5"/>
    </row>
    <row r="432" ht="12.75">
      <c r="M432" s="5"/>
    </row>
    <row r="433" ht="12.75">
      <c r="M433" s="5"/>
    </row>
    <row r="434" ht="12.75">
      <c r="M434" s="5"/>
    </row>
    <row r="435" ht="12.75">
      <c r="M435" s="5"/>
    </row>
    <row r="436" ht="12.75">
      <c r="M436" s="5"/>
    </row>
    <row r="437" ht="12.75">
      <c r="M437" s="5"/>
    </row>
    <row r="438" ht="12.75">
      <c r="M438" s="5"/>
    </row>
    <row r="439" ht="12.75">
      <c r="M439" s="5"/>
    </row>
    <row r="440" ht="12.75">
      <c r="M440" s="5"/>
    </row>
    <row r="441" ht="12.75">
      <c r="M441" s="5"/>
    </row>
    <row r="442" ht="12.75">
      <c r="M442" s="5"/>
    </row>
    <row r="443" ht="12.75">
      <c r="M443" s="5"/>
    </row>
    <row r="444" ht="12.75">
      <c r="M444" s="5"/>
    </row>
    <row r="445" ht="12.75">
      <c r="M445" s="5"/>
    </row>
    <row r="446" ht="12.75">
      <c r="M446" s="5"/>
    </row>
    <row r="447" ht="12.75">
      <c r="M447" s="5"/>
    </row>
    <row r="448" ht="12.75">
      <c r="M448" s="5"/>
    </row>
    <row r="449" ht="12.75">
      <c r="M449" s="5"/>
    </row>
    <row r="450" ht="12.75">
      <c r="M450" s="5"/>
    </row>
    <row r="451" ht="12.75">
      <c r="M451" s="5"/>
    </row>
    <row r="452" ht="12.75">
      <c r="M452" s="5"/>
    </row>
    <row r="453" ht="12.75">
      <c r="M453" s="5"/>
    </row>
    <row r="454" ht="12.75">
      <c r="M454" s="5"/>
    </row>
    <row r="455" ht="12.75">
      <c r="M455" s="5"/>
    </row>
    <row r="456" ht="12.75">
      <c r="M456" s="5"/>
    </row>
    <row r="457" ht="12.75">
      <c r="M457" s="5"/>
    </row>
    <row r="458" ht="12.75">
      <c r="M458" s="5"/>
    </row>
    <row r="459" ht="12.75">
      <c r="M459" s="5"/>
    </row>
    <row r="460" ht="12.75">
      <c r="M460" s="5"/>
    </row>
    <row r="461" ht="12.75">
      <c r="M461" s="5"/>
    </row>
    <row r="462" ht="12.75">
      <c r="M462" s="5"/>
    </row>
    <row r="463" ht="12.75">
      <c r="M463" s="5"/>
    </row>
    <row r="464" ht="12.75">
      <c r="M464" s="5"/>
    </row>
    <row r="465" ht="12.75">
      <c r="M465" s="5"/>
    </row>
    <row r="466" ht="12.75">
      <c r="M466" s="5"/>
    </row>
    <row r="467" ht="12.75">
      <c r="M467" s="5"/>
    </row>
    <row r="468" ht="12.75">
      <c r="M468" s="5"/>
    </row>
    <row r="469" ht="12.75">
      <c r="M469" s="5"/>
    </row>
    <row r="470" ht="12.75">
      <c r="M470" s="5"/>
    </row>
    <row r="471" ht="12.75">
      <c r="M471" s="5"/>
    </row>
    <row r="472" ht="12.75">
      <c r="M472" s="5"/>
    </row>
    <row r="473" ht="12.75">
      <c r="M473" s="5"/>
    </row>
    <row r="474" ht="12.75">
      <c r="M474" s="5"/>
    </row>
    <row r="475" ht="12.75">
      <c r="M475" s="5"/>
    </row>
    <row r="476" ht="12.75">
      <c r="M476" s="5"/>
    </row>
    <row r="477" ht="12.75">
      <c r="M477" s="5"/>
    </row>
    <row r="478" ht="12.75">
      <c r="M478" s="5"/>
    </row>
    <row r="479" ht="12.75">
      <c r="M479" s="5"/>
    </row>
    <row r="480" ht="12.75">
      <c r="M480" s="5"/>
    </row>
    <row r="481" ht="12.75">
      <c r="M481" s="5"/>
    </row>
    <row r="482" ht="12.75">
      <c r="M482" s="5"/>
    </row>
    <row r="483" ht="12.75">
      <c r="M483" s="5"/>
    </row>
    <row r="484" ht="12.75">
      <c r="M484" s="5"/>
    </row>
    <row r="485" ht="12.75">
      <c r="M485" s="5"/>
    </row>
    <row r="486" ht="12.75">
      <c r="M486" s="5"/>
    </row>
    <row r="487" ht="12.75">
      <c r="M487" s="5"/>
    </row>
    <row r="488" ht="12.75">
      <c r="M488" s="5"/>
    </row>
    <row r="489" ht="12.75">
      <c r="M489" s="5"/>
    </row>
    <row r="490" ht="12.75">
      <c r="M490" s="5"/>
    </row>
    <row r="491" ht="12.75">
      <c r="M491" s="5"/>
    </row>
    <row r="492" ht="12.75">
      <c r="M492" s="5"/>
    </row>
    <row r="493" ht="12.75">
      <c r="M493" s="5"/>
    </row>
    <row r="494" ht="12.75">
      <c r="M494" s="5"/>
    </row>
    <row r="495" ht="12.75">
      <c r="M495" s="5"/>
    </row>
    <row r="496" ht="12.75">
      <c r="M496" s="5"/>
    </row>
    <row r="497" ht="12.75">
      <c r="M497" s="5"/>
    </row>
    <row r="498" ht="12.75">
      <c r="M498" s="5"/>
    </row>
    <row r="499" ht="12.75">
      <c r="M499" s="5"/>
    </row>
    <row r="500" ht="12.75">
      <c r="M500" s="5"/>
    </row>
    <row r="501" ht="12.75">
      <c r="M501" s="5"/>
    </row>
    <row r="502" ht="12.75">
      <c r="M502" s="5"/>
    </row>
    <row r="503" ht="12.75">
      <c r="M503" s="5"/>
    </row>
    <row r="504" ht="12.75">
      <c r="M504" s="5"/>
    </row>
    <row r="505" ht="12.75">
      <c r="M505" s="5"/>
    </row>
    <row r="506" ht="12.75">
      <c r="M506" s="5"/>
    </row>
    <row r="507" ht="12.75">
      <c r="M507" s="5"/>
    </row>
    <row r="508" ht="12.75">
      <c r="M508" s="5"/>
    </row>
    <row r="509" ht="12.75">
      <c r="M509" s="5"/>
    </row>
    <row r="510" ht="12.75">
      <c r="M510" s="5"/>
    </row>
    <row r="511" ht="12.75">
      <c r="M511" s="5"/>
    </row>
    <row r="512" ht="12.75">
      <c r="M512" s="5"/>
    </row>
    <row r="513" ht="12.75">
      <c r="M513" s="5"/>
    </row>
    <row r="514" ht="12.75">
      <c r="M514" s="5"/>
    </row>
    <row r="515" ht="12.75">
      <c r="M515" s="5"/>
    </row>
    <row r="516" ht="12.75">
      <c r="M516" s="5"/>
    </row>
    <row r="517" ht="12.75">
      <c r="M517" s="5"/>
    </row>
    <row r="518" ht="12.75">
      <c r="M518" s="5"/>
    </row>
    <row r="519" ht="12.75">
      <c r="M519" s="5"/>
    </row>
    <row r="520" ht="12.75">
      <c r="M520" s="5"/>
    </row>
    <row r="521" ht="12.75">
      <c r="M521" s="5"/>
    </row>
    <row r="522" ht="12.75">
      <c r="M522" s="5"/>
    </row>
    <row r="523" ht="12.75">
      <c r="M523" s="5"/>
    </row>
    <row r="524" ht="12.75">
      <c r="M524" s="5"/>
    </row>
    <row r="525" ht="12.75">
      <c r="M525" s="5"/>
    </row>
    <row r="526" ht="12.75">
      <c r="M526" s="5"/>
    </row>
    <row r="527" ht="12.75">
      <c r="M527" s="5"/>
    </row>
    <row r="528" ht="12.75">
      <c r="M528" s="5"/>
    </row>
    <row r="529" ht="12.75">
      <c r="M529" s="5"/>
    </row>
    <row r="530" ht="12.75">
      <c r="M530" s="5"/>
    </row>
    <row r="531" ht="12.75">
      <c r="M531" s="5"/>
    </row>
    <row r="532" ht="12.75">
      <c r="M532" s="5"/>
    </row>
    <row r="533" ht="12.75">
      <c r="M533" s="5"/>
    </row>
    <row r="534" ht="12.75">
      <c r="M534" s="5"/>
    </row>
    <row r="535" ht="12.75">
      <c r="M535" s="5"/>
    </row>
    <row r="536" ht="12.75">
      <c r="M536" s="5"/>
    </row>
    <row r="537" ht="12.75">
      <c r="M537" s="5"/>
    </row>
    <row r="538" ht="12.75">
      <c r="M538" s="5"/>
    </row>
    <row r="539" ht="12.75">
      <c r="M539" s="5"/>
    </row>
    <row r="540" ht="12.75">
      <c r="M540" s="5"/>
    </row>
    <row r="541" ht="12.75">
      <c r="M541" s="5"/>
    </row>
    <row r="542" ht="12.75">
      <c r="M542" s="5"/>
    </row>
    <row r="543" ht="12.75">
      <c r="M543" s="5"/>
    </row>
    <row r="544" ht="12.75">
      <c r="M544" s="5"/>
    </row>
    <row r="545" ht="12.75">
      <c r="M545" s="5"/>
    </row>
    <row r="546" ht="12.75">
      <c r="M546" s="5"/>
    </row>
    <row r="547" ht="12.75">
      <c r="M547" s="5"/>
    </row>
    <row r="548" ht="12.75">
      <c r="M548" s="5"/>
    </row>
    <row r="549" ht="12.75">
      <c r="M549" s="5"/>
    </row>
    <row r="550" ht="12.75">
      <c r="M550" s="5"/>
    </row>
    <row r="551" ht="12.75">
      <c r="M551" s="5"/>
    </row>
    <row r="552" ht="12.75">
      <c r="M552" s="5"/>
    </row>
    <row r="553" ht="12.75">
      <c r="M553" s="5"/>
    </row>
    <row r="554" ht="12.75">
      <c r="M554" s="5"/>
    </row>
    <row r="555" ht="12.75">
      <c r="M555" s="5"/>
    </row>
    <row r="556" ht="12.75">
      <c r="M556" s="5"/>
    </row>
    <row r="557" ht="12.75">
      <c r="M557" s="5"/>
    </row>
    <row r="558" ht="12.75">
      <c r="M558" s="5"/>
    </row>
    <row r="559" ht="12.75">
      <c r="M559" s="5"/>
    </row>
    <row r="560" ht="12.75">
      <c r="M560" s="5"/>
    </row>
    <row r="561" ht="12.75">
      <c r="M561" s="5"/>
    </row>
    <row r="562" ht="12.75">
      <c r="M562" s="5"/>
    </row>
    <row r="563" ht="12.75">
      <c r="M563" s="5"/>
    </row>
    <row r="564" ht="12.75">
      <c r="M564" s="5"/>
    </row>
    <row r="565" ht="12.75">
      <c r="M565" s="5"/>
    </row>
    <row r="566" ht="12.75">
      <c r="M566" s="5"/>
    </row>
    <row r="567" ht="12.75">
      <c r="M567" s="5"/>
    </row>
    <row r="568" ht="12.75">
      <c r="M568" s="5"/>
    </row>
    <row r="569" ht="12.75">
      <c r="M569" s="5"/>
    </row>
    <row r="570" ht="12.75">
      <c r="M570" s="5"/>
    </row>
    <row r="571" ht="12.75">
      <c r="M571" s="5"/>
    </row>
    <row r="572" ht="12.75">
      <c r="M572" s="5"/>
    </row>
    <row r="573" ht="12.75">
      <c r="M573" s="5"/>
    </row>
    <row r="574" ht="12.75">
      <c r="M574" s="5"/>
    </row>
    <row r="575" ht="12.75">
      <c r="M575" s="5"/>
    </row>
    <row r="576" ht="12.75">
      <c r="M576" s="5"/>
    </row>
    <row r="577" ht="12.75">
      <c r="M577" s="5"/>
    </row>
    <row r="578" ht="12.75">
      <c r="M578" s="5"/>
    </row>
    <row r="579" ht="12.75">
      <c r="M579" s="5"/>
    </row>
    <row r="580" ht="12.75">
      <c r="M580" s="5"/>
    </row>
    <row r="581" ht="12.75">
      <c r="M581" s="5"/>
    </row>
    <row r="582" ht="12.75">
      <c r="M582" s="5"/>
    </row>
    <row r="583" ht="12.75">
      <c r="M583" s="5"/>
    </row>
    <row r="584" ht="12.75">
      <c r="M584" s="5"/>
    </row>
    <row r="585" ht="12.75">
      <c r="M585" s="5"/>
    </row>
    <row r="586" ht="12.75">
      <c r="M586" s="5"/>
    </row>
    <row r="587" ht="12.75">
      <c r="M587" s="5"/>
    </row>
    <row r="588" ht="12.75">
      <c r="M588" s="5"/>
    </row>
    <row r="589" ht="12.75">
      <c r="M589" s="5"/>
    </row>
    <row r="590" ht="12.75">
      <c r="M590" s="5"/>
    </row>
    <row r="591" ht="12.75">
      <c r="M591" s="5"/>
    </row>
    <row r="592" ht="12.75">
      <c r="M592" s="5"/>
    </row>
    <row r="593" ht="12.75">
      <c r="M593" s="5"/>
    </row>
    <row r="594" ht="12.75">
      <c r="M594" s="5"/>
    </row>
    <row r="595" ht="12.75">
      <c r="M595" s="5"/>
    </row>
    <row r="596" ht="12.75">
      <c r="M596" s="5"/>
    </row>
    <row r="597" ht="12.75">
      <c r="M597" s="5"/>
    </row>
    <row r="598" ht="12.75">
      <c r="M598" s="5"/>
    </row>
    <row r="599" ht="12.75">
      <c r="M599" s="5"/>
    </row>
    <row r="600" ht="12.75">
      <c r="M600" s="5"/>
    </row>
    <row r="601" ht="12.75">
      <c r="M601" s="5"/>
    </row>
    <row r="602" ht="12.75">
      <c r="M602" s="5"/>
    </row>
    <row r="603" ht="12.75">
      <c r="M603" s="5"/>
    </row>
    <row r="604" ht="12.75">
      <c r="M604" s="5"/>
    </row>
    <row r="605" ht="12.75">
      <c r="M605" s="5"/>
    </row>
    <row r="606" ht="12.75">
      <c r="M606" s="5"/>
    </row>
    <row r="607" ht="12.75">
      <c r="M607" s="5"/>
    </row>
    <row r="608" ht="12.75">
      <c r="M608" s="5"/>
    </row>
    <row r="609" ht="12.75">
      <c r="M609" s="5"/>
    </row>
    <row r="610" ht="12.75">
      <c r="M610" s="5"/>
    </row>
    <row r="611" ht="12.75">
      <c r="M611" s="5"/>
    </row>
    <row r="612" ht="12.75">
      <c r="M612" s="5"/>
    </row>
    <row r="613" ht="12.75">
      <c r="M613" s="5"/>
    </row>
    <row r="614" ht="12.75">
      <c r="M614" s="5"/>
    </row>
    <row r="615" ht="12.75">
      <c r="M615" s="5"/>
    </row>
    <row r="616" ht="12.75">
      <c r="M616" s="5"/>
    </row>
    <row r="617" ht="12.75">
      <c r="M617" s="5"/>
    </row>
    <row r="618" ht="12.75">
      <c r="M618" s="5"/>
    </row>
    <row r="619" ht="12.75">
      <c r="M619" s="5"/>
    </row>
    <row r="620" ht="12.75">
      <c r="M620" s="5"/>
    </row>
    <row r="621" ht="12.75">
      <c r="M621" s="5"/>
    </row>
    <row r="622" ht="12.75">
      <c r="M622" s="5"/>
    </row>
    <row r="623" ht="12.75">
      <c r="M623" s="5"/>
    </row>
    <row r="624" ht="12.75">
      <c r="M624" s="5"/>
    </row>
    <row r="625" ht="12.75">
      <c r="M625" s="5"/>
    </row>
    <row r="626" ht="12.75">
      <c r="M626" s="5"/>
    </row>
    <row r="627" ht="12.75">
      <c r="M627" s="5"/>
    </row>
    <row r="628" ht="12.75">
      <c r="M628" s="5"/>
    </row>
    <row r="629" ht="12.75">
      <c r="M629" s="5"/>
    </row>
    <row r="630" ht="12.75">
      <c r="M630" s="5"/>
    </row>
    <row r="631" ht="12.75">
      <c r="M631" s="5"/>
    </row>
    <row r="632" ht="12.75">
      <c r="M632" s="5"/>
    </row>
    <row r="633" ht="12.75">
      <c r="M633" s="5"/>
    </row>
    <row r="634" ht="12.75">
      <c r="M634" s="5"/>
    </row>
    <row r="635" ht="12.75">
      <c r="M635" s="5"/>
    </row>
    <row r="636" ht="12.75">
      <c r="M636" s="5"/>
    </row>
    <row r="637" ht="12.75">
      <c r="M637" s="5"/>
    </row>
    <row r="638" ht="12.75">
      <c r="M638" s="5"/>
    </row>
    <row r="639" ht="12.75">
      <c r="M639" s="5"/>
    </row>
    <row r="640" ht="12.75">
      <c r="M640" s="5"/>
    </row>
    <row r="641" ht="12.75">
      <c r="M641" s="5"/>
    </row>
    <row r="642" ht="12.75">
      <c r="M642" s="5"/>
    </row>
    <row r="643" ht="12.75">
      <c r="M643" s="5"/>
    </row>
    <row r="644" ht="12.75">
      <c r="M644" s="5"/>
    </row>
    <row r="645" ht="12.75">
      <c r="M645" s="5"/>
    </row>
    <row r="646" ht="12.75">
      <c r="M646" s="5"/>
    </row>
    <row r="647" ht="12.75">
      <c r="M647" s="5"/>
    </row>
    <row r="648" ht="12.75">
      <c r="M648" s="5"/>
    </row>
    <row r="649" ht="12.75">
      <c r="M649" s="5"/>
    </row>
    <row r="650" ht="12.75">
      <c r="M650" s="5"/>
    </row>
    <row r="651" ht="12.75">
      <c r="M651" s="5"/>
    </row>
    <row r="652" ht="12.75">
      <c r="M652" s="5"/>
    </row>
    <row r="653" ht="12.75">
      <c r="M653" s="5"/>
    </row>
    <row r="654" ht="12.75">
      <c r="M654" s="5"/>
    </row>
    <row r="655" ht="12.75">
      <c r="M655" s="5"/>
    </row>
    <row r="656" ht="12.75">
      <c r="M656" s="5"/>
    </row>
    <row r="657" ht="12.75">
      <c r="M657" s="5"/>
    </row>
    <row r="658" ht="12.75">
      <c r="M658" s="5"/>
    </row>
    <row r="659" ht="12.75">
      <c r="M659" s="5"/>
    </row>
    <row r="660" ht="12.75">
      <c r="M660" s="5"/>
    </row>
    <row r="661" ht="12.75">
      <c r="M661" s="5"/>
    </row>
    <row r="662" ht="12.75">
      <c r="M662" s="5"/>
    </row>
    <row r="663" ht="12.75">
      <c r="M663" s="5"/>
    </row>
    <row r="664" ht="12.75">
      <c r="M664" s="5"/>
    </row>
    <row r="665" ht="12.75">
      <c r="M665" s="5"/>
    </row>
    <row r="666" ht="12.75">
      <c r="M666" s="5"/>
    </row>
    <row r="667" ht="12.75">
      <c r="M667" s="5"/>
    </row>
    <row r="668" ht="12.75">
      <c r="M668" s="5"/>
    </row>
    <row r="669" ht="12.75">
      <c r="M669" s="5"/>
    </row>
    <row r="670" ht="12.75">
      <c r="M670" s="5"/>
    </row>
    <row r="671" ht="12.75">
      <c r="M671" s="5"/>
    </row>
    <row r="672" ht="12.75">
      <c r="M672" s="5"/>
    </row>
    <row r="673" ht="12.75">
      <c r="M673" s="5"/>
    </row>
    <row r="674" ht="12.75">
      <c r="M674" s="5"/>
    </row>
    <row r="675" ht="12.75">
      <c r="M675" s="5"/>
    </row>
    <row r="676" ht="12.75">
      <c r="M676" s="5"/>
    </row>
    <row r="677" ht="12.75">
      <c r="M677" s="5"/>
    </row>
    <row r="678" ht="12.75">
      <c r="M678" s="5"/>
    </row>
    <row r="679" ht="12.75">
      <c r="M679" s="5"/>
    </row>
    <row r="680" ht="12.75">
      <c r="M680" s="5"/>
    </row>
    <row r="681" ht="12.75">
      <c r="M681" s="5"/>
    </row>
    <row r="682" ht="12.75">
      <c r="M682" s="5"/>
    </row>
    <row r="683" ht="12.75">
      <c r="M683" s="5"/>
    </row>
    <row r="684" ht="12.75">
      <c r="M684" s="5"/>
    </row>
    <row r="685" ht="12.75">
      <c r="M685" s="5"/>
    </row>
    <row r="686" ht="12.75">
      <c r="M686" s="5"/>
    </row>
    <row r="687" ht="12.75">
      <c r="M687" s="5"/>
    </row>
    <row r="688" ht="12.75">
      <c r="M688" s="5"/>
    </row>
    <row r="689" ht="12.75">
      <c r="M689" s="5"/>
    </row>
    <row r="690" ht="12.75">
      <c r="M690" s="5"/>
    </row>
    <row r="691" ht="12.75">
      <c r="M691" s="5"/>
    </row>
    <row r="692" ht="12.75">
      <c r="M692" s="5"/>
    </row>
    <row r="693" ht="12.75">
      <c r="M693" s="5"/>
    </row>
    <row r="694" ht="12.75">
      <c r="M694" s="5"/>
    </row>
    <row r="695" ht="12.75">
      <c r="M695" s="5"/>
    </row>
    <row r="696" ht="12.75">
      <c r="M696" s="5"/>
    </row>
    <row r="697" ht="12.75">
      <c r="M697" s="5"/>
    </row>
    <row r="698" ht="12.75">
      <c r="M698" s="5"/>
    </row>
    <row r="699" ht="12.75">
      <c r="M699" s="5"/>
    </row>
    <row r="700" ht="12.75">
      <c r="M700" s="5"/>
    </row>
    <row r="701" ht="12.75">
      <c r="M701" s="5"/>
    </row>
    <row r="702" ht="12.75">
      <c r="M702" s="5"/>
    </row>
    <row r="703" ht="12.75">
      <c r="M703" s="5"/>
    </row>
    <row r="704" ht="12.75">
      <c r="M704" s="5"/>
    </row>
    <row r="705" ht="12.75">
      <c r="M705" s="5"/>
    </row>
    <row r="706" ht="12.75">
      <c r="M706" s="5"/>
    </row>
    <row r="707" ht="12.75">
      <c r="M707" s="5"/>
    </row>
    <row r="708" ht="12.75">
      <c r="M708" s="5"/>
    </row>
    <row r="709" ht="12.75">
      <c r="M709" s="5"/>
    </row>
    <row r="710" ht="12.75">
      <c r="M710" s="5"/>
    </row>
    <row r="711" ht="12.75">
      <c r="M711" s="5"/>
    </row>
    <row r="712" ht="12.75">
      <c r="M712" s="5"/>
    </row>
    <row r="713" ht="12.75">
      <c r="M713" s="5"/>
    </row>
    <row r="714" ht="12.75">
      <c r="M714" s="5"/>
    </row>
    <row r="715" ht="12.75">
      <c r="M715" s="5"/>
    </row>
    <row r="716" ht="12.75">
      <c r="M716" s="5"/>
    </row>
    <row r="717" ht="12.75">
      <c r="M717" s="5"/>
    </row>
    <row r="718" ht="12.75">
      <c r="M718" s="5"/>
    </row>
    <row r="719" ht="12.75">
      <c r="M719" s="5"/>
    </row>
    <row r="720" ht="12.75">
      <c r="M720" s="5"/>
    </row>
    <row r="721" ht="12.75">
      <c r="M721" s="5"/>
    </row>
    <row r="722" ht="12.75">
      <c r="M722" s="5"/>
    </row>
    <row r="723" ht="12.75">
      <c r="M723" s="5"/>
    </row>
    <row r="724" ht="12.75">
      <c r="M724" s="5"/>
    </row>
    <row r="725" ht="12.75">
      <c r="M725" s="5"/>
    </row>
    <row r="726" ht="12.75">
      <c r="M726" s="5"/>
    </row>
    <row r="727" ht="12.75">
      <c r="M727" s="5"/>
    </row>
    <row r="728" ht="12.75">
      <c r="M728" s="5"/>
    </row>
    <row r="729" ht="12.75">
      <c r="M729" s="5"/>
    </row>
    <row r="730" ht="12.75">
      <c r="M730" s="5"/>
    </row>
    <row r="731" ht="12.75">
      <c r="M731" s="5"/>
    </row>
    <row r="732" ht="12.75">
      <c r="M732" s="5"/>
    </row>
    <row r="733" ht="12.75">
      <c r="M733" s="5"/>
    </row>
    <row r="734" ht="12.75">
      <c r="M734" s="5"/>
    </row>
    <row r="735" ht="12.75">
      <c r="M735" s="5"/>
    </row>
    <row r="736" ht="12.75">
      <c r="M736" s="5"/>
    </row>
    <row r="737" ht="12.75">
      <c r="M737" s="5"/>
    </row>
    <row r="738" ht="12.75">
      <c r="M738" s="5"/>
    </row>
    <row r="739" ht="12.75">
      <c r="M739" s="5"/>
    </row>
    <row r="740" ht="12.75">
      <c r="M740" s="5"/>
    </row>
    <row r="741" ht="12.75">
      <c r="M741" s="5"/>
    </row>
    <row r="742" ht="12.75">
      <c r="M742" s="5"/>
    </row>
    <row r="743" ht="12.75">
      <c r="M743" s="5"/>
    </row>
    <row r="744" ht="12.75">
      <c r="M744" s="5"/>
    </row>
    <row r="745" ht="12.75">
      <c r="M745" s="5"/>
    </row>
    <row r="746" ht="12.75">
      <c r="M746" s="5"/>
    </row>
    <row r="747" ht="12.75">
      <c r="M747" s="5"/>
    </row>
    <row r="748" ht="12.75">
      <c r="M748" s="5"/>
    </row>
    <row r="749" ht="12.75">
      <c r="M749" s="5"/>
    </row>
    <row r="750" ht="12.75">
      <c r="M750" s="5"/>
    </row>
    <row r="751" ht="12.75">
      <c r="M751" s="5"/>
    </row>
    <row r="752" ht="12.75">
      <c r="M752" s="5"/>
    </row>
    <row r="753" ht="12.75">
      <c r="M753" s="5"/>
    </row>
    <row r="754" ht="12.75">
      <c r="M754" s="5"/>
    </row>
    <row r="755" ht="12.75">
      <c r="M755" s="5"/>
    </row>
    <row r="756" ht="12.75">
      <c r="M756" s="5"/>
    </row>
    <row r="757" ht="12.75">
      <c r="M757" s="5"/>
    </row>
    <row r="758" ht="12.75">
      <c r="M758" s="5"/>
    </row>
    <row r="759" ht="12.75">
      <c r="M759" s="5"/>
    </row>
    <row r="760" ht="12.75">
      <c r="M760" s="5"/>
    </row>
    <row r="761" ht="12.75">
      <c r="M761" s="5"/>
    </row>
    <row r="762" ht="12.75">
      <c r="M762" s="5"/>
    </row>
    <row r="763" ht="12.75">
      <c r="M763" s="5"/>
    </row>
    <row r="764" ht="12.75">
      <c r="M764" s="5"/>
    </row>
    <row r="765" ht="12.75">
      <c r="M765" s="5"/>
    </row>
    <row r="766" ht="12.75">
      <c r="M766" s="5"/>
    </row>
    <row r="767" ht="12.75">
      <c r="M767" s="5"/>
    </row>
    <row r="768" ht="12.75">
      <c r="M768" s="5"/>
    </row>
    <row r="769" ht="12.75">
      <c r="M769" s="5"/>
    </row>
    <row r="770" ht="12.75">
      <c r="M770" s="5"/>
    </row>
    <row r="771" ht="12.75">
      <c r="M771" s="5"/>
    </row>
    <row r="772" ht="12.75">
      <c r="M772" s="5"/>
    </row>
    <row r="773" ht="12.75">
      <c r="M773" s="5"/>
    </row>
    <row r="774" ht="12.75">
      <c r="M774" s="5"/>
    </row>
    <row r="775" ht="12.75">
      <c r="M775" s="5"/>
    </row>
    <row r="776" ht="12.75">
      <c r="M776" s="5"/>
    </row>
    <row r="777" ht="12.75">
      <c r="M777" s="5"/>
    </row>
    <row r="778" ht="12.75">
      <c r="M778" s="5"/>
    </row>
    <row r="779" ht="12.75">
      <c r="M779" s="5"/>
    </row>
    <row r="780" ht="12.75">
      <c r="M780" s="5"/>
    </row>
    <row r="781" ht="12.75">
      <c r="M781" s="5"/>
    </row>
    <row r="782" ht="12.75">
      <c r="M782" s="5"/>
    </row>
    <row r="783" ht="12.75">
      <c r="M783" s="5"/>
    </row>
    <row r="784" ht="12.75">
      <c r="M784" s="5"/>
    </row>
    <row r="785" ht="12.75">
      <c r="M785" s="5"/>
    </row>
    <row r="786" ht="12.75">
      <c r="M786" s="5"/>
    </row>
    <row r="787" ht="12.75">
      <c r="M787" s="5"/>
    </row>
    <row r="788" ht="12.75">
      <c r="M788" s="5"/>
    </row>
    <row r="789" ht="12.75">
      <c r="M789" s="5"/>
    </row>
    <row r="790" ht="12.75">
      <c r="M790" s="5"/>
    </row>
    <row r="791" ht="12.75">
      <c r="M791" s="5"/>
    </row>
    <row r="792" ht="12.75">
      <c r="M792" s="5"/>
    </row>
    <row r="793" ht="12.75">
      <c r="M793" s="5"/>
    </row>
    <row r="794" ht="12.75">
      <c r="M794" s="5"/>
    </row>
    <row r="795" ht="12.75">
      <c r="M795" s="5"/>
    </row>
    <row r="796" ht="12.75">
      <c r="M796" s="5"/>
    </row>
    <row r="797" ht="12.75">
      <c r="M797" s="5"/>
    </row>
    <row r="798" ht="12.75">
      <c r="M798" s="5"/>
    </row>
    <row r="799" ht="12.75">
      <c r="M799" s="5"/>
    </row>
    <row r="800" ht="12.75">
      <c r="M800" s="5"/>
    </row>
    <row r="801" ht="12.75">
      <c r="M801" s="5"/>
    </row>
    <row r="802" ht="12.75">
      <c r="M802" s="5"/>
    </row>
    <row r="803" ht="12.75">
      <c r="M803" s="5"/>
    </row>
    <row r="804" ht="12.75">
      <c r="M804" s="5"/>
    </row>
    <row r="805" ht="12.75">
      <c r="M805" s="5"/>
    </row>
    <row r="806" ht="12.75">
      <c r="M806" s="5"/>
    </row>
    <row r="807" ht="12.75">
      <c r="M807" s="5"/>
    </row>
    <row r="808" ht="12.75">
      <c r="M808" s="5"/>
    </row>
    <row r="809" ht="12.75">
      <c r="M809" s="5"/>
    </row>
    <row r="810" ht="12.75">
      <c r="M810" s="5"/>
    </row>
    <row r="811" ht="12.75">
      <c r="M811" s="5"/>
    </row>
    <row r="812" ht="12.75">
      <c r="M812" s="5"/>
    </row>
    <row r="813" ht="12.75">
      <c r="M813" s="5"/>
    </row>
    <row r="814" ht="12.75">
      <c r="M814" s="5"/>
    </row>
    <row r="815" ht="12.75">
      <c r="M815" s="5"/>
    </row>
    <row r="816" ht="12.75">
      <c r="M816" s="5"/>
    </row>
    <row r="817" ht="12.75">
      <c r="M817" s="5"/>
    </row>
    <row r="818" ht="12.75">
      <c r="M818" s="5"/>
    </row>
    <row r="819" ht="12.75">
      <c r="M819" s="5"/>
    </row>
    <row r="820" ht="12.75">
      <c r="M820" s="5"/>
    </row>
    <row r="821" ht="12.75">
      <c r="M821" s="5"/>
    </row>
    <row r="822" ht="12.75">
      <c r="M822" s="5"/>
    </row>
    <row r="823" ht="12.75">
      <c r="M823" s="5"/>
    </row>
    <row r="824" ht="12.75">
      <c r="M824" s="5"/>
    </row>
    <row r="825" ht="12.75">
      <c r="M825" s="5"/>
    </row>
    <row r="826" ht="12.75">
      <c r="M826" s="5"/>
    </row>
    <row r="827" ht="12.75">
      <c r="M827" s="5"/>
    </row>
    <row r="828" ht="12.75">
      <c r="M828" s="5"/>
    </row>
    <row r="829" ht="12.75">
      <c r="M829" s="5"/>
    </row>
    <row r="830" ht="12.75">
      <c r="M830" s="5"/>
    </row>
    <row r="831" ht="12.75">
      <c r="M831" s="5"/>
    </row>
    <row r="832" ht="12.75">
      <c r="M832" s="5"/>
    </row>
    <row r="833" ht="12.75">
      <c r="M833" s="5"/>
    </row>
    <row r="834" ht="12.75">
      <c r="M834" s="5"/>
    </row>
    <row r="835" ht="12.75">
      <c r="M835" s="5"/>
    </row>
    <row r="836" ht="12.75">
      <c r="M836" s="5"/>
    </row>
    <row r="837" ht="12.75">
      <c r="M837" s="5"/>
    </row>
    <row r="838" ht="12.75">
      <c r="M838" s="5"/>
    </row>
    <row r="839" ht="12.75">
      <c r="M839" s="5"/>
    </row>
    <row r="840" ht="12.75">
      <c r="M840" s="5"/>
    </row>
    <row r="841" ht="12.75">
      <c r="M841" s="5"/>
    </row>
    <row r="842" ht="12.75">
      <c r="M842" s="5"/>
    </row>
    <row r="843" ht="12.75">
      <c r="M843" s="5"/>
    </row>
    <row r="844" ht="12.75">
      <c r="M844" s="5"/>
    </row>
    <row r="845" ht="12.75">
      <c r="M845" s="5"/>
    </row>
    <row r="846" ht="12.75">
      <c r="M846" s="5"/>
    </row>
    <row r="847" ht="12.75">
      <c r="M847" s="5"/>
    </row>
    <row r="848" ht="12.75">
      <c r="M848" s="5"/>
    </row>
    <row r="849" ht="12.75">
      <c r="M849" s="5"/>
    </row>
    <row r="850" ht="12.75">
      <c r="M850" s="5"/>
    </row>
    <row r="851" ht="12.75">
      <c r="M851" s="5"/>
    </row>
    <row r="852" ht="12.75">
      <c r="M852" s="5"/>
    </row>
    <row r="853" ht="12.75">
      <c r="M853" s="5"/>
    </row>
    <row r="854" ht="12.75">
      <c r="M854" s="5"/>
    </row>
    <row r="855" ht="12.75">
      <c r="M855" s="5"/>
    </row>
    <row r="856" ht="12.75">
      <c r="M856" s="5"/>
    </row>
    <row r="857" ht="12.75">
      <c r="M857" s="5"/>
    </row>
    <row r="858" ht="12.75">
      <c r="M858" s="5"/>
    </row>
    <row r="859" ht="12.75">
      <c r="M859" s="5"/>
    </row>
    <row r="860" ht="12.75">
      <c r="M860" s="5"/>
    </row>
    <row r="861" ht="12.75">
      <c r="M861" s="5"/>
    </row>
    <row r="862" ht="12.75">
      <c r="M862" s="5"/>
    </row>
    <row r="863" ht="12.75">
      <c r="M863" s="5"/>
    </row>
    <row r="864" ht="12.75">
      <c r="M864" s="5"/>
    </row>
    <row r="865" ht="12.75">
      <c r="M865" s="5"/>
    </row>
    <row r="866" ht="12.75">
      <c r="M866" s="5"/>
    </row>
    <row r="867" ht="12.75">
      <c r="M867" s="5"/>
    </row>
    <row r="868" ht="12.75">
      <c r="M868" s="5"/>
    </row>
    <row r="869" ht="12.75">
      <c r="M869" s="5"/>
    </row>
    <row r="870" ht="12.75">
      <c r="M870" s="5"/>
    </row>
    <row r="871" ht="12.75">
      <c r="M871" s="5"/>
    </row>
    <row r="872" ht="12.75">
      <c r="M872" s="5"/>
    </row>
    <row r="873" ht="12.75">
      <c r="M873" s="5"/>
    </row>
    <row r="874" ht="12.75">
      <c r="M874" s="5"/>
    </row>
    <row r="875" ht="12.75">
      <c r="M875" s="5"/>
    </row>
    <row r="876" ht="12.75">
      <c r="M876" s="5"/>
    </row>
    <row r="877" ht="12.75">
      <c r="M877" s="5"/>
    </row>
    <row r="878" ht="12.75">
      <c r="M878" s="5"/>
    </row>
    <row r="879" ht="12.75">
      <c r="M879" s="5"/>
    </row>
    <row r="880" ht="12.75">
      <c r="M880" s="5"/>
    </row>
    <row r="881" ht="12.75">
      <c r="M881" s="5"/>
    </row>
    <row r="882" ht="12.75">
      <c r="M882" s="5"/>
    </row>
    <row r="883" ht="12.75">
      <c r="M883" s="5"/>
    </row>
    <row r="884" ht="12.75">
      <c r="M884" s="5"/>
    </row>
    <row r="885" ht="12.75">
      <c r="M885" s="5"/>
    </row>
    <row r="886" ht="12.75">
      <c r="M886" s="5"/>
    </row>
    <row r="887" ht="12.75">
      <c r="M887" s="5"/>
    </row>
    <row r="888" ht="12.75">
      <c r="M888" s="5"/>
    </row>
    <row r="889" ht="12.75">
      <c r="M889" s="5"/>
    </row>
    <row r="890" ht="12.75">
      <c r="M890" s="5"/>
    </row>
    <row r="891" ht="12.75">
      <c r="M891" s="5"/>
    </row>
    <row r="892" ht="12.75">
      <c r="M892" s="5"/>
    </row>
    <row r="893" ht="12.75">
      <c r="M893" s="5"/>
    </row>
    <row r="894" ht="12.75">
      <c r="M894" s="5"/>
    </row>
    <row r="895" ht="12.75">
      <c r="M895" s="5"/>
    </row>
    <row r="896" ht="12.75">
      <c r="M896" s="5"/>
    </row>
    <row r="897" ht="12.75">
      <c r="M897" s="5"/>
    </row>
    <row r="898" ht="12.75">
      <c r="M898" s="5"/>
    </row>
    <row r="899" ht="12.75">
      <c r="M899" s="5"/>
    </row>
    <row r="900" ht="12.75">
      <c r="M900" s="5"/>
    </row>
    <row r="901" ht="12.75">
      <c r="M901" s="5"/>
    </row>
    <row r="902" ht="12.75">
      <c r="M902" s="5"/>
    </row>
    <row r="903" ht="12.75">
      <c r="M903" s="5"/>
    </row>
    <row r="904" ht="12.75">
      <c r="M904" s="5"/>
    </row>
    <row r="905" ht="12.75">
      <c r="M905" s="5"/>
    </row>
    <row r="906" ht="12.75">
      <c r="M906" s="5"/>
    </row>
    <row r="907" ht="12.75">
      <c r="M907" s="5"/>
    </row>
    <row r="908" ht="12.75">
      <c r="M908" s="5"/>
    </row>
    <row r="909" ht="12.75">
      <c r="M909" s="5"/>
    </row>
    <row r="910" ht="12.75">
      <c r="M910" s="5"/>
    </row>
    <row r="911" ht="12.75">
      <c r="M911" s="5"/>
    </row>
    <row r="912" ht="12.75">
      <c r="M912" s="5"/>
    </row>
    <row r="913" ht="12.75">
      <c r="M913" s="5"/>
    </row>
    <row r="914" ht="12.75">
      <c r="M914" s="5"/>
    </row>
    <row r="915" ht="12.75">
      <c r="M915" s="5"/>
    </row>
    <row r="916" ht="12.75">
      <c r="M916" s="5"/>
    </row>
    <row r="917" ht="12.75">
      <c r="M917" s="5"/>
    </row>
    <row r="918" ht="12.75">
      <c r="M918" s="5"/>
    </row>
    <row r="919" ht="12.75">
      <c r="M919" s="5"/>
    </row>
    <row r="920" ht="12.75">
      <c r="M920" s="5"/>
    </row>
    <row r="921" ht="12.75">
      <c r="M921" s="5"/>
    </row>
    <row r="922" ht="12.75">
      <c r="M922" s="5"/>
    </row>
    <row r="923" ht="12.75">
      <c r="M923" s="5"/>
    </row>
    <row r="924" ht="12.75">
      <c r="M924" s="5"/>
    </row>
    <row r="925" ht="12.75">
      <c r="M925" s="5"/>
    </row>
    <row r="926" ht="12.75">
      <c r="M926" s="5"/>
    </row>
    <row r="927" ht="12.75">
      <c r="M927" s="5"/>
    </row>
    <row r="928" ht="12.75">
      <c r="M928" s="5"/>
    </row>
    <row r="929" ht="12.75">
      <c r="M929" s="5"/>
    </row>
    <row r="930" ht="12.75">
      <c r="M930" s="5"/>
    </row>
    <row r="931" ht="12.75">
      <c r="M931" s="5"/>
    </row>
    <row r="932" ht="12.75">
      <c r="M932" s="5"/>
    </row>
    <row r="933" ht="12.75">
      <c r="M933" s="5"/>
    </row>
    <row r="934" ht="12.75">
      <c r="M934" s="5"/>
    </row>
    <row r="935" ht="12.75">
      <c r="M935" s="5"/>
    </row>
    <row r="936" ht="12.75">
      <c r="M936" s="5"/>
    </row>
    <row r="937" ht="12.75">
      <c r="M937" s="5"/>
    </row>
    <row r="938" ht="12.75">
      <c r="M938" s="5"/>
    </row>
    <row r="939" ht="12.75">
      <c r="M939" s="5"/>
    </row>
    <row r="940" ht="12.75">
      <c r="M940" s="5"/>
    </row>
    <row r="941" ht="12.75">
      <c r="M941" s="5"/>
    </row>
    <row r="942" ht="12.75">
      <c r="M942" s="5"/>
    </row>
    <row r="943" ht="12.75">
      <c r="M943" s="5"/>
    </row>
    <row r="944" ht="12.75">
      <c r="M944" s="5"/>
    </row>
    <row r="945" ht="12.75">
      <c r="M945" s="5"/>
    </row>
    <row r="946" ht="12.75">
      <c r="M946" s="5"/>
    </row>
    <row r="947" ht="12.75">
      <c r="M947" s="5"/>
    </row>
    <row r="948" ht="12.75">
      <c r="M948" s="5"/>
    </row>
    <row r="949" ht="12.75">
      <c r="M949" s="5"/>
    </row>
    <row r="950" ht="12.75">
      <c r="M950" s="5"/>
    </row>
    <row r="951" ht="12.75">
      <c r="M951" s="5"/>
    </row>
    <row r="952" ht="12.75">
      <c r="M952" s="5"/>
    </row>
    <row r="953" ht="12.75">
      <c r="M953" s="5"/>
    </row>
    <row r="954" ht="12.75">
      <c r="M954" s="5"/>
    </row>
    <row r="955" ht="12.75">
      <c r="M955" s="5"/>
    </row>
    <row r="956" ht="12.75">
      <c r="M956" s="5"/>
    </row>
    <row r="957" ht="12.75">
      <c r="M957" s="5"/>
    </row>
    <row r="958" ht="12.75">
      <c r="M958" s="5"/>
    </row>
    <row r="959" ht="12.75">
      <c r="M959" s="5"/>
    </row>
    <row r="960" ht="12.75">
      <c r="M960" s="5"/>
    </row>
    <row r="961" ht="12.75">
      <c r="M961" s="5"/>
    </row>
    <row r="962" ht="12.75">
      <c r="M962" s="5"/>
    </row>
    <row r="963" ht="12.75">
      <c r="M963" s="5"/>
    </row>
    <row r="964" ht="12.75">
      <c r="M964" s="5"/>
    </row>
    <row r="965" ht="12.75">
      <c r="M965" s="5"/>
    </row>
    <row r="966" ht="12.75">
      <c r="M966" s="5"/>
    </row>
    <row r="967" ht="12.75">
      <c r="M967" s="5"/>
    </row>
    <row r="968" ht="12.75">
      <c r="M968" s="5"/>
    </row>
    <row r="969" ht="12.75">
      <c r="M969" s="5"/>
    </row>
    <row r="970" ht="12.75">
      <c r="M970" s="5"/>
    </row>
    <row r="971" ht="12.75">
      <c r="M971" s="5"/>
    </row>
    <row r="972" ht="12.75">
      <c r="M972" s="5"/>
    </row>
    <row r="973" ht="12.75">
      <c r="M973" s="5"/>
    </row>
    <row r="974" ht="12.75">
      <c r="M974" s="5"/>
    </row>
    <row r="975" ht="12.75">
      <c r="M975" s="5"/>
    </row>
    <row r="976" ht="12.75">
      <c r="M976" s="5"/>
    </row>
    <row r="977" ht="12.75">
      <c r="M977" s="5"/>
    </row>
    <row r="978" ht="12.75">
      <c r="M978" s="5"/>
    </row>
    <row r="979" ht="12.75">
      <c r="M979" s="5"/>
    </row>
    <row r="980" ht="12.75">
      <c r="M980" s="5"/>
    </row>
    <row r="981" ht="12.75">
      <c r="M981" s="5"/>
    </row>
    <row r="982" ht="12.75">
      <c r="M982" s="5"/>
    </row>
    <row r="983" ht="12.75">
      <c r="M983" s="5"/>
    </row>
    <row r="984" ht="12.75">
      <c r="M984" s="5"/>
    </row>
    <row r="985" ht="12.75">
      <c r="M985" s="5"/>
    </row>
    <row r="986" ht="12.75">
      <c r="M986" s="5"/>
    </row>
    <row r="987" ht="12.75">
      <c r="M987" s="5"/>
    </row>
    <row r="988" ht="12.75">
      <c r="M988" s="5"/>
    </row>
    <row r="989" ht="12.75">
      <c r="M989" s="5"/>
    </row>
    <row r="990" ht="12.75">
      <c r="M990" s="5"/>
    </row>
    <row r="991" ht="12.75">
      <c r="M991" s="5"/>
    </row>
    <row r="992" ht="12.75">
      <c r="M992" s="5"/>
    </row>
    <row r="993" ht="12.75">
      <c r="M993" s="5"/>
    </row>
    <row r="994" ht="12.75">
      <c r="M994" s="5"/>
    </row>
    <row r="995" ht="12.75">
      <c r="M995" s="5"/>
    </row>
    <row r="996" ht="12.75">
      <c r="M996" s="5"/>
    </row>
    <row r="997" ht="12.75">
      <c r="M997" s="5"/>
    </row>
    <row r="998" ht="12.75">
      <c r="M998" s="5"/>
    </row>
    <row r="999" ht="12.75">
      <c r="M999" s="5"/>
    </row>
    <row r="1000" ht="12.75">
      <c r="M1000" s="5"/>
    </row>
    <row r="1001" ht="12.75">
      <c r="M1001" s="5"/>
    </row>
    <row r="1002" ht="12.75">
      <c r="M1002" s="5"/>
    </row>
    <row r="1003" ht="12.75">
      <c r="M1003" s="5"/>
    </row>
    <row r="1004" ht="12.75">
      <c r="M1004" s="5"/>
    </row>
    <row r="1005" ht="12.75">
      <c r="M1005" s="5"/>
    </row>
    <row r="1006" ht="12.75">
      <c r="M1006" s="5"/>
    </row>
    <row r="1007" ht="12.75">
      <c r="M1007" s="5"/>
    </row>
    <row r="1008" ht="12.75">
      <c r="M1008" s="5"/>
    </row>
    <row r="1009" ht="12.75">
      <c r="M1009" s="5"/>
    </row>
    <row r="1010" ht="12.75">
      <c r="M1010" s="5"/>
    </row>
    <row r="1011" ht="12.75">
      <c r="M1011" s="5"/>
    </row>
    <row r="1012" ht="12.75">
      <c r="M1012" s="5"/>
    </row>
    <row r="1013" ht="12.75">
      <c r="M1013" s="5"/>
    </row>
    <row r="1014" ht="12.75">
      <c r="M1014" s="5"/>
    </row>
    <row r="1015" ht="12.75">
      <c r="M1015" s="5"/>
    </row>
    <row r="1016" ht="12.75">
      <c r="M1016" s="5"/>
    </row>
    <row r="1017" ht="12.75">
      <c r="M1017" s="5"/>
    </row>
    <row r="1018" ht="12.75">
      <c r="M1018" s="5"/>
    </row>
    <row r="1019" ht="12.75">
      <c r="M1019" s="5"/>
    </row>
    <row r="1020" ht="12.75">
      <c r="M1020" s="5"/>
    </row>
    <row r="1021" ht="12.75">
      <c r="M1021" s="5"/>
    </row>
    <row r="1022" ht="12.75">
      <c r="M1022" s="5"/>
    </row>
    <row r="1023" ht="12.75">
      <c r="M1023" s="5"/>
    </row>
    <row r="1024" ht="12.75">
      <c r="M1024" s="5"/>
    </row>
    <row r="1025" ht="12.75">
      <c r="M1025" s="5"/>
    </row>
    <row r="1026" ht="12.75">
      <c r="M1026" s="5"/>
    </row>
    <row r="1027" ht="12.75">
      <c r="M1027" s="5"/>
    </row>
    <row r="1028" ht="12.75">
      <c r="M1028" s="5"/>
    </row>
    <row r="1029" ht="12.75">
      <c r="M1029" s="5"/>
    </row>
    <row r="1030" ht="12.75">
      <c r="M1030" s="5"/>
    </row>
    <row r="1031" ht="12.75">
      <c r="M1031" s="5"/>
    </row>
    <row r="1032" ht="12.75">
      <c r="M1032" s="5"/>
    </row>
    <row r="1033" ht="12.75">
      <c r="M1033" s="5"/>
    </row>
    <row r="1034" ht="12.75">
      <c r="M1034" s="5"/>
    </row>
    <row r="1035" ht="12.75">
      <c r="M1035" s="5"/>
    </row>
    <row r="1036" ht="12.75">
      <c r="M1036" s="5"/>
    </row>
    <row r="1037" ht="12.75">
      <c r="M1037" s="5"/>
    </row>
    <row r="1038" ht="12.75">
      <c r="M1038" s="5"/>
    </row>
    <row r="1039" ht="12.75">
      <c r="M1039" s="5"/>
    </row>
    <row r="1040" ht="12.75">
      <c r="M1040" s="5"/>
    </row>
    <row r="1041" ht="12.75">
      <c r="M1041" s="5"/>
    </row>
    <row r="1042" ht="12.75">
      <c r="M1042" s="5"/>
    </row>
    <row r="1043" ht="12.75">
      <c r="M1043" s="5"/>
    </row>
    <row r="1044" ht="12.75">
      <c r="M1044" s="5"/>
    </row>
    <row r="1045" ht="12.75">
      <c r="M1045" s="5"/>
    </row>
    <row r="1046" ht="12.75">
      <c r="M1046" s="5"/>
    </row>
    <row r="1047" ht="12.75">
      <c r="M1047" s="5"/>
    </row>
    <row r="1048" ht="12.75">
      <c r="M1048" s="5"/>
    </row>
    <row r="1049" ht="12.75">
      <c r="M1049" s="5"/>
    </row>
    <row r="1050" ht="12.75">
      <c r="M1050" s="5"/>
    </row>
    <row r="1051" ht="12.75">
      <c r="M1051" s="5"/>
    </row>
    <row r="1052" ht="12.75">
      <c r="M1052" s="5"/>
    </row>
    <row r="1053" ht="12.75">
      <c r="M1053" s="5"/>
    </row>
    <row r="1054" ht="12.75">
      <c r="M1054" s="5"/>
    </row>
    <row r="1055" ht="12.75">
      <c r="M1055" s="5"/>
    </row>
    <row r="1056" ht="12.75">
      <c r="M1056" s="5"/>
    </row>
    <row r="1057" ht="12.75">
      <c r="M1057" s="5"/>
    </row>
    <row r="1058" ht="12.75">
      <c r="M1058" s="5"/>
    </row>
    <row r="1059" ht="12.75">
      <c r="M1059" s="5"/>
    </row>
    <row r="1060" ht="12.75">
      <c r="M1060" s="5"/>
    </row>
    <row r="1061" ht="12.75">
      <c r="M1061" s="5"/>
    </row>
    <row r="1062" ht="12.75">
      <c r="M1062" s="5"/>
    </row>
    <row r="1063" ht="12.75">
      <c r="M1063" s="5"/>
    </row>
    <row r="1064" ht="12.75">
      <c r="M1064" s="5"/>
    </row>
    <row r="1065" ht="12.75">
      <c r="M1065" s="5"/>
    </row>
    <row r="1066" ht="12.75">
      <c r="M1066" s="5"/>
    </row>
    <row r="1067" ht="12.75">
      <c r="M1067" s="5"/>
    </row>
    <row r="1068" ht="12.75">
      <c r="M1068" s="5"/>
    </row>
    <row r="1069" ht="12.75">
      <c r="M1069" s="5"/>
    </row>
    <row r="1070" ht="12.75">
      <c r="M1070" s="5"/>
    </row>
    <row r="1071" ht="12.75">
      <c r="M1071" s="5"/>
    </row>
    <row r="1072" ht="12.75">
      <c r="M1072" s="5"/>
    </row>
    <row r="1073" ht="12.75">
      <c r="M1073" s="5"/>
    </row>
    <row r="1074" ht="12.75">
      <c r="M1074" s="5"/>
    </row>
    <row r="1075" ht="12.75">
      <c r="M1075" s="5"/>
    </row>
    <row r="1076" ht="12.75">
      <c r="M1076" s="5"/>
    </row>
    <row r="1077" ht="12.75">
      <c r="M1077" s="5"/>
    </row>
    <row r="1078" ht="12.75">
      <c r="M1078" s="5"/>
    </row>
    <row r="1079" ht="12.75">
      <c r="M1079" s="5"/>
    </row>
    <row r="1080" ht="12.75">
      <c r="M1080" s="5"/>
    </row>
    <row r="1081" ht="12.75">
      <c r="M1081" s="5"/>
    </row>
    <row r="1082" ht="12.75">
      <c r="M1082" s="5"/>
    </row>
    <row r="1083" ht="12.75">
      <c r="M1083" s="5"/>
    </row>
    <row r="1084" ht="12.75">
      <c r="M1084" s="5"/>
    </row>
    <row r="1085" ht="12.75">
      <c r="M1085" s="5"/>
    </row>
    <row r="1086" ht="12.75">
      <c r="M1086" s="5"/>
    </row>
    <row r="1087" ht="12.75">
      <c r="M1087" s="5"/>
    </row>
    <row r="1088" ht="12.75">
      <c r="M1088" s="5"/>
    </row>
    <row r="1089" ht="12.75">
      <c r="M1089" s="5"/>
    </row>
    <row r="1090" ht="12.75">
      <c r="M1090" s="5"/>
    </row>
    <row r="1091" ht="12.75">
      <c r="M1091" s="5"/>
    </row>
    <row r="1092" ht="12.75">
      <c r="M1092" s="5"/>
    </row>
    <row r="1093" ht="12.75">
      <c r="M1093" s="5"/>
    </row>
    <row r="1094" ht="12.75">
      <c r="M1094" s="5"/>
    </row>
    <row r="1095" ht="12.75">
      <c r="M1095" s="5"/>
    </row>
    <row r="1096" ht="12.75">
      <c r="M1096" s="5"/>
    </row>
    <row r="1097" ht="12.75">
      <c r="M1097" s="5"/>
    </row>
    <row r="1098" ht="12.75">
      <c r="M1098" s="5"/>
    </row>
    <row r="1099" ht="12.75">
      <c r="M1099" s="5"/>
    </row>
    <row r="1100" ht="12.75">
      <c r="M1100" s="5"/>
    </row>
    <row r="1101" ht="12.75">
      <c r="M1101" s="5"/>
    </row>
    <row r="1102" ht="12.75">
      <c r="M1102" s="5"/>
    </row>
    <row r="1103" ht="12.75">
      <c r="M1103" s="5"/>
    </row>
    <row r="1104" ht="12.75">
      <c r="M1104" s="5"/>
    </row>
    <row r="1105" ht="12.75">
      <c r="M1105" s="5"/>
    </row>
    <row r="1106" ht="12.75">
      <c r="M1106" s="5"/>
    </row>
    <row r="1107" ht="12.75">
      <c r="M1107" s="5"/>
    </row>
    <row r="1108" ht="12.75">
      <c r="M1108" s="5"/>
    </row>
    <row r="1109" ht="12.75">
      <c r="M1109" s="5"/>
    </row>
    <row r="1110" ht="12.75">
      <c r="M1110" s="5"/>
    </row>
    <row r="1111" ht="12.75">
      <c r="M1111" s="5"/>
    </row>
    <row r="1112" ht="12.75">
      <c r="M1112" s="5"/>
    </row>
    <row r="1113" ht="12.75">
      <c r="M1113" s="5"/>
    </row>
    <row r="1114" ht="12.75">
      <c r="M1114" s="5"/>
    </row>
    <row r="1115" ht="12.75">
      <c r="M1115" s="5"/>
    </row>
    <row r="1116" ht="12.75">
      <c r="M1116" s="5"/>
    </row>
    <row r="1117" ht="12.75">
      <c r="M1117" s="5"/>
    </row>
    <row r="1118" ht="12.75">
      <c r="M1118" s="5"/>
    </row>
    <row r="1119" ht="12.75">
      <c r="M1119" s="5"/>
    </row>
    <row r="1120" ht="12.75">
      <c r="M1120" s="5"/>
    </row>
    <row r="1121" ht="12.75">
      <c r="M1121" s="5"/>
    </row>
    <row r="1122" ht="12.75">
      <c r="M1122" s="5"/>
    </row>
    <row r="1123" ht="12.75">
      <c r="M1123" s="5"/>
    </row>
    <row r="1124" ht="12.75">
      <c r="M1124" s="5"/>
    </row>
    <row r="1125" ht="12.75">
      <c r="M1125" s="5"/>
    </row>
    <row r="1126" ht="12.75">
      <c r="M1126" s="5"/>
    </row>
    <row r="1127" ht="12.75">
      <c r="M1127" s="5"/>
    </row>
    <row r="1128" ht="12.75">
      <c r="M1128" s="5"/>
    </row>
    <row r="1129" ht="12.75">
      <c r="M1129" s="5"/>
    </row>
    <row r="1130" ht="12.75">
      <c r="M1130" s="5"/>
    </row>
    <row r="1131" ht="12.75">
      <c r="M1131" s="5"/>
    </row>
    <row r="1132" ht="12.75">
      <c r="M1132" s="5"/>
    </row>
    <row r="1133" ht="12.75">
      <c r="M1133" s="5"/>
    </row>
    <row r="1134" ht="12.75">
      <c r="M1134" s="5"/>
    </row>
    <row r="1135" ht="12.75">
      <c r="M1135" s="5"/>
    </row>
    <row r="1136" ht="12.75">
      <c r="M1136" s="5"/>
    </row>
    <row r="1137" ht="12.75">
      <c r="M1137" s="5"/>
    </row>
    <row r="1138" ht="12.75">
      <c r="M1138" s="5"/>
    </row>
    <row r="1139" ht="12.75">
      <c r="M1139" s="5"/>
    </row>
    <row r="1140" ht="12.75">
      <c r="M1140" s="5"/>
    </row>
    <row r="1141" ht="12.75">
      <c r="M1141" s="5"/>
    </row>
    <row r="1142" ht="12.75">
      <c r="M1142" s="5"/>
    </row>
    <row r="1143" ht="12.75">
      <c r="M1143" s="5"/>
    </row>
    <row r="1144" ht="12.75">
      <c r="M1144" s="5"/>
    </row>
    <row r="1145" ht="12.75">
      <c r="M1145" s="5"/>
    </row>
    <row r="1146" ht="12.75">
      <c r="M1146" s="5"/>
    </row>
    <row r="1147" ht="12.75">
      <c r="M1147" s="5"/>
    </row>
    <row r="1148" ht="12.75">
      <c r="M1148" s="5"/>
    </row>
    <row r="1149" ht="12.75">
      <c r="M1149" s="5"/>
    </row>
    <row r="1150" ht="12.75">
      <c r="M1150" s="5"/>
    </row>
    <row r="1151" ht="12.75">
      <c r="M1151" s="5"/>
    </row>
    <row r="1152" ht="12.75">
      <c r="M1152" s="5"/>
    </row>
    <row r="1153" ht="12.75">
      <c r="M1153" s="5"/>
    </row>
    <row r="1154" ht="12.75">
      <c r="M1154" s="5"/>
    </row>
    <row r="1155" ht="12.75">
      <c r="M1155" s="5"/>
    </row>
    <row r="1156" ht="12.75">
      <c r="M1156" s="5"/>
    </row>
    <row r="1157" ht="12.75">
      <c r="M1157" s="5"/>
    </row>
    <row r="1158" ht="12.75">
      <c r="M1158" s="5"/>
    </row>
    <row r="1159" ht="12.75">
      <c r="M1159" s="5"/>
    </row>
    <row r="1160" ht="12.75">
      <c r="M1160" s="5"/>
    </row>
    <row r="1161" ht="12.75">
      <c r="M1161" s="5"/>
    </row>
    <row r="1162" ht="12.75">
      <c r="M1162" s="5"/>
    </row>
    <row r="1163" ht="12.75">
      <c r="M1163" s="5"/>
    </row>
    <row r="1164" ht="12.75">
      <c r="M1164" s="5"/>
    </row>
    <row r="1165" ht="12.75">
      <c r="M1165" s="5"/>
    </row>
    <row r="1166" ht="12.75">
      <c r="M1166" s="5"/>
    </row>
    <row r="1167" ht="12.75">
      <c r="M1167" s="5"/>
    </row>
    <row r="1168" ht="12.75">
      <c r="M1168" s="5"/>
    </row>
    <row r="1169" ht="12.75">
      <c r="M1169" s="5"/>
    </row>
    <row r="1170" ht="12.75">
      <c r="M1170" s="5"/>
    </row>
    <row r="1171" ht="12.75">
      <c r="M1171" s="5"/>
    </row>
    <row r="1172" ht="12.75">
      <c r="M1172" s="5"/>
    </row>
    <row r="1173" ht="12.75">
      <c r="M1173" s="5"/>
    </row>
    <row r="1174" ht="12.75">
      <c r="M1174" s="5"/>
    </row>
    <row r="1175" ht="12.75">
      <c r="M1175" s="5"/>
    </row>
    <row r="1176" ht="12.75">
      <c r="M1176" s="5"/>
    </row>
    <row r="1177" ht="12.75">
      <c r="M1177" s="5"/>
    </row>
    <row r="1178" ht="12.75">
      <c r="M1178" s="5"/>
    </row>
    <row r="1179" ht="12.75">
      <c r="M1179" s="5"/>
    </row>
    <row r="1180" ht="12.75">
      <c r="M1180" s="5"/>
    </row>
    <row r="1181" ht="12.75">
      <c r="M1181" s="5"/>
    </row>
    <row r="1182" ht="12.75">
      <c r="M1182" s="5"/>
    </row>
    <row r="1183" ht="12.75">
      <c r="M1183" s="5"/>
    </row>
    <row r="1184" ht="12.75">
      <c r="M1184" s="5"/>
    </row>
    <row r="1185" ht="12.75">
      <c r="M1185" s="5"/>
    </row>
    <row r="1186" ht="12.75">
      <c r="M1186" s="5"/>
    </row>
    <row r="1187" ht="12.75">
      <c r="M1187" s="5"/>
    </row>
    <row r="1188" ht="12.75">
      <c r="M1188" s="5"/>
    </row>
    <row r="1189" ht="12.75">
      <c r="M1189" s="5"/>
    </row>
    <row r="1190" ht="12.75">
      <c r="M1190" s="5"/>
    </row>
    <row r="1191" ht="12.75">
      <c r="M1191" s="5"/>
    </row>
    <row r="1192" ht="12.75">
      <c r="M1192" s="5"/>
    </row>
    <row r="1193" ht="12.75">
      <c r="M1193" s="5"/>
    </row>
    <row r="1194" ht="12.75">
      <c r="M1194" s="5"/>
    </row>
    <row r="1195" ht="12.75">
      <c r="M1195" s="5"/>
    </row>
    <row r="1196" ht="12.75">
      <c r="M1196" s="5"/>
    </row>
    <row r="1197" ht="12.75">
      <c r="M1197" s="5"/>
    </row>
    <row r="1198" ht="12.75">
      <c r="M1198" s="5"/>
    </row>
    <row r="1199" ht="12.75">
      <c r="M1199" s="5"/>
    </row>
    <row r="1200" ht="12.75">
      <c r="M1200" s="5"/>
    </row>
    <row r="1201" ht="12.75">
      <c r="M1201" s="5"/>
    </row>
    <row r="1202" ht="12.75">
      <c r="M1202" s="5"/>
    </row>
    <row r="1203" ht="12.75">
      <c r="M1203" s="5"/>
    </row>
    <row r="1204" ht="12.75">
      <c r="M1204" s="5"/>
    </row>
    <row r="1205" ht="12.75">
      <c r="M1205" s="5"/>
    </row>
    <row r="1206" ht="12.75">
      <c r="M1206" s="5"/>
    </row>
    <row r="1207" ht="12.75">
      <c r="M1207" s="5"/>
    </row>
    <row r="1208" ht="12.75">
      <c r="M1208" s="5"/>
    </row>
    <row r="1209" ht="12.75">
      <c r="M1209" s="5"/>
    </row>
    <row r="1210" ht="12.75">
      <c r="M1210" s="5"/>
    </row>
    <row r="1211" ht="12.75">
      <c r="M1211" s="5"/>
    </row>
    <row r="1212" ht="12.75">
      <c r="M1212" s="5"/>
    </row>
    <row r="1213" ht="12.75">
      <c r="M1213" s="5"/>
    </row>
    <row r="1214" ht="12.75">
      <c r="M1214" s="5"/>
    </row>
    <row r="1215" ht="12.75">
      <c r="M1215" s="5"/>
    </row>
    <row r="1216" ht="12.75">
      <c r="M1216" s="5"/>
    </row>
    <row r="1217" ht="12.75">
      <c r="M1217" s="5"/>
    </row>
    <row r="1218" ht="12.75">
      <c r="M1218" s="5"/>
    </row>
    <row r="1219" ht="12.75">
      <c r="M1219" s="5"/>
    </row>
    <row r="1220" ht="12.75">
      <c r="M1220" s="5"/>
    </row>
    <row r="1221" ht="12.75">
      <c r="M1221" s="5"/>
    </row>
    <row r="1222" ht="12.75">
      <c r="M1222" s="5"/>
    </row>
    <row r="1223" ht="12.75">
      <c r="M1223" s="5"/>
    </row>
    <row r="1224" ht="12.75">
      <c r="M1224" s="5"/>
    </row>
    <row r="1225" ht="12.75">
      <c r="M1225" s="5"/>
    </row>
    <row r="1226" ht="12.75">
      <c r="M1226" s="5"/>
    </row>
    <row r="1227" ht="12.75">
      <c r="M1227" s="5"/>
    </row>
    <row r="1228" ht="12.75">
      <c r="M1228" s="5"/>
    </row>
    <row r="1229" ht="12.75">
      <c r="M1229" s="5"/>
    </row>
    <row r="1230" ht="12.75">
      <c r="M1230" s="5"/>
    </row>
    <row r="1231" ht="12.75">
      <c r="M1231" s="5"/>
    </row>
    <row r="1232" ht="12.75">
      <c r="M1232" s="5"/>
    </row>
    <row r="1233" ht="12.75">
      <c r="M1233" s="5"/>
    </row>
    <row r="1234" ht="12.75">
      <c r="M1234" s="5"/>
    </row>
    <row r="1235" ht="12.75">
      <c r="M1235" s="5"/>
    </row>
    <row r="1236" ht="12.75">
      <c r="M1236" s="5"/>
    </row>
    <row r="1237" ht="12.75">
      <c r="M1237" s="5"/>
    </row>
    <row r="1238" ht="12.75">
      <c r="M1238" s="5"/>
    </row>
    <row r="1239" ht="12.75">
      <c r="M1239" s="5"/>
    </row>
    <row r="1240" ht="12.75">
      <c r="M1240" s="5"/>
    </row>
    <row r="1241" ht="12.75">
      <c r="M1241" s="5"/>
    </row>
    <row r="1242" ht="12.75">
      <c r="M1242" s="5"/>
    </row>
    <row r="1243" ht="12.75">
      <c r="M1243" s="5"/>
    </row>
    <row r="1244" ht="12.75">
      <c r="M1244" s="5"/>
    </row>
    <row r="1245" ht="12.75">
      <c r="M1245" s="5"/>
    </row>
    <row r="1246" ht="12.75">
      <c r="M1246" s="5"/>
    </row>
    <row r="1247" ht="12.75">
      <c r="M1247" s="5"/>
    </row>
    <row r="1248" ht="12.75">
      <c r="M1248" s="5"/>
    </row>
    <row r="1249" ht="12.75">
      <c r="M1249" s="5"/>
    </row>
    <row r="1250" ht="12.75">
      <c r="M1250" s="5"/>
    </row>
    <row r="1251" ht="12.75">
      <c r="M1251" s="5"/>
    </row>
    <row r="1252" ht="12.75">
      <c r="M1252" s="5"/>
    </row>
    <row r="1253" ht="12.75">
      <c r="M1253" s="5"/>
    </row>
    <row r="1254" ht="12.75">
      <c r="M1254" s="5"/>
    </row>
    <row r="1255" ht="12.75">
      <c r="M1255" s="5"/>
    </row>
    <row r="1256" ht="12.75">
      <c r="M1256" s="5"/>
    </row>
    <row r="1257" ht="12.75">
      <c r="M1257" s="5"/>
    </row>
    <row r="1258" ht="12.75">
      <c r="M1258" s="5"/>
    </row>
    <row r="1259" ht="12.75">
      <c r="M1259" s="5"/>
    </row>
    <row r="1260" ht="12.75">
      <c r="M1260" s="5"/>
    </row>
    <row r="1261" ht="12.75">
      <c r="M1261" s="5"/>
    </row>
    <row r="1262" ht="12.75">
      <c r="M1262" s="5"/>
    </row>
    <row r="1263" ht="12.75">
      <c r="M1263" s="5"/>
    </row>
    <row r="1264" ht="12.75">
      <c r="M1264" s="5"/>
    </row>
    <row r="1265" ht="12.75">
      <c r="M1265" s="5"/>
    </row>
    <row r="1266" ht="12.75">
      <c r="M1266" s="5"/>
    </row>
    <row r="1267" ht="12.75">
      <c r="M1267" s="5"/>
    </row>
    <row r="1268" ht="12.75">
      <c r="M1268" s="5"/>
    </row>
    <row r="1269" ht="12.75">
      <c r="M1269" s="5"/>
    </row>
    <row r="1270" ht="12.75">
      <c r="M1270" s="5"/>
    </row>
    <row r="1271" ht="12.75">
      <c r="M1271" s="5"/>
    </row>
    <row r="1272" ht="12.75">
      <c r="M1272" s="5"/>
    </row>
    <row r="1273" ht="12.75">
      <c r="M1273" s="5"/>
    </row>
    <row r="1274" ht="12.75">
      <c r="M1274" s="5"/>
    </row>
    <row r="1275" ht="12.75">
      <c r="M1275" s="5"/>
    </row>
    <row r="1276" ht="12.75">
      <c r="M1276" s="5"/>
    </row>
    <row r="1277" ht="12.75">
      <c r="M1277" s="5"/>
    </row>
    <row r="1278" ht="12.75">
      <c r="M1278" s="5"/>
    </row>
    <row r="1279" ht="12.75">
      <c r="M1279" s="5"/>
    </row>
    <row r="1280" ht="12.75">
      <c r="M1280" s="5"/>
    </row>
    <row r="1281" ht="12.75">
      <c r="M1281" s="5"/>
    </row>
    <row r="1282" ht="12.75">
      <c r="M1282" s="5"/>
    </row>
    <row r="1283" ht="12.75">
      <c r="M1283" s="5"/>
    </row>
    <row r="1284" ht="12.75">
      <c r="M1284" s="5"/>
    </row>
    <row r="1285" ht="12.75">
      <c r="M1285" s="5"/>
    </row>
    <row r="1286" ht="12.75">
      <c r="M1286" s="5"/>
    </row>
    <row r="1287" ht="12.75">
      <c r="M1287" s="5"/>
    </row>
    <row r="1288" ht="12.75">
      <c r="M1288" s="5"/>
    </row>
    <row r="1289" ht="12.75">
      <c r="M1289" s="5"/>
    </row>
    <row r="1290" ht="12.75">
      <c r="M1290" s="5"/>
    </row>
    <row r="1291" ht="12.75">
      <c r="M1291" s="5"/>
    </row>
    <row r="1292" ht="12.75">
      <c r="M1292" s="5"/>
    </row>
    <row r="1293" ht="12.75">
      <c r="M1293" s="5"/>
    </row>
    <row r="1294" ht="12.75">
      <c r="M1294" s="5"/>
    </row>
    <row r="1295" ht="12.75">
      <c r="M1295" s="5"/>
    </row>
    <row r="1296" ht="12.75">
      <c r="M1296" s="5"/>
    </row>
    <row r="1297" ht="12.75">
      <c r="M1297" s="5"/>
    </row>
    <row r="1298" ht="12.75">
      <c r="M1298" s="5"/>
    </row>
    <row r="1299" ht="12.75">
      <c r="M1299" s="5"/>
    </row>
    <row r="1300" ht="12.75">
      <c r="M1300" s="5"/>
    </row>
    <row r="1301" ht="12.75">
      <c r="M1301" s="5"/>
    </row>
    <row r="1302" ht="12.75">
      <c r="M1302" s="5"/>
    </row>
    <row r="1303" ht="12.75">
      <c r="M1303" s="5"/>
    </row>
    <row r="1304" ht="12.75">
      <c r="M1304" s="5"/>
    </row>
    <row r="1305" ht="12.75">
      <c r="M1305" s="5"/>
    </row>
    <row r="1306" ht="12.75">
      <c r="M1306" s="5"/>
    </row>
    <row r="1307" ht="12.75">
      <c r="M1307" s="5"/>
    </row>
    <row r="1308" ht="12.75">
      <c r="M1308" s="5"/>
    </row>
    <row r="1309" ht="12.75">
      <c r="M1309" s="5"/>
    </row>
    <row r="1310" ht="12.75">
      <c r="M1310" s="5"/>
    </row>
    <row r="1311" ht="12.75">
      <c r="M1311" s="5"/>
    </row>
    <row r="1312" ht="12.75">
      <c r="M1312" s="5"/>
    </row>
    <row r="1313" ht="12.75">
      <c r="M1313" s="5"/>
    </row>
    <row r="1314" ht="12.75">
      <c r="M1314" s="5"/>
    </row>
    <row r="1315" ht="12.75">
      <c r="M1315" s="5"/>
    </row>
    <row r="1316" ht="12.75">
      <c r="M1316" s="5"/>
    </row>
    <row r="1317" ht="12.75">
      <c r="M1317" s="5"/>
    </row>
    <row r="1318" ht="12.75">
      <c r="M1318" s="5"/>
    </row>
    <row r="1319" ht="12.75">
      <c r="M1319" s="5"/>
    </row>
    <row r="1320" ht="12.75">
      <c r="M1320" s="5"/>
    </row>
    <row r="1321" ht="12.75">
      <c r="M1321" s="5"/>
    </row>
    <row r="1322" ht="12.75">
      <c r="M1322" s="5"/>
    </row>
    <row r="1323" ht="12.75">
      <c r="M1323" s="5"/>
    </row>
    <row r="1324" ht="12.75">
      <c r="M1324" s="5"/>
    </row>
    <row r="1325" ht="12.75">
      <c r="M1325" s="5"/>
    </row>
    <row r="1326" ht="12.75">
      <c r="M1326" s="5"/>
    </row>
    <row r="1327" ht="12.75">
      <c r="M1327" s="5"/>
    </row>
    <row r="1328" ht="12.75">
      <c r="M1328" s="5"/>
    </row>
    <row r="1329" ht="12.75">
      <c r="M1329" s="5"/>
    </row>
    <row r="1330" ht="12.75">
      <c r="M1330" s="5"/>
    </row>
    <row r="1331" ht="12.75">
      <c r="M1331" s="5"/>
    </row>
    <row r="1332" ht="12.75">
      <c r="M1332" s="5"/>
    </row>
    <row r="1333" ht="12.75">
      <c r="M1333" s="5"/>
    </row>
    <row r="1334" ht="12.75">
      <c r="M1334" s="5"/>
    </row>
    <row r="1335" ht="12.75">
      <c r="M1335" s="5"/>
    </row>
    <row r="1336" ht="12.75">
      <c r="M1336" s="5"/>
    </row>
    <row r="1337" ht="12.75">
      <c r="M1337" s="5"/>
    </row>
    <row r="1338" ht="12.75">
      <c r="M1338" s="5"/>
    </row>
    <row r="1339" ht="12.75">
      <c r="M1339" s="5"/>
    </row>
    <row r="1340" ht="12.75">
      <c r="M1340" s="5"/>
    </row>
    <row r="1341" ht="12.75">
      <c r="M1341" s="5"/>
    </row>
    <row r="1342" ht="12.75">
      <c r="M1342" s="5"/>
    </row>
    <row r="1343" ht="12.75">
      <c r="M1343" s="5"/>
    </row>
    <row r="1344" ht="12.75">
      <c r="M1344" s="5"/>
    </row>
    <row r="1345" ht="12.75">
      <c r="M1345" s="5"/>
    </row>
    <row r="1346" ht="12.75">
      <c r="M1346" s="5"/>
    </row>
    <row r="1347" ht="12.75">
      <c r="M1347" s="5"/>
    </row>
    <row r="1348" ht="12.75">
      <c r="M1348" s="5"/>
    </row>
    <row r="1349" ht="12.75">
      <c r="M1349" s="5"/>
    </row>
    <row r="1350" ht="12.75">
      <c r="M1350" s="5"/>
    </row>
    <row r="1351" ht="12.75">
      <c r="M1351" s="5"/>
    </row>
    <row r="1352" ht="12.75">
      <c r="M1352" s="5"/>
    </row>
    <row r="1353" ht="12.75">
      <c r="M1353" s="5"/>
    </row>
    <row r="1354" ht="12.75">
      <c r="M1354" s="5"/>
    </row>
    <row r="1355" ht="12.75">
      <c r="M1355" s="5"/>
    </row>
    <row r="1356" ht="12.75">
      <c r="M1356" s="5"/>
    </row>
    <row r="1357" ht="12.75">
      <c r="M1357" s="5"/>
    </row>
    <row r="1358" ht="12.75">
      <c r="M1358" s="5"/>
    </row>
    <row r="1359" ht="12.75">
      <c r="M1359" s="5"/>
    </row>
    <row r="1360" ht="12.75">
      <c r="M1360" s="5"/>
    </row>
    <row r="1361" ht="12.75">
      <c r="M1361" s="5"/>
    </row>
    <row r="1362" ht="12.75">
      <c r="M1362" s="5"/>
    </row>
    <row r="1363" ht="12.75">
      <c r="M1363" s="5"/>
    </row>
    <row r="1364" ht="12.75">
      <c r="M1364" s="5"/>
    </row>
    <row r="1365" ht="12.75">
      <c r="M1365" s="5"/>
    </row>
    <row r="1366" ht="12.75">
      <c r="M1366" s="5"/>
    </row>
    <row r="1367" ht="12.75">
      <c r="M1367" s="5"/>
    </row>
    <row r="1368" ht="12.75">
      <c r="M1368" s="5"/>
    </row>
    <row r="1369" ht="12.75">
      <c r="M1369" s="5"/>
    </row>
    <row r="1370" ht="12.75">
      <c r="M1370" s="5"/>
    </row>
    <row r="1371" ht="12.75">
      <c r="M1371" s="5"/>
    </row>
    <row r="1372" ht="12.75">
      <c r="M1372" s="5"/>
    </row>
    <row r="1373" ht="12.75">
      <c r="M1373" s="5"/>
    </row>
    <row r="1374" ht="12.75">
      <c r="M1374" s="5"/>
    </row>
    <row r="1375" ht="12.75">
      <c r="M1375" s="5"/>
    </row>
    <row r="1376" ht="12.75">
      <c r="M1376" s="5"/>
    </row>
    <row r="1377" ht="12.75">
      <c r="M1377" s="5"/>
    </row>
    <row r="1378" ht="12.75">
      <c r="M1378" s="5"/>
    </row>
    <row r="1379" ht="12.75">
      <c r="M1379" s="5"/>
    </row>
    <row r="1380" ht="12.75">
      <c r="M1380" s="5"/>
    </row>
    <row r="1381" ht="12.75">
      <c r="M1381" s="5"/>
    </row>
    <row r="1382" ht="12.75">
      <c r="M1382" s="5"/>
    </row>
    <row r="1383" ht="12.75">
      <c r="M1383" s="5"/>
    </row>
    <row r="1384" ht="12.75">
      <c r="M1384" s="5"/>
    </row>
    <row r="1385" ht="12.75">
      <c r="M1385" s="5"/>
    </row>
    <row r="1386" ht="12.75">
      <c r="M1386" s="5"/>
    </row>
    <row r="1387" ht="12.75">
      <c r="M1387" s="5"/>
    </row>
    <row r="1388" ht="12.75">
      <c r="M1388" s="5"/>
    </row>
    <row r="1389" ht="12.75">
      <c r="M1389" s="5"/>
    </row>
    <row r="1390" ht="12.75">
      <c r="M1390" s="5"/>
    </row>
    <row r="1391" ht="12.75">
      <c r="M1391" s="5"/>
    </row>
    <row r="1392" ht="12.75">
      <c r="M1392" s="5"/>
    </row>
    <row r="1393" ht="12.75">
      <c r="M1393" s="5"/>
    </row>
    <row r="1394" ht="12.75">
      <c r="M1394" s="5"/>
    </row>
    <row r="1395" ht="12.75">
      <c r="M1395" s="5"/>
    </row>
    <row r="1396" ht="12.75">
      <c r="M1396" s="5"/>
    </row>
    <row r="1397" ht="12.75">
      <c r="M1397" s="5"/>
    </row>
    <row r="1398" ht="12.75">
      <c r="M1398" s="5"/>
    </row>
    <row r="1399" ht="12.75">
      <c r="M1399" s="5"/>
    </row>
    <row r="1400" ht="12.75">
      <c r="M1400" s="5"/>
    </row>
    <row r="1401" ht="12.75">
      <c r="M1401" s="5"/>
    </row>
    <row r="1402" ht="12.75">
      <c r="M1402" s="5"/>
    </row>
    <row r="1403" ht="12.75">
      <c r="M1403" s="5"/>
    </row>
    <row r="1404" ht="12.75">
      <c r="M1404" s="5"/>
    </row>
    <row r="1405" ht="12.75">
      <c r="M1405" s="5"/>
    </row>
    <row r="1406" ht="12.75">
      <c r="M1406" s="5"/>
    </row>
    <row r="1407" ht="12.75">
      <c r="M1407" s="5"/>
    </row>
    <row r="1408" ht="12.75">
      <c r="M1408" s="5"/>
    </row>
    <row r="1409" ht="12.75">
      <c r="M1409" s="5"/>
    </row>
    <row r="1410" ht="12.75">
      <c r="M1410" s="5"/>
    </row>
    <row r="1411" ht="12.75">
      <c r="M1411" s="5"/>
    </row>
    <row r="1412" ht="12.75">
      <c r="M1412" s="5"/>
    </row>
    <row r="1413" ht="12.75">
      <c r="M1413" s="5"/>
    </row>
    <row r="1414" ht="12.75">
      <c r="M1414" s="5"/>
    </row>
    <row r="1415" ht="12.75">
      <c r="M1415" s="5"/>
    </row>
    <row r="1416" ht="12.75">
      <c r="M1416" s="5"/>
    </row>
    <row r="1417" ht="12.75">
      <c r="M1417" s="5"/>
    </row>
    <row r="1418" ht="12.75">
      <c r="M1418" s="5"/>
    </row>
    <row r="1419" ht="12.75">
      <c r="M1419" s="5"/>
    </row>
    <row r="1420" ht="12.75">
      <c r="M1420" s="5"/>
    </row>
    <row r="1421" ht="12.75">
      <c r="M1421" s="5"/>
    </row>
    <row r="1422" ht="12.75">
      <c r="M1422" s="5"/>
    </row>
    <row r="1423" ht="12.75">
      <c r="M1423" s="5"/>
    </row>
    <row r="1424" ht="12.75">
      <c r="M1424" s="5"/>
    </row>
    <row r="1425" ht="12.75">
      <c r="M1425" s="5"/>
    </row>
    <row r="1426" ht="12.75">
      <c r="M1426" s="5"/>
    </row>
    <row r="1427" ht="12.75">
      <c r="M1427" s="5"/>
    </row>
    <row r="1428" ht="12.75">
      <c r="M1428" s="5"/>
    </row>
    <row r="1429" ht="12.75">
      <c r="M1429" s="5"/>
    </row>
    <row r="1430" ht="12.75">
      <c r="M1430" s="5"/>
    </row>
    <row r="1431" ht="12.75">
      <c r="M1431" s="5"/>
    </row>
    <row r="1432" ht="12.75">
      <c r="M1432" s="5"/>
    </row>
    <row r="1433" ht="12.75">
      <c r="M1433" s="5"/>
    </row>
    <row r="1434" ht="12.75">
      <c r="M1434" s="5"/>
    </row>
    <row r="1435" ht="12.75">
      <c r="M1435" s="5"/>
    </row>
    <row r="1436" ht="12.75">
      <c r="M1436" s="5"/>
    </row>
    <row r="1437" ht="12.75">
      <c r="M1437" s="5"/>
    </row>
    <row r="1438" ht="12.75">
      <c r="M1438" s="5"/>
    </row>
    <row r="1439" ht="12.75">
      <c r="M1439" s="5"/>
    </row>
    <row r="1440" ht="12.75">
      <c r="M1440" s="5"/>
    </row>
    <row r="1441" ht="12.75">
      <c r="M1441" s="5"/>
    </row>
    <row r="1442" ht="12.75">
      <c r="M1442" s="5"/>
    </row>
    <row r="1443" ht="12.75">
      <c r="M1443" s="5"/>
    </row>
    <row r="1444" ht="12.75">
      <c r="M1444" s="5"/>
    </row>
    <row r="1445" ht="12.75">
      <c r="M1445" s="5"/>
    </row>
    <row r="1446" ht="12.75">
      <c r="M1446" s="5"/>
    </row>
    <row r="1447" ht="12.75">
      <c r="M1447" s="5"/>
    </row>
    <row r="1448" ht="12.75">
      <c r="M1448" s="5"/>
    </row>
    <row r="1449" ht="12.75">
      <c r="M1449" s="5"/>
    </row>
    <row r="1450" ht="12.75">
      <c r="M1450" s="5"/>
    </row>
    <row r="1451" ht="12.75">
      <c r="M1451" s="5"/>
    </row>
    <row r="1452" ht="12.75">
      <c r="M1452" s="5"/>
    </row>
    <row r="1453" ht="12.75">
      <c r="M1453" s="5"/>
    </row>
    <row r="1454" ht="12.75">
      <c r="M1454" s="5"/>
    </row>
    <row r="1455" ht="12.75">
      <c r="M1455" s="5"/>
    </row>
    <row r="1456" ht="12.75">
      <c r="M1456" s="5"/>
    </row>
    <row r="1457" ht="12.75">
      <c r="M1457" s="5"/>
    </row>
    <row r="1458" ht="12.75">
      <c r="M1458" s="5"/>
    </row>
    <row r="1459" ht="12.75">
      <c r="M1459" s="5"/>
    </row>
    <row r="1460" ht="12.75">
      <c r="M1460" s="5"/>
    </row>
    <row r="1461" ht="12.75">
      <c r="M1461" s="5"/>
    </row>
    <row r="1462" ht="12.75">
      <c r="M1462" s="5"/>
    </row>
    <row r="1463" ht="12.75">
      <c r="M1463" s="5"/>
    </row>
    <row r="1464" ht="12.75">
      <c r="M1464" s="5"/>
    </row>
    <row r="1465" ht="12.75">
      <c r="M1465" s="5"/>
    </row>
    <row r="1466" ht="12.75">
      <c r="M1466" s="5"/>
    </row>
    <row r="1467" ht="12.75">
      <c r="M1467" s="5"/>
    </row>
    <row r="1468" ht="12.75">
      <c r="M1468" s="5"/>
    </row>
    <row r="1469" ht="12.75">
      <c r="M1469" s="5"/>
    </row>
    <row r="1470" ht="12.75">
      <c r="M1470" s="5"/>
    </row>
    <row r="1471" ht="12.75">
      <c r="M1471" s="5"/>
    </row>
    <row r="1472" ht="12.75">
      <c r="M1472" s="5"/>
    </row>
    <row r="1473" ht="12.75">
      <c r="M1473" s="5"/>
    </row>
    <row r="1474" ht="12.75">
      <c r="M1474" s="5"/>
    </row>
    <row r="1475" ht="12.75">
      <c r="M1475" s="5"/>
    </row>
    <row r="1476" ht="12.75">
      <c r="M1476" s="5"/>
    </row>
    <row r="1477" ht="12.75">
      <c r="M1477" s="5"/>
    </row>
    <row r="1478" ht="12.75">
      <c r="M1478" s="5"/>
    </row>
    <row r="1479" ht="12.75">
      <c r="M1479" s="5"/>
    </row>
    <row r="1480" ht="12.75">
      <c r="M1480" s="5"/>
    </row>
    <row r="1481" ht="12.75">
      <c r="M1481" s="5"/>
    </row>
    <row r="1482" ht="12.75">
      <c r="M1482" s="5"/>
    </row>
    <row r="1483" ht="12.75">
      <c r="M1483" s="5"/>
    </row>
    <row r="1484" ht="12.75">
      <c r="M1484" s="5"/>
    </row>
    <row r="1485" ht="12.75">
      <c r="M1485" s="5"/>
    </row>
    <row r="1486" ht="12.75">
      <c r="M1486" s="5"/>
    </row>
    <row r="1487" ht="12.75">
      <c r="M1487" s="5"/>
    </row>
    <row r="1488" ht="12.75">
      <c r="M1488" s="5"/>
    </row>
    <row r="1489" ht="12.75">
      <c r="M1489" s="5"/>
    </row>
    <row r="1490" ht="12.75">
      <c r="M1490" s="5"/>
    </row>
    <row r="1491" ht="12.75">
      <c r="M1491" s="5"/>
    </row>
    <row r="1492" ht="12.75">
      <c r="M1492" s="5"/>
    </row>
    <row r="1493" ht="12.75">
      <c r="M1493" s="5"/>
    </row>
    <row r="1494" ht="12.75">
      <c r="M1494" s="5"/>
    </row>
    <row r="1495" ht="12.75">
      <c r="M1495" s="5"/>
    </row>
    <row r="1496" ht="12.75">
      <c r="M1496" s="5"/>
    </row>
    <row r="1497" ht="12.75">
      <c r="M1497" s="5"/>
    </row>
    <row r="1498" ht="12.75">
      <c r="M1498" s="5"/>
    </row>
    <row r="1499" ht="12.75">
      <c r="M1499" s="5"/>
    </row>
    <row r="1500" ht="12.75">
      <c r="M1500" s="5"/>
    </row>
    <row r="1501" ht="12.75">
      <c r="M1501" s="5"/>
    </row>
    <row r="1502" ht="12.75">
      <c r="M1502" s="5"/>
    </row>
    <row r="1503" ht="12.75">
      <c r="M1503" s="5"/>
    </row>
    <row r="1504" ht="12.75">
      <c r="M1504" s="5"/>
    </row>
    <row r="1505" ht="12.75">
      <c r="M1505" s="5"/>
    </row>
    <row r="1506" ht="12.75">
      <c r="M1506" s="5"/>
    </row>
    <row r="1507" ht="12.75">
      <c r="M1507" s="5"/>
    </row>
    <row r="1508" ht="12.75">
      <c r="M1508" s="5"/>
    </row>
    <row r="1509" ht="12.75">
      <c r="M1509" s="5"/>
    </row>
    <row r="1510" ht="12.75">
      <c r="M1510" s="5"/>
    </row>
    <row r="1511" ht="12.75">
      <c r="M1511" s="5"/>
    </row>
    <row r="1512" ht="12.75">
      <c r="M1512" s="5"/>
    </row>
    <row r="1513" ht="12.75">
      <c r="M1513" s="5"/>
    </row>
    <row r="1514" ht="12.75">
      <c r="M1514" s="5"/>
    </row>
    <row r="1515" ht="12.75">
      <c r="M1515" s="5"/>
    </row>
    <row r="1516" ht="12.75">
      <c r="M1516" s="5"/>
    </row>
    <row r="1517" ht="12.75">
      <c r="M1517" s="5"/>
    </row>
    <row r="1518" ht="12.75">
      <c r="M1518" s="5"/>
    </row>
    <row r="1519" ht="12.75">
      <c r="M1519" s="5"/>
    </row>
    <row r="1520" ht="12.75">
      <c r="M1520" s="5"/>
    </row>
    <row r="1521" ht="12.75">
      <c r="M1521" s="5"/>
    </row>
    <row r="1522" ht="12.75">
      <c r="M1522" s="5"/>
    </row>
    <row r="1523" ht="12.75">
      <c r="M1523" s="5"/>
    </row>
    <row r="1524" ht="12.75">
      <c r="M1524" s="5"/>
    </row>
    <row r="1525" ht="12.75">
      <c r="M1525" s="5"/>
    </row>
    <row r="1526" ht="12.75">
      <c r="M1526" s="5"/>
    </row>
    <row r="1527" ht="12.75">
      <c r="M1527" s="5"/>
    </row>
    <row r="1528" ht="12.75">
      <c r="M1528" s="5"/>
    </row>
    <row r="1529" ht="12.75">
      <c r="M1529" s="5"/>
    </row>
    <row r="1530" ht="12.75">
      <c r="M1530" s="5"/>
    </row>
    <row r="1531" ht="12.75">
      <c r="M1531" s="5"/>
    </row>
    <row r="1532" ht="12.75">
      <c r="M1532" s="5"/>
    </row>
    <row r="1533" ht="12.75">
      <c r="M1533" s="5"/>
    </row>
    <row r="1534" ht="12.75">
      <c r="M1534" s="5"/>
    </row>
    <row r="1535" ht="12.75">
      <c r="M1535" s="5"/>
    </row>
    <row r="1536" ht="12.75">
      <c r="M1536" s="5"/>
    </row>
    <row r="1537" ht="12.75">
      <c r="M1537" s="5"/>
    </row>
    <row r="1538" ht="12.75">
      <c r="M1538" s="5"/>
    </row>
    <row r="1539" ht="12.75">
      <c r="M1539" s="5"/>
    </row>
    <row r="1540" ht="12.75">
      <c r="M1540" s="5"/>
    </row>
    <row r="1541" ht="12.75">
      <c r="M1541" s="5"/>
    </row>
    <row r="1542" ht="12.75">
      <c r="M1542" s="5"/>
    </row>
    <row r="1543" ht="12.75">
      <c r="M1543" s="5"/>
    </row>
    <row r="1544" ht="12.75">
      <c r="M1544" s="5"/>
    </row>
    <row r="1545" ht="12.75">
      <c r="M1545" s="5"/>
    </row>
    <row r="1546" ht="12.75">
      <c r="M1546" s="5"/>
    </row>
    <row r="1547" ht="12.75">
      <c r="M1547" s="5"/>
    </row>
    <row r="1548" ht="12.75">
      <c r="M1548" s="5"/>
    </row>
    <row r="1549" ht="12.75">
      <c r="M1549" s="5"/>
    </row>
    <row r="1550" ht="12.75">
      <c r="M1550" s="5"/>
    </row>
    <row r="1551" ht="12.75">
      <c r="M1551" s="5"/>
    </row>
    <row r="1552" ht="12.75">
      <c r="M1552" s="5"/>
    </row>
    <row r="1553" ht="12.75">
      <c r="M1553" s="5"/>
    </row>
    <row r="1554" ht="12.75">
      <c r="M1554" s="5"/>
    </row>
    <row r="1555" ht="12.75">
      <c r="M1555" s="5"/>
    </row>
    <row r="1556" ht="12.75">
      <c r="M1556" s="5"/>
    </row>
    <row r="1557" ht="12.75">
      <c r="M1557" s="5"/>
    </row>
    <row r="1558" ht="12.75">
      <c r="M1558" s="5"/>
    </row>
    <row r="1559" ht="12.75">
      <c r="M1559" s="5"/>
    </row>
    <row r="1560" ht="12.75">
      <c r="M1560" s="5"/>
    </row>
    <row r="1561" ht="12.75">
      <c r="M1561" s="5"/>
    </row>
    <row r="1562" ht="12.75">
      <c r="M1562" s="5"/>
    </row>
    <row r="1563" ht="12.75">
      <c r="M1563" s="5"/>
    </row>
    <row r="1564" ht="12.75">
      <c r="M1564" s="5"/>
    </row>
    <row r="1565" ht="12.75">
      <c r="M1565" s="5"/>
    </row>
    <row r="1566" ht="12.75">
      <c r="M1566" s="5"/>
    </row>
    <row r="1567" ht="12.75">
      <c r="M1567" s="5"/>
    </row>
    <row r="1568" ht="12.75">
      <c r="M1568" s="5"/>
    </row>
    <row r="1569" ht="12.75">
      <c r="M1569" s="5"/>
    </row>
    <row r="1570" ht="12.75">
      <c r="M1570" s="5"/>
    </row>
    <row r="1571" ht="12.75">
      <c r="M1571" s="5"/>
    </row>
    <row r="1572" ht="12.75">
      <c r="M1572" s="5"/>
    </row>
    <row r="1573" ht="12.75">
      <c r="M1573" s="5"/>
    </row>
    <row r="1574" ht="12.75">
      <c r="M1574" s="5"/>
    </row>
    <row r="1575" ht="12.75">
      <c r="M1575" s="5"/>
    </row>
    <row r="1576" ht="12.75">
      <c r="M1576" s="5"/>
    </row>
    <row r="1577" ht="12.75">
      <c r="M1577" s="5"/>
    </row>
    <row r="1578" ht="12.75">
      <c r="M1578" s="5"/>
    </row>
    <row r="1579" ht="12.75">
      <c r="M1579" s="5"/>
    </row>
    <row r="1580" ht="12.75">
      <c r="M1580" s="5"/>
    </row>
    <row r="1581" ht="12.75">
      <c r="M1581" s="5"/>
    </row>
    <row r="1582" ht="12.75">
      <c r="M1582" s="5"/>
    </row>
    <row r="1583" ht="12.75">
      <c r="M1583" s="5"/>
    </row>
    <row r="1584" ht="12.75">
      <c r="M1584" s="5"/>
    </row>
    <row r="1585" ht="12.75">
      <c r="M1585" s="5"/>
    </row>
    <row r="1586" ht="12.75">
      <c r="M1586" s="5"/>
    </row>
    <row r="1587" ht="12.75">
      <c r="M1587" s="5"/>
    </row>
    <row r="1588" ht="12.75">
      <c r="M1588" s="5"/>
    </row>
    <row r="1589" ht="12.75">
      <c r="M1589" s="5"/>
    </row>
    <row r="1590" ht="12.75">
      <c r="M1590" s="5"/>
    </row>
    <row r="1591" ht="12.75">
      <c r="M1591" s="5"/>
    </row>
    <row r="1592" ht="12.75">
      <c r="M1592" s="5"/>
    </row>
    <row r="1593" ht="12.75">
      <c r="M1593" s="5"/>
    </row>
    <row r="1594" ht="12.75">
      <c r="M1594" s="5"/>
    </row>
    <row r="1595" ht="12.75">
      <c r="M1595" s="5"/>
    </row>
    <row r="1596" ht="12.75">
      <c r="M1596" s="5"/>
    </row>
    <row r="1597" ht="12.75">
      <c r="M1597" s="5"/>
    </row>
    <row r="1598" ht="12.75">
      <c r="M1598" s="5"/>
    </row>
    <row r="1599" ht="12.75">
      <c r="M1599" s="5"/>
    </row>
    <row r="1600" ht="12.75">
      <c r="M1600" s="5"/>
    </row>
    <row r="1601" ht="12.75">
      <c r="M1601" s="5"/>
    </row>
    <row r="1602" ht="12.75">
      <c r="M1602" s="5"/>
    </row>
    <row r="1603" ht="12.75">
      <c r="M1603" s="5"/>
    </row>
    <row r="1604" ht="12.75">
      <c r="M1604" s="5"/>
    </row>
    <row r="1605" ht="12.75">
      <c r="M1605" s="5"/>
    </row>
    <row r="1606" ht="12.75">
      <c r="M1606" s="5"/>
    </row>
    <row r="1607" ht="12.75">
      <c r="M1607" s="5"/>
    </row>
    <row r="1608" ht="12.75">
      <c r="M1608" s="5"/>
    </row>
    <row r="1609" ht="12.75">
      <c r="M1609" s="5"/>
    </row>
    <row r="1610" ht="12.75">
      <c r="M1610" s="5"/>
    </row>
    <row r="1611" ht="12.75">
      <c r="M1611" s="5"/>
    </row>
    <row r="1612" ht="12.75">
      <c r="M1612" s="5"/>
    </row>
    <row r="1613" ht="12.75">
      <c r="M1613" s="5"/>
    </row>
    <row r="1614" ht="12.75">
      <c r="M1614" s="5"/>
    </row>
    <row r="1615" ht="12.75">
      <c r="M1615" s="5"/>
    </row>
    <row r="1616" ht="12.75">
      <c r="M1616" s="5"/>
    </row>
    <row r="1617" ht="12.75">
      <c r="M1617" s="5"/>
    </row>
    <row r="1618" ht="12.75">
      <c r="M1618" s="5"/>
    </row>
    <row r="1619" ht="12.75">
      <c r="M1619" s="5"/>
    </row>
    <row r="1620" ht="12.75">
      <c r="M1620" s="5"/>
    </row>
    <row r="1621" ht="12.75">
      <c r="M1621" s="5"/>
    </row>
    <row r="1622" ht="12.75">
      <c r="M1622" s="5"/>
    </row>
    <row r="1623" ht="12.75">
      <c r="M1623" s="5"/>
    </row>
    <row r="1624" ht="12.75">
      <c r="M1624" s="5"/>
    </row>
    <row r="1625" ht="12.75">
      <c r="M1625" s="5"/>
    </row>
    <row r="1626" ht="12.75">
      <c r="M1626" s="5"/>
    </row>
    <row r="1627" ht="12.75">
      <c r="M1627" s="5"/>
    </row>
    <row r="1628" ht="12.75">
      <c r="M1628" s="5"/>
    </row>
    <row r="1629" ht="12.75">
      <c r="M1629" s="5"/>
    </row>
    <row r="1630" ht="12.75">
      <c r="M1630" s="5"/>
    </row>
    <row r="1631" ht="12.75">
      <c r="M1631" s="5"/>
    </row>
    <row r="1632" ht="12.75">
      <c r="M1632" s="5"/>
    </row>
    <row r="1633" ht="12.75">
      <c r="M1633" s="5"/>
    </row>
    <row r="1634" ht="12.75">
      <c r="M1634" s="5"/>
    </row>
    <row r="1635" ht="12.75">
      <c r="M1635" s="5"/>
    </row>
    <row r="1636" ht="12.75">
      <c r="M1636" s="5"/>
    </row>
    <row r="1637" ht="12.75">
      <c r="M1637" s="5"/>
    </row>
    <row r="1638" ht="12.75">
      <c r="M1638" s="5"/>
    </row>
    <row r="1639" ht="12.75">
      <c r="M1639" s="5"/>
    </row>
    <row r="1640" ht="12.75">
      <c r="M1640" s="5"/>
    </row>
    <row r="1641" ht="12.75">
      <c r="M1641" s="5"/>
    </row>
    <row r="1642" ht="12.75">
      <c r="M1642" s="5"/>
    </row>
    <row r="1643" ht="12.75">
      <c r="M1643" s="5"/>
    </row>
    <row r="1644" ht="12.75">
      <c r="M1644" s="5"/>
    </row>
    <row r="1645" ht="12.75">
      <c r="M1645" s="5"/>
    </row>
    <row r="1646" ht="12.75">
      <c r="M1646" s="5"/>
    </row>
    <row r="1647" ht="12.75">
      <c r="M1647" s="5"/>
    </row>
    <row r="1648" ht="12.75">
      <c r="M1648" s="5"/>
    </row>
    <row r="1649" ht="12.75">
      <c r="M1649" s="5"/>
    </row>
    <row r="1650" ht="12.75">
      <c r="M1650" s="5"/>
    </row>
    <row r="1651" ht="12.75">
      <c r="M1651" s="5"/>
    </row>
    <row r="1652" ht="12.75">
      <c r="M1652" s="5"/>
    </row>
    <row r="1653" ht="12.75">
      <c r="M1653" s="5"/>
    </row>
    <row r="1654" ht="12.75">
      <c r="M1654" s="5"/>
    </row>
    <row r="1655" ht="12.75">
      <c r="M1655" s="5"/>
    </row>
    <row r="1656" ht="12.75">
      <c r="M1656" s="5"/>
    </row>
    <row r="1657" ht="12.75">
      <c r="M1657" s="5"/>
    </row>
    <row r="1658" ht="12.75">
      <c r="M1658" s="5"/>
    </row>
    <row r="1659" ht="12.75">
      <c r="M1659" s="5"/>
    </row>
    <row r="1660" ht="12.75">
      <c r="M1660" s="5"/>
    </row>
    <row r="1661" ht="12.75">
      <c r="M1661" s="5"/>
    </row>
    <row r="1662" ht="12.75">
      <c r="M1662" s="5"/>
    </row>
    <row r="1663" ht="12.75">
      <c r="M1663" s="5"/>
    </row>
    <row r="1664" ht="12.75">
      <c r="M1664" s="5"/>
    </row>
    <row r="1665" ht="12.75">
      <c r="M1665" s="5"/>
    </row>
    <row r="1666" ht="12.75">
      <c r="M1666" s="5"/>
    </row>
    <row r="1667" ht="12.75">
      <c r="M1667" s="5"/>
    </row>
    <row r="1668" ht="12.75">
      <c r="M1668" s="5"/>
    </row>
    <row r="1669" ht="12.75">
      <c r="M1669" s="5"/>
    </row>
    <row r="1670" ht="12.75">
      <c r="M1670" s="5"/>
    </row>
    <row r="1671" ht="12.75">
      <c r="M1671" s="5"/>
    </row>
    <row r="1672" ht="12.75">
      <c r="M1672" s="5"/>
    </row>
    <row r="1673" ht="12.75">
      <c r="M1673" s="5"/>
    </row>
    <row r="1674" ht="12.75">
      <c r="M1674" s="5"/>
    </row>
    <row r="1675" ht="12.75">
      <c r="M1675" s="5"/>
    </row>
    <row r="1676" ht="12.75">
      <c r="M1676" s="5"/>
    </row>
    <row r="1677" ht="12.75">
      <c r="M1677" s="5"/>
    </row>
    <row r="1678" ht="12.75">
      <c r="M1678" s="5"/>
    </row>
    <row r="1679" ht="12.75">
      <c r="M1679" s="5"/>
    </row>
    <row r="1680" ht="12.75">
      <c r="M1680" s="5"/>
    </row>
    <row r="1681" ht="12.75">
      <c r="M1681" s="5"/>
    </row>
    <row r="1682" ht="12.75">
      <c r="M1682" s="5"/>
    </row>
    <row r="1683" ht="12.75">
      <c r="M1683" s="5"/>
    </row>
    <row r="1684" ht="12.75">
      <c r="M1684" s="5"/>
    </row>
    <row r="1685" ht="12.75">
      <c r="M1685" s="5"/>
    </row>
    <row r="1686" ht="12.75">
      <c r="M1686" s="5"/>
    </row>
    <row r="1687" ht="12.75">
      <c r="M1687" s="5"/>
    </row>
    <row r="1688" ht="12.75">
      <c r="M1688" s="5"/>
    </row>
    <row r="1689" ht="12.75">
      <c r="M1689" s="5"/>
    </row>
    <row r="1690" ht="12.75">
      <c r="M1690" s="5"/>
    </row>
    <row r="1691" ht="12.75">
      <c r="M1691" s="5"/>
    </row>
    <row r="1692" ht="12.75">
      <c r="M1692" s="5"/>
    </row>
    <row r="1693" ht="12.75">
      <c r="M1693" s="5"/>
    </row>
    <row r="1694" ht="12.75">
      <c r="M1694" s="5"/>
    </row>
    <row r="1695" ht="12.75">
      <c r="M1695" s="5"/>
    </row>
    <row r="1696" ht="12.75">
      <c r="M1696" s="5"/>
    </row>
    <row r="1697" ht="12.75">
      <c r="M1697" s="5"/>
    </row>
    <row r="1698" ht="12.75">
      <c r="M1698" s="5"/>
    </row>
    <row r="1699" ht="12.75">
      <c r="M1699" s="5"/>
    </row>
    <row r="1700" ht="12.75">
      <c r="M1700" s="5"/>
    </row>
    <row r="1701" ht="12.75">
      <c r="M1701" s="5"/>
    </row>
    <row r="1702" ht="12.75">
      <c r="M1702" s="5"/>
    </row>
    <row r="1703" ht="12.75">
      <c r="M1703" s="5"/>
    </row>
    <row r="1704" ht="12.75">
      <c r="M1704" s="5"/>
    </row>
    <row r="1705" ht="12.75">
      <c r="M1705" s="5"/>
    </row>
    <row r="1706" ht="12.75">
      <c r="M1706" s="5"/>
    </row>
    <row r="1707" ht="12.75">
      <c r="M1707" s="5"/>
    </row>
    <row r="1708" ht="12.75">
      <c r="M1708" s="5"/>
    </row>
    <row r="1709" ht="12.75">
      <c r="M1709" s="5"/>
    </row>
    <row r="1710" ht="12.75">
      <c r="M1710" s="5"/>
    </row>
    <row r="1711" ht="12.75">
      <c r="M1711" s="5"/>
    </row>
    <row r="1712" ht="12.75">
      <c r="M1712" s="5"/>
    </row>
    <row r="1713" ht="12.75">
      <c r="M1713" s="5"/>
    </row>
    <row r="1714" ht="12.75">
      <c r="M1714" s="5"/>
    </row>
    <row r="1715" ht="12.75">
      <c r="M1715" s="5"/>
    </row>
    <row r="1716" ht="12.75">
      <c r="M1716" s="5"/>
    </row>
    <row r="1717" ht="12.75">
      <c r="M1717" s="5"/>
    </row>
    <row r="1718" ht="12.75">
      <c r="M1718" s="5"/>
    </row>
    <row r="1719" ht="12.75">
      <c r="M1719" s="5"/>
    </row>
    <row r="1720" ht="12.75">
      <c r="M1720" s="5"/>
    </row>
    <row r="1721" ht="12.75">
      <c r="M1721" s="5"/>
    </row>
    <row r="1722" ht="12.75">
      <c r="M1722" s="5"/>
    </row>
    <row r="1723" ht="12.75">
      <c r="M1723" s="5"/>
    </row>
    <row r="1724" ht="12.75">
      <c r="M1724" s="5"/>
    </row>
    <row r="1725" ht="12.75">
      <c r="M1725" s="5"/>
    </row>
    <row r="1726" ht="12.75">
      <c r="M1726" s="5"/>
    </row>
    <row r="1727" ht="12.75">
      <c r="M1727" s="5"/>
    </row>
    <row r="1728" ht="12.75">
      <c r="M1728" s="5"/>
    </row>
    <row r="1729" ht="12.75">
      <c r="M1729" s="5"/>
    </row>
    <row r="1730" ht="12.75">
      <c r="M1730" s="5"/>
    </row>
    <row r="1731" ht="12.75">
      <c r="M1731" s="5"/>
    </row>
    <row r="1732" ht="12.75">
      <c r="M1732" s="5"/>
    </row>
    <row r="1733" ht="12.75">
      <c r="M1733" s="5"/>
    </row>
    <row r="1734" ht="12.75">
      <c r="M1734" s="5"/>
    </row>
    <row r="1735" ht="12.75">
      <c r="M1735" s="5"/>
    </row>
    <row r="1736" ht="12.75">
      <c r="M1736" s="5"/>
    </row>
    <row r="1737" ht="12.75">
      <c r="M1737" s="5"/>
    </row>
    <row r="1738" ht="12.75">
      <c r="M1738" s="5"/>
    </row>
    <row r="1739" ht="12.75">
      <c r="M1739" s="5"/>
    </row>
    <row r="1740" ht="12.75">
      <c r="M1740" s="5"/>
    </row>
    <row r="1741" ht="12.75">
      <c r="M1741" s="5"/>
    </row>
    <row r="1742" ht="12.75">
      <c r="M1742" s="5"/>
    </row>
    <row r="1743" ht="12.75">
      <c r="M1743" s="5"/>
    </row>
    <row r="1744" ht="12.75">
      <c r="M1744" s="5"/>
    </row>
    <row r="1745" ht="12.75">
      <c r="M1745" s="5"/>
    </row>
    <row r="1746" ht="12.75">
      <c r="M1746" s="5"/>
    </row>
    <row r="1747" ht="12.75">
      <c r="M1747" s="5"/>
    </row>
    <row r="1748" ht="12.75">
      <c r="M1748" s="5"/>
    </row>
    <row r="1749" ht="12.75">
      <c r="M1749" s="5"/>
    </row>
    <row r="1750" ht="12.75">
      <c r="M1750" s="5"/>
    </row>
    <row r="1751" ht="12.75">
      <c r="M1751" s="5"/>
    </row>
    <row r="1752" ht="12.75">
      <c r="M1752" s="5"/>
    </row>
    <row r="1753" ht="12.75">
      <c r="M1753" s="5"/>
    </row>
    <row r="1754" ht="12.75">
      <c r="M1754" s="5"/>
    </row>
    <row r="1755" ht="12.75">
      <c r="M1755" s="5"/>
    </row>
    <row r="1756" ht="12.75">
      <c r="M1756" s="5"/>
    </row>
    <row r="1757" ht="12.75">
      <c r="M1757" s="5"/>
    </row>
    <row r="1758" ht="12.75">
      <c r="M1758" s="5"/>
    </row>
    <row r="1759" ht="12.75">
      <c r="M1759" s="5"/>
    </row>
    <row r="1760" ht="12.75">
      <c r="M1760" s="5"/>
    </row>
    <row r="1761" ht="12.75">
      <c r="M1761" s="5"/>
    </row>
    <row r="1762" ht="12.75">
      <c r="M1762" s="5"/>
    </row>
    <row r="1763" ht="12.75">
      <c r="M1763" s="5"/>
    </row>
    <row r="1764" ht="12.75">
      <c r="M1764" s="5"/>
    </row>
    <row r="1765" ht="12.75">
      <c r="M1765" s="5"/>
    </row>
    <row r="1766" ht="12.75">
      <c r="M1766" s="5"/>
    </row>
    <row r="1767" ht="12.75">
      <c r="M1767" s="5"/>
    </row>
    <row r="1768" ht="12.75">
      <c r="M1768" s="5"/>
    </row>
    <row r="1769" ht="12.75">
      <c r="M1769" s="5"/>
    </row>
    <row r="1770" ht="12.75">
      <c r="M1770" s="5"/>
    </row>
    <row r="1771" ht="12.75">
      <c r="M1771" s="5"/>
    </row>
    <row r="1772" ht="12.75">
      <c r="M1772" s="5"/>
    </row>
    <row r="1773" ht="12.75">
      <c r="M1773" s="5"/>
    </row>
    <row r="1774" ht="12.75">
      <c r="M1774" s="5"/>
    </row>
    <row r="1775" ht="12.75">
      <c r="M1775" s="5"/>
    </row>
    <row r="1776" ht="12.75">
      <c r="M1776" s="5"/>
    </row>
    <row r="1777" ht="12.75">
      <c r="M1777" s="5"/>
    </row>
    <row r="1778" ht="12.75">
      <c r="M1778" s="5"/>
    </row>
    <row r="1779" ht="12.75">
      <c r="M1779" s="5"/>
    </row>
    <row r="1780" ht="12.75">
      <c r="M1780" s="5"/>
    </row>
    <row r="1781" ht="12.75">
      <c r="M1781" s="5"/>
    </row>
    <row r="1782" ht="12.75">
      <c r="M1782" s="5"/>
    </row>
    <row r="1783" ht="12.75">
      <c r="M1783" s="5"/>
    </row>
    <row r="1784" ht="12.75">
      <c r="M1784" s="5"/>
    </row>
    <row r="1785" ht="12.75">
      <c r="M1785" s="5"/>
    </row>
    <row r="1786" ht="12.75">
      <c r="M1786" s="5"/>
    </row>
    <row r="1787" ht="12.75">
      <c r="M1787" s="5"/>
    </row>
    <row r="1788" ht="12.75">
      <c r="M1788" s="5"/>
    </row>
    <row r="1789" ht="12.75">
      <c r="M1789" s="5"/>
    </row>
    <row r="1790" ht="12.75">
      <c r="M1790" s="5"/>
    </row>
    <row r="1791" ht="12.75">
      <c r="M1791" s="5"/>
    </row>
    <row r="1792" ht="12.75">
      <c r="M1792" s="5"/>
    </row>
    <row r="1793" ht="12.75">
      <c r="M1793" s="5"/>
    </row>
    <row r="1794" ht="12.75">
      <c r="M1794" s="5"/>
    </row>
    <row r="1795" ht="12.75">
      <c r="M1795" s="5"/>
    </row>
    <row r="1796" ht="12.75">
      <c r="M1796" s="5"/>
    </row>
    <row r="1797" ht="12.75">
      <c r="M1797" s="5"/>
    </row>
    <row r="1798" ht="12.75">
      <c r="M1798" s="5"/>
    </row>
    <row r="1799" ht="12.75">
      <c r="M1799" s="5"/>
    </row>
    <row r="1800" ht="12.75">
      <c r="M1800" s="5"/>
    </row>
    <row r="1801" ht="12.75">
      <c r="M1801" s="5"/>
    </row>
    <row r="1802" ht="12.75">
      <c r="M1802" s="5"/>
    </row>
    <row r="1803" ht="12.75">
      <c r="M1803" s="5"/>
    </row>
    <row r="1804" ht="12.75">
      <c r="M1804" s="5"/>
    </row>
    <row r="1805" ht="12.75">
      <c r="M1805" s="5"/>
    </row>
    <row r="1806" ht="12.75">
      <c r="M1806" s="5"/>
    </row>
    <row r="1807" ht="12.75">
      <c r="M1807" s="5"/>
    </row>
    <row r="1808" ht="12.75">
      <c r="M1808" s="5"/>
    </row>
    <row r="1809" ht="12.75">
      <c r="M1809" s="5"/>
    </row>
    <row r="1810" ht="12.75">
      <c r="M1810" s="5"/>
    </row>
    <row r="1811" ht="12.75">
      <c r="M1811" s="5"/>
    </row>
    <row r="1812" ht="12.75">
      <c r="M1812" s="5"/>
    </row>
    <row r="1813" ht="12.75">
      <c r="M1813" s="5"/>
    </row>
    <row r="1814" ht="12.75">
      <c r="M1814" s="5"/>
    </row>
    <row r="1815" ht="12.75">
      <c r="M1815" s="5"/>
    </row>
    <row r="1816" ht="12.75">
      <c r="M1816" s="5"/>
    </row>
    <row r="1817" ht="12.75">
      <c r="M1817" s="5"/>
    </row>
    <row r="1818" ht="12.75">
      <c r="M1818" s="5"/>
    </row>
    <row r="1819" ht="12.75">
      <c r="M1819" s="5"/>
    </row>
    <row r="1820" ht="12.75">
      <c r="M1820" s="5"/>
    </row>
    <row r="1821" ht="12.75">
      <c r="M1821" s="5"/>
    </row>
    <row r="1822" ht="12.75">
      <c r="M1822" s="5"/>
    </row>
    <row r="1823" ht="12.75">
      <c r="M1823" s="5"/>
    </row>
    <row r="1824" ht="12.75">
      <c r="M1824" s="5"/>
    </row>
    <row r="1825" ht="12.75">
      <c r="M1825" s="5"/>
    </row>
    <row r="1826" ht="12.75">
      <c r="M1826" s="5"/>
    </row>
    <row r="1827" ht="12.75">
      <c r="M1827" s="5"/>
    </row>
    <row r="1828" ht="12.75">
      <c r="M1828" s="5"/>
    </row>
    <row r="1829" ht="12.75">
      <c r="M1829" s="5"/>
    </row>
    <row r="1830" ht="12.75">
      <c r="M1830" s="5"/>
    </row>
    <row r="1831" ht="12.75">
      <c r="M1831" s="5"/>
    </row>
    <row r="1832" ht="12.75">
      <c r="M1832" s="5"/>
    </row>
    <row r="1833" ht="12.75">
      <c r="M1833" s="5"/>
    </row>
    <row r="1834" ht="12.75">
      <c r="M1834" s="5"/>
    </row>
    <row r="1835" ht="12.75">
      <c r="M1835" s="5"/>
    </row>
    <row r="1836" ht="12.75">
      <c r="M1836" s="5"/>
    </row>
    <row r="1837" ht="12.75">
      <c r="M1837" s="5"/>
    </row>
    <row r="1838" ht="12.75">
      <c r="M1838" s="5"/>
    </row>
    <row r="1839" ht="12.75">
      <c r="M1839" s="5"/>
    </row>
    <row r="1840" ht="12.75">
      <c r="M1840" s="5"/>
    </row>
    <row r="1841" ht="12.75">
      <c r="M1841" s="5"/>
    </row>
    <row r="1842" ht="12.75">
      <c r="M1842" s="5"/>
    </row>
    <row r="1843" ht="12.75">
      <c r="M1843" s="5"/>
    </row>
    <row r="1844" ht="12.75">
      <c r="M1844" s="5"/>
    </row>
    <row r="1845" ht="12.75">
      <c r="M1845" s="5"/>
    </row>
    <row r="1846" ht="12.75">
      <c r="M1846" s="5"/>
    </row>
    <row r="1847" ht="12.75">
      <c r="M1847" s="5"/>
    </row>
    <row r="1848" ht="12.75">
      <c r="M1848" s="5"/>
    </row>
    <row r="1849" ht="12.75">
      <c r="M1849" s="5"/>
    </row>
    <row r="1850" ht="12.75">
      <c r="M1850" s="5"/>
    </row>
    <row r="1851" ht="12.75">
      <c r="M1851" s="5"/>
    </row>
    <row r="1852" ht="12.75">
      <c r="M1852" s="5"/>
    </row>
    <row r="1853" ht="12.75">
      <c r="M1853" s="5"/>
    </row>
    <row r="1854" ht="12.75">
      <c r="M1854" s="5"/>
    </row>
    <row r="1855" ht="12.75">
      <c r="M1855" s="5"/>
    </row>
    <row r="1856" ht="12.75">
      <c r="M1856" s="5"/>
    </row>
    <row r="1857" ht="12.75">
      <c r="M1857" s="5"/>
    </row>
    <row r="1858" ht="12.75">
      <c r="M1858" s="5"/>
    </row>
    <row r="1859" ht="12.75">
      <c r="M1859" s="5"/>
    </row>
    <row r="1860" ht="12.75">
      <c r="M1860" s="5"/>
    </row>
    <row r="1861" ht="12.75">
      <c r="M1861" s="5"/>
    </row>
    <row r="1862" ht="12.75">
      <c r="M1862" s="5"/>
    </row>
    <row r="1863" ht="12.75">
      <c r="M1863" s="5"/>
    </row>
    <row r="1864" ht="12.75">
      <c r="M1864" s="5"/>
    </row>
    <row r="1865" ht="12.75">
      <c r="M1865" s="5"/>
    </row>
    <row r="1866" ht="12.75">
      <c r="M1866" s="5"/>
    </row>
    <row r="1867" ht="12.75">
      <c r="M1867" s="5"/>
    </row>
    <row r="1868" ht="12.75">
      <c r="M1868" s="5"/>
    </row>
    <row r="1869" ht="12.75">
      <c r="M1869" s="5"/>
    </row>
    <row r="1870" ht="12.75">
      <c r="M1870" s="5"/>
    </row>
    <row r="1871" ht="12.75">
      <c r="M1871" s="5"/>
    </row>
    <row r="1872" ht="12.75">
      <c r="M1872" s="5"/>
    </row>
    <row r="1873" ht="12.75">
      <c r="M1873" s="5"/>
    </row>
    <row r="1874" ht="12.75">
      <c r="M1874" s="5"/>
    </row>
    <row r="1875" ht="12.75">
      <c r="M1875" s="5"/>
    </row>
    <row r="1876" ht="12.75">
      <c r="M1876" s="5"/>
    </row>
    <row r="1877" ht="12.75">
      <c r="M1877" s="5"/>
    </row>
    <row r="1878" ht="12.75">
      <c r="M1878" s="5"/>
    </row>
    <row r="1879" ht="12.75">
      <c r="M1879" s="5"/>
    </row>
    <row r="1880" ht="12.75">
      <c r="M1880" s="5"/>
    </row>
    <row r="1881" ht="12.75">
      <c r="M1881" s="5"/>
    </row>
    <row r="1882" ht="12.75">
      <c r="M1882" s="5"/>
    </row>
    <row r="1883" ht="12.75">
      <c r="M1883" s="5"/>
    </row>
    <row r="1884" ht="12.75">
      <c r="M1884" s="5"/>
    </row>
    <row r="1885" ht="12.75">
      <c r="M1885" s="5"/>
    </row>
    <row r="1886" ht="12.75">
      <c r="M1886" s="5"/>
    </row>
    <row r="1887" ht="12.75">
      <c r="M1887" s="5"/>
    </row>
    <row r="1888" ht="12.75">
      <c r="M1888" s="5"/>
    </row>
    <row r="1889" ht="12.75">
      <c r="M1889" s="5"/>
    </row>
    <row r="1890" ht="12.75">
      <c r="M1890" s="5"/>
    </row>
    <row r="1891" ht="12.75">
      <c r="M1891" s="5"/>
    </row>
    <row r="1892" ht="12.75">
      <c r="M1892" s="5"/>
    </row>
    <row r="1893" ht="12.75">
      <c r="M1893" s="5"/>
    </row>
    <row r="1894" ht="12.75">
      <c r="M1894" s="5"/>
    </row>
    <row r="1895" ht="12.75">
      <c r="M1895" s="5"/>
    </row>
    <row r="1896" ht="12.75">
      <c r="M1896" s="5"/>
    </row>
    <row r="1897" ht="12.75">
      <c r="M1897" s="5"/>
    </row>
    <row r="1898" ht="12.75">
      <c r="M1898" s="5"/>
    </row>
    <row r="1899" ht="12.75">
      <c r="M1899" s="5"/>
    </row>
    <row r="1900" ht="12.75">
      <c r="M1900" s="5"/>
    </row>
    <row r="1901" ht="12.75">
      <c r="M1901" s="5"/>
    </row>
    <row r="1902" ht="12.75">
      <c r="M1902" s="5"/>
    </row>
    <row r="1903" ht="12.75">
      <c r="M1903" s="5"/>
    </row>
    <row r="1904" ht="12.75">
      <c r="M1904" s="5"/>
    </row>
    <row r="1905" ht="12.75">
      <c r="M1905" s="5"/>
    </row>
    <row r="1906" ht="12.75">
      <c r="M1906" s="5"/>
    </row>
    <row r="1907" ht="12.75">
      <c r="M1907" s="5"/>
    </row>
    <row r="1908" ht="12.75">
      <c r="M1908" s="5"/>
    </row>
    <row r="1909" ht="12.75">
      <c r="M1909" s="5"/>
    </row>
    <row r="1910" ht="12.75">
      <c r="M1910" s="5"/>
    </row>
    <row r="1911" ht="12.75">
      <c r="M1911" s="5"/>
    </row>
    <row r="1912" ht="12.75">
      <c r="M1912" s="5"/>
    </row>
    <row r="1913" ht="12.75">
      <c r="M1913" s="5"/>
    </row>
    <row r="1914" ht="12.75">
      <c r="M1914" s="5"/>
    </row>
    <row r="1915" ht="12.75">
      <c r="M1915" s="5"/>
    </row>
    <row r="1916" ht="12.75">
      <c r="M1916" s="5"/>
    </row>
    <row r="1917" ht="12.75">
      <c r="M1917" s="5"/>
    </row>
    <row r="1918" ht="12.75">
      <c r="M1918" s="5"/>
    </row>
    <row r="1919" ht="12.75">
      <c r="M1919" s="5"/>
    </row>
    <row r="1920" ht="12.75">
      <c r="M1920" s="5"/>
    </row>
    <row r="1921" ht="12.75">
      <c r="M1921" s="5"/>
    </row>
    <row r="1922" ht="12.75">
      <c r="M1922" s="5"/>
    </row>
    <row r="1923" ht="12.75">
      <c r="M1923" s="5"/>
    </row>
    <row r="1924" ht="12.75">
      <c r="M1924" s="5"/>
    </row>
    <row r="1925" ht="12.75">
      <c r="M1925" s="5"/>
    </row>
    <row r="1926" ht="12.75">
      <c r="M1926" s="5"/>
    </row>
    <row r="1927" ht="12.75">
      <c r="M1927" s="5"/>
    </row>
    <row r="1928" ht="12.75">
      <c r="M1928" s="5"/>
    </row>
    <row r="1929" ht="12.75">
      <c r="M1929" s="5"/>
    </row>
    <row r="1930" ht="12.75">
      <c r="M1930" s="5"/>
    </row>
    <row r="1931" ht="12.75">
      <c r="M1931" s="5"/>
    </row>
    <row r="1932" ht="12.75">
      <c r="M1932" s="5"/>
    </row>
    <row r="1933" ht="12.75">
      <c r="M1933" s="5"/>
    </row>
    <row r="1934" ht="12.75">
      <c r="M1934" s="5"/>
    </row>
    <row r="1935" ht="12.75">
      <c r="M1935" s="5"/>
    </row>
    <row r="1936" ht="12.75">
      <c r="M1936" s="5"/>
    </row>
    <row r="1937" ht="12.75">
      <c r="M1937" s="5"/>
    </row>
    <row r="1938" ht="12.75">
      <c r="M1938" s="5"/>
    </row>
    <row r="1939" ht="12.75">
      <c r="M1939" s="5"/>
    </row>
    <row r="1940" ht="12.75">
      <c r="M1940" s="5"/>
    </row>
    <row r="1941" ht="12.75">
      <c r="M1941" s="5"/>
    </row>
    <row r="1942" ht="12.75">
      <c r="M1942" s="5"/>
    </row>
    <row r="1943" ht="12.75">
      <c r="M1943" s="5"/>
    </row>
    <row r="1944" ht="12.75">
      <c r="M1944" s="5"/>
    </row>
    <row r="1945" ht="12.75">
      <c r="M1945" s="5"/>
    </row>
    <row r="1946" ht="12.75">
      <c r="M1946" s="5"/>
    </row>
    <row r="1947" ht="12.75">
      <c r="M1947" s="5"/>
    </row>
    <row r="1948" ht="12.75">
      <c r="M1948" s="5"/>
    </row>
    <row r="1949" ht="12.75">
      <c r="M1949" s="5"/>
    </row>
    <row r="1950" ht="12.75">
      <c r="M1950" s="5"/>
    </row>
    <row r="1951" ht="12.75">
      <c r="M1951" s="5"/>
    </row>
    <row r="1952" ht="12.75">
      <c r="M1952" s="5"/>
    </row>
    <row r="1953" ht="12.75">
      <c r="M1953" s="5"/>
    </row>
    <row r="1954" ht="12.75">
      <c r="M1954" s="5"/>
    </row>
    <row r="1955" ht="12.75">
      <c r="M1955" s="5"/>
    </row>
    <row r="1956" ht="12.75">
      <c r="M1956" s="5"/>
    </row>
    <row r="1957" ht="12.75">
      <c r="M1957" s="5"/>
    </row>
    <row r="1958" ht="12.75">
      <c r="M1958" s="5"/>
    </row>
    <row r="1959" ht="12.75">
      <c r="M1959" s="5"/>
    </row>
    <row r="1960" ht="12.75">
      <c r="M1960" s="5"/>
    </row>
    <row r="1961" ht="12.75">
      <c r="M1961" s="5"/>
    </row>
    <row r="1962" ht="12.75">
      <c r="M1962" s="5"/>
    </row>
    <row r="1963" ht="12.75">
      <c r="M1963" s="5"/>
    </row>
    <row r="1964" ht="12.75">
      <c r="M1964" s="5"/>
    </row>
    <row r="1965" ht="12.75">
      <c r="M1965" s="5"/>
    </row>
    <row r="1966" ht="12.75">
      <c r="M1966" s="5"/>
    </row>
    <row r="1967" ht="12.75">
      <c r="M1967" s="5"/>
    </row>
    <row r="1968" ht="12.75">
      <c r="M1968" s="5"/>
    </row>
    <row r="1969" ht="12.75">
      <c r="M1969" s="5"/>
    </row>
    <row r="1970" ht="12.75">
      <c r="M1970" s="5"/>
    </row>
    <row r="1971" ht="12.75">
      <c r="M1971" s="5"/>
    </row>
    <row r="1972" ht="12.75">
      <c r="M1972" s="5"/>
    </row>
    <row r="1973" ht="12.75">
      <c r="M1973" s="5"/>
    </row>
    <row r="1974" ht="12.75">
      <c r="M1974" s="5"/>
    </row>
    <row r="1975" ht="12.75">
      <c r="M1975" s="5"/>
    </row>
    <row r="1976" ht="12.75">
      <c r="M1976" s="5"/>
    </row>
    <row r="1977" ht="12.75">
      <c r="M1977" s="5"/>
    </row>
    <row r="1978" ht="12.75">
      <c r="M1978" s="5"/>
    </row>
    <row r="1979" ht="12.75">
      <c r="M1979" s="5"/>
    </row>
    <row r="1980" ht="12.75">
      <c r="M1980" s="5"/>
    </row>
    <row r="1981" ht="12.75">
      <c r="M1981" s="5"/>
    </row>
    <row r="1982" ht="12.75">
      <c r="M1982" s="5"/>
    </row>
    <row r="1983" ht="12.75">
      <c r="M1983" s="5"/>
    </row>
    <row r="1984" ht="12.75">
      <c r="M1984" s="5"/>
    </row>
    <row r="1985" ht="12.75">
      <c r="M1985" s="5"/>
    </row>
    <row r="1986" ht="12.75">
      <c r="M1986" s="5"/>
    </row>
    <row r="1987" ht="12.75">
      <c r="M1987" s="5"/>
    </row>
    <row r="1988" ht="12.75">
      <c r="M1988" s="5"/>
    </row>
    <row r="1989" ht="12.75">
      <c r="M1989" s="5"/>
    </row>
    <row r="1990" ht="12.75">
      <c r="M1990" s="5"/>
    </row>
    <row r="1991" ht="12.75">
      <c r="M1991" s="5"/>
    </row>
    <row r="1992" ht="12.75">
      <c r="M1992" s="5"/>
    </row>
    <row r="1993" ht="12.75">
      <c r="M1993" s="5"/>
    </row>
    <row r="1994" ht="12.75">
      <c r="M1994" s="5"/>
    </row>
    <row r="1995" ht="12.75">
      <c r="M1995" s="5"/>
    </row>
    <row r="1996" ht="12.75">
      <c r="M1996" s="5"/>
    </row>
    <row r="1997" ht="12.75">
      <c r="M1997" s="5"/>
    </row>
    <row r="1998" ht="12.75">
      <c r="M1998" s="5"/>
    </row>
    <row r="1999" ht="12.75">
      <c r="M1999" s="5"/>
    </row>
    <row r="2000" ht="12.75">
      <c r="M2000" s="5"/>
    </row>
    <row r="2001" ht="12.75">
      <c r="M2001" s="5"/>
    </row>
    <row r="2002" ht="12.75">
      <c r="M2002" s="5"/>
    </row>
    <row r="2003" ht="12.75">
      <c r="M2003" s="5"/>
    </row>
    <row r="2004" ht="12.75">
      <c r="M2004" s="5"/>
    </row>
    <row r="2005" ht="12.75">
      <c r="M2005" s="5"/>
    </row>
    <row r="2006" ht="12.75">
      <c r="M2006" s="5"/>
    </row>
    <row r="2007" ht="12.75">
      <c r="M2007" s="5"/>
    </row>
    <row r="2008" ht="12.75">
      <c r="M2008" s="5"/>
    </row>
    <row r="2009" ht="12.75">
      <c r="M2009" s="5"/>
    </row>
    <row r="2010" ht="12.75">
      <c r="M2010" s="5"/>
    </row>
    <row r="2011" ht="12.75">
      <c r="M2011" s="5"/>
    </row>
    <row r="2012" ht="12.75">
      <c r="M2012" s="5"/>
    </row>
    <row r="2013" ht="12.75">
      <c r="M2013" s="5"/>
    </row>
    <row r="2014" ht="12.75">
      <c r="M2014" s="5"/>
    </row>
    <row r="2015" ht="12.75">
      <c r="M2015" s="5"/>
    </row>
    <row r="2016" ht="12.75">
      <c r="M2016" s="5"/>
    </row>
    <row r="2017" ht="12.75">
      <c r="M2017" s="5"/>
    </row>
    <row r="2018" ht="12.75">
      <c r="M2018" s="5"/>
    </row>
    <row r="2019" ht="12.75">
      <c r="M2019" s="5"/>
    </row>
    <row r="2020" ht="12.75">
      <c r="M2020" s="5"/>
    </row>
    <row r="2021" ht="12.75">
      <c r="M2021" s="5"/>
    </row>
    <row r="2022" ht="12.75">
      <c r="M2022" s="5"/>
    </row>
    <row r="2023" ht="12.75">
      <c r="M2023" s="5"/>
    </row>
    <row r="2024" ht="12.75">
      <c r="M2024" s="5"/>
    </row>
    <row r="2025" ht="12.75">
      <c r="M2025" s="5"/>
    </row>
    <row r="2026" ht="12.75">
      <c r="M2026" s="5"/>
    </row>
    <row r="2027" ht="12.75">
      <c r="M2027" s="5"/>
    </row>
    <row r="2028" ht="12.75">
      <c r="M2028" s="5"/>
    </row>
    <row r="2029" ht="12.75">
      <c r="M2029" s="5"/>
    </row>
    <row r="2030" ht="12.75">
      <c r="M2030" s="5"/>
    </row>
    <row r="2031" ht="12.75">
      <c r="M2031" s="5"/>
    </row>
    <row r="2032" ht="12.75">
      <c r="M2032" s="5"/>
    </row>
    <row r="2033" ht="12.75">
      <c r="M2033" s="5"/>
    </row>
    <row r="2034" ht="12.75">
      <c r="M2034" s="5"/>
    </row>
    <row r="2035" ht="12.75">
      <c r="M2035" s="5"/>
    </row>
    <row r="2036" ht="12.75">
      <c r="M2036" s="5"/>
    </row>
    <row r="2037" ht="12.75">
      <c r="M2037" s="5"/>
    </row>
    <row r="2038" ht="12.75">
      <c r="M2038" s="5"/>
    </row>
    <row r="2039" ht="12.75">
      <c r="M2039" s="5"/>
    </row>
    <row r="2040" ht="12.75">
      <c r="M2040" s="5"/>
    </row>
    <row r="2041" ht="12.75">
      <c r="M2041" s="5"/>
    </row>
    <row r="2042" ht="12.75">
      <c r="M2042" s="5"/>
    </row>
    <row r="2043" ht="12.75">
      <c r="M2043" s="5"/>
    </row>
    <row r="2044" ht="12.75">
      <c r="M2044" s="5"/>
    </row>
    <row r="2045" ht="12.75">
      <c r="M2045" s="5"/>
    </row>
    <row r="2046" ht="12.75">
      <c r="M2046" s="5"/>
    </row>
    <row r="2047" ht="12.75">
      <c r="M2047" s="5"/>
    </row>
    <row r="2048" ht="12.75">
      <c r="M2048" s="5"/>
    </row>
    <row r="2049" ht="12.75">
      <c r="M2049" s="5"/>
    </row>
    <row r="2050" ht="12.75">
      <c r="M2050" s="5"/>
    </row>
    <row r="2051" ht="12.75">
      <c r="M2051" s="5"/>
    </row>
    <row r="2052" ht="12.75">
      <c r="M2052" s="5"/>
    </row>
    <row r="2053" ht="12.75">
      <c r="M2053" s="5"/>
    </row>
    <row r="2054" ht="12.75">
      <c r="M2054" s="5"/>
    </row>
    <row r="2055" ht="12.75">
      <c r="M2055" s="5"/>
    </row>
    <row r="2056" ht="12.75">
      <c r="M2056" s="5"/>
    </row>
    <row r="2057" ht="12.75">
      <c r="M2057" s="5"/>
    </row>
    <row r="2058" ht="12.75">
      <c r="M2058" s="5"/>
    </row>
    <row r="2059" ht="12.75">
      <c r="M2059" s="5"/>
    </row>
    <row r="2060" ht="12.75">
      <c r="M2060" s="5"/>
    </row>
    <row r="2061" ht="12.75">
      <c r="M2061" s="5"/>
    </row>
    <row r="2062" ht="12.75">
      <c r="M2062" s="5"/>
    </row>
    <row r="2063" ht="12.75">
      <c r="M2063" s="5"/>
    </row>
    <row r="2064" ht="12.75">
      <c r="M2064" s="5"/>
    </row>
    <row r="2065" ht="12.75">
      <c r="M2065" s="5"/>
    </row>
    <row r="2066" ht="12.75">
      <c r="M2066" s="5"/>
    </row>
    <row r="2067" ht="12.75">
      <c r="M2067" s="5"/>
    </row>
    <row r="2068" ht="12.75">
      <c r="M2068" s="5"/>
    </row>
    <row r="2069" ht="12.75">
      <c r="M2069" s="5"/>
    </row>
    <row r="2070" ht="12.75">
      <c r="M2070" s="5"/>
    </row>
    <row r="2071" ht="12.75">
      <c r="M2071" s="5"/>
    </row>
    <row r="2072" ht="12.75">
      <c r="M2072" s="5"/>
    </row>
    <row r="2073" ht="12.75">
      <c r="M2073" s="5"/>
    </row>
    <row r="2074" ht="12.75">
      <c r="M2074" s="5"/>
    </row>
    <row r="2075" ht="12.75">
      <c r="M2075" s="5"/>
    </row>
    <row r="2076" ht="12.75">
      <c r="M2076" s="5"/>
    </row>
    <row r="2077" ht="12.75">
      <c r="M2077" s="5"/>
    </row>
    <row r="2078" ht="12.75">
      <c r="M2078" s="5"/>
    </row>
    <row r="2079" ht="12.75">
      <c r="M2079" s="5"/>
    </row>
    <row r="2080" ht="12.75">
      <c r="M2080" s="5"/>
    </row>
    <row r="2081" ht="12.75">
      <c r="M2081" s="5"/>
    </row>
    <row r="2082" ht="12.75">
      <c r="M2082" s="5"/>
    </row>
    <row r="2083" ht="12.75">
      <c r="M2083" s="5"/>
    </row>
    <row r="2084" ht="12.75">
      <c r="M2084" s="5"/>
    </row>
    <row r="2085" ht="12.75">
      <c r="M2085" s="5"/>
    </row>
    <row r="2086" ht="12.75">
      <c r="M2086" s="5"/>
    </row>
    <row r="2087" ht="12.75">
      <c r="M2087" s="5"/>
    </row>
    <row r="2088" ht="12.75">
      <c r="M2088" s="5"/>
    </row>
    <row r="2089" ht="12.75">
      <c r="M2089" s="5"/>
    </row>
    <row r="2090" ht="12.75">
      <c r="M2090" s="5"/>
    </row>
    <row r="2091" ht="12.75">
      <c r="M2091" s="5"/>
    </row>
    <row r="2092" ht="12.75">
      <c r="M2092" s="5"/>
    </row>
    <row r="2093" ht="12.75">
      <c r="M2093" s="5"/>
    </row>
    <row r="2094" ht="12.75">
      <c r="M2094" s="5"/>
    </row>
    <row r="2095" ht="12.75">
      <c r="M2095" s="5"/>
    </row>
    <row r="2096" ht="12.75">
      <c r="M2096" s="5"/>
    </row>
    <row r="2097" ht="12.75">
      <c r="M2097" s="5"/>
    </row>
    <row r="2098" ht="12.75">
      <c r="M2098" s="5"/>
    </row>
    <row r="2099" ht="12.75">
      <c r="M2099" s="5"/>
    </row>
    <row r="2100" ht="12.75">
      <c r="M2100" s="5"/>
    </row>
    <row r="2101" ht="12.75">
      <c r="M2101" s="5"/>
    </row>
    <row r="2102" ht="12.75">
      <c r="M2102" s="5"/>
    </row>
    <row r="2103" ht="12.75">
      <c r="M2103" s="5"/>
    </row>
    <row r="2104" ht="12.75">
      <c r="M2104" s="5"/>
    </row>
    <row r="2105" ht="12.75">
      <c r="M2105" s="5"/>
    </row>
    <row r="2106" ht="12.75">
      <c r="M2106" s="5"/>
    </row>
    <row r="2107" ht="12.75">
      <c r="M2107" s="5"/>
    </row>
    <row r="2108" ht="12.75">
      <c r="M2108" s="5"/>
    </row>
    <row r="2109" ht="12.75">
      <c r="M2109" s="5"/>
    </row>
    <row r="2110" ht="12.75">
      <c r="M2110" s="5"/>
    </row>
    <row r="2111" ht="12.75">
      <c r="M2111" s="5"/>
    </row>
    <row r="2112" ht="12.75">
      <c r="M2112" s="5"/>
    </row>
    <row r="2113" ht="12.75">
      <c r="M2113" s="5"/>
    </row>
    <row r="2114" ht="12.75">
      <c r="M2114" s="5"/>
    </row>
    <row r="2115" ht="12.75">
      <c r="M2115" s="5"/>
    </row>
    <row r="2116" ht="12.75">
      <c r="M2116" s="5"/>
    </row>
    <row r="2117" ht="12.75">
      <c r="M2117" s="5"/>
    </row>
    <row r="2118" ht="12.75">
      <c r="M2118" s="5"/>
    </row>
    <row r="2119" ht="12.75">
      <c r="M2119" s="5"/>
    </row>
    <row r="2120" ht="12.75">
      <c r="M2120" s="5"/>
    </row>
    <row r="2121" ht="12.75">
      <c r="M2121" s="5"/>
    </row>
    <row r="2122" ht="12.75">
      <c r="M2122" s="5"/>
    </row>
    <row r="2123" ht="12.75">
      <c r="M2123" s="5"/>
    </row>
    <row r="2124" ht="12.75">
      <c r="M2124" s="5"/>
    </row>
    <row r="2125" ht="12.75">
      <c r="M2125" s="5"/>
    </row>
    <row r="2126" ht="12.75">
      <c r="M2126" s="5"/>
    </row>
    <row r="2127" ht="12.75">
      <c r="M2127" s="5"/>
    </row>
    <row r="2128" ht="12.75">
      <c r="M2128" s="5"/>
    </row>
    <row r="2129" ht="12.75">
      <c r="M2129" s="5"/>
    </row>
    <row r="2130" ht="12.75">
      <c r="M2130" s="5"/>
    </row>
    <row r="2131" ht="12.75">
      <c r="M2131" s="5"/>
    </row>
    <row r="2132" ht="12.75">
      <c r="M2132" s="5"/>
    </row>
    <row r="2133" ht="12.75">
      <c r="M2133" s="5"/>
    </row>
    <row r="2134" ht="12.75">
      <c r="M2134" s="5"/>
    </row>
    <row r="2135" ht="12.75">
      <c r="M2135" s="5"/>
    </row>
    <row r="2136" ht="12.75">
      <c r="M2136" s="5"/>
    </row>
    <row r="2137" ht="12.75">
      <c r="M2137" s="5"/>
    </row>
    <row r="2138" ht="12.75">
      <c r="M2138" s="5"/>
    </row>
    <row r="2139" ht="12.75">
      <c r="M2139" s="5"/>
    </row>
    <row r="2140" ht="12.75">
      <c r="M2140" s="5"/>
    </row>
    <row r="2141" ht="12.75">
      <c r="M2141" s="5"/>
    </row>
    <row r="2142" ht="12.75">
      <c r="M2142" s="5"/>
    </row>
    <row r="2143" ht="12.75">
      <c r="M2143" s="5"/>
    </row>
    <row r="2144" ht="12.75">
      <c r="M2144" s="5"/>
    </row>
    <row r="2145" ht="12.75">
      <c r="M2145" s="5"/>
    </row>
    <row r="2146" ht="12.75">
      <c r="M2146" s="5"/>
    </row>
    <row r="2147" ht="12.75">
      <c r="M2147" s="5"/>
    </row>
    <row r="2148" ht="12.75">
      <c r="M2148" s="5"/>
    </row>
    <row r="2149" ht="12.75">
      <c r="M2149" s="5"/>
    </row>
    <row r="2150" ht="12.75">
      <c r="M2150" s="5"/>
    </row>
    <row r="2151" ht="12.75">
      <c r="M2151" s="5"/>
    </row>
    <row r="2152" ht="12.75">
      <c r="M2152" s="5"/>
    </row>
    <row r="2153" ht="12.75">
      <c r="M2153" s="5"/>
    </row>
    <row r="2154" ht="12.75">
      <c r="M2154" s="5"/>
    </row>
    <row r="2155" ht="12.75">
      <c r="M2155" s="5"/>
    </row>
    <row r="2156" ht="12.75">
      <c r="M2156" s="5"/>
    </row>
    <row r="2157" ht="12.75">
      <c r="M2157" s="5"/>
    </row>
    <row r="2158" ht="12.75">
      <c r="M2158" s="5"/>
    </row>
    <row r="2159" ht="12.75">
      <c r="M2159" s="5"/>
    </row>
    <row r="2160" ht="12.75">
      <c r="M2160" s="5"/>
    </row>
    <row r="2161" ht="12.75">
      <c r="M2161" s="5"/>
    </row>
    <row r="2162" ht="12.75">
      <c r="M2162" s="5"/>
    </row>
    <row r="2163" ht="12.75">
      <c r="M2163" s="5"/>
    </row>
    <row r="2164" ht="12.75">
      <c r="M2164" s="5"/>
    </row>
    <row r="2165" ht="12.75">
      <c r="M2165" s="5"/>
    </row>
    <row r="2166" ht="12.75">
      <c r="M2166" s="5"/>
    </row>
    <row r="2167" ht="12.75">
      <c r="M2167" s="5"/>
    </row>
    <row r="2168" ht="12.75">
      <c r="M2168" s="5"/>
    </row>
    <row r="2169" ht="12.75">
      <c r="M2169" s="5"/>
    </row>
    <row r="2170" ht="12.75">
      <c r="M2170" s="5"/>
    </row>
    <row r="2171" ht="12.75">
      <c r="M2171" s="5"/>
    </row>
    <row r="2172" ht="12.75">
      <c r="M2172" s="5"/>
    </row>
    <row r="2173" ht="12.75">
      <c r="M2173" s="5"/>
    </row>
    <row r="2174" ht="12.75">
      <c r="M2174" s="5"/>
    </row>
    <row r="2175" ht="12.75">
      <c r="M2175" s="5"/>
    </row>
    <row r="2176" ht="12.75">
      <c r="M2176" s="5"/>
    </row>
    <row r="2177" ht="12.75">
      <c r="M2177" s="5"/>
    </row>
    <row r="2178" ht="12.75">
      <c r="M2178" s="5"/>
    </row>
    <row r="2179" ht="12.75">
      <c r="M2179" s="5"/>
    </row>
    <row r="2180" ht="12.75">
      <c r="M2180" s="5"/>
    </row>
    <row r="2181" ht="12.75">
      <c r="M2181" s="5"/>
    </row>
    <row r="2182" ht="12.75">
      <c r="M2182" s="5"/>
    </row>
    <row r="2183" ht="12.75">
      <c r="M2183" s="5"/>
    </row>
    <row r="2184" ht="12.75">
      <c r="M2184" s="5"/>
    </row>
    <row r="2185" ht="12.75">
      <c r="M2185" s="5"/>
    </row>
    <row r="2186" ht="12.75">
      <c r="M2186" s="5"/>
    </row>
    <row r="2187" ht="12.75">
      <c r="M2187" s="5"/>
    </row>
    <row r="2188" ht="12.75">
      <c r="M2188" s="5"/>
    </row>
    <row r="2189" ht="12.75">
      <c r="M2189" s="5"/>
    </row>
    <row r="2190" ht="12.75">
      <c r="M2190" s="5"/>
    </row>
    <row r="2191" ht="12.75">
      <c r="M2191" s="5"/>
    </row>
    <row r="2192" ht="12.75">
      <c r="M2192" s="5"/>
    </row>
    <row r="2193" ht="12.75">
      <c r="M2193" s="5"/>
    </row>
    <row r="2194" ht="12.75">
      <c r="M2194" s="5"/>
    </row>
    <row r="2195" ht="12.75">
      <c r="M2195" s="5"/>
    </row>
    <row r="2196" ht="12.75">
      <c r="M2196" s="5"/>
    </row>
    <row r="2197" ht="12.75">
      <c r="M2197" s="5"/>
    </row>
    <row r="2198" ht="12.75">
      <c r="M2198" s="5"/>
    </row>
    <row r="2199" ht="12.75">
      <c r="M2199" s="5"/>
    </row>
    <row r="2200" ht="12.75">
      <c r="M2200" s="5"/>
    </row>
    <row r="2201" ht="12.75">
      <c r="M2201" s="5"/>
    </row>
    <row r="2202" ht="12.75">
      <c r="M2202" s="5"/>
    </row>
    <row r="2203" ht="12.75">
      <c r="M2203" s="5"/>
    </row>
    <row r="2204" ht="12.75">
      <c r="M2204" s="5"/>
    </row>
    <row r="2205" ht="12.75">
      <c r="M2205" s="5"/>
    </row>
    <row r="2206" ht="12.75">
      <c r="M2206" s="5"/>
    </row>
    <row r="2207" ht="12.75">
      <c r="M2207" s="5"/>
    </row>
    <row r="2208" ht="12.75">
      <c r="M2208" s="5"/>
    </row>
    <row r="2209" ht="12.75">
      <c r="M2209" s="5"/>
    </row>
    <row r="2210" ht="12.75">
      <c r="M2210" s="5"/>
    </row>
    <row r="2211" ht="12.75">
      <c r="M2211" s="5"/>
    </row>
    <row r="2212" ht="12.75">
      <c r="M2212" s="5"/>
    </row>
    <row r="2213" ht="12.75">
      <c r="M2213" s="5"/>
    </row>
    <row r="2214" ht="12.75">
      <c r="M2214" s="5"/>
    </row>
    <row r="2215" ht="12.75">
      <c r="M2215" s="5"/>
    </row>
    <row r="2216" ht="12.75">
      <c r="M2216" s="5"/>
    </row>
    <row r="2217" ht="12.75">
      <c r="M2217" s="5"/>
    </row>
    <row r="2218" ht="12.75">
      <c r="M2218" s="5"/>
    </row>
    <row r="2219" ht="12.75">
      <c r="M2219" s="5"/>
    </row>
    <row r="2220" ht="12.75">
      <c r="M2220" s="5"/>
    </row>
    <row r="2221" ht="12.75">
      <c r="M2221" s="5"/>
    </row>
    <row r="2222" ht="12.75">
      <c r="M2222" s="5"/>
    </row>
    <row r="2223" ht="12.75">
      <c r="M2223" s="5"/>
    </row>
    <row r="2224" ht="12.75">
      <c r="M2224" s="5"/>
    </row>
    <row r="2225" ht="12.75">
      <c r="M2225" s="5"/>
    </row>
    <row r="2226" ht="12.75">
      <c r="M2226" s="5"/>
    </row>
    <row r="2227" ht="12.75">
      <c r="M2227" s="5"/>
    </row>
    <row r="2228" ht="12.75">
      <c r="M2228" s="5"/>
    </row>
    <row r="2229" ht="12.75">
      <c r="M2229" s="5"/>
    </row>
    <row r="2230" ht="12.75">
      <c r="M2230" s="5"/>
    </row>
    <row r="2231" ht="12.75">
      <c r="M2231" s="5"/>
    </row>
    <row r="2232" ht="12.75">
      <c r="M2232" s="5"/>
    </row>
    <row r="2233" ht="12.75">
      <c r="M2233" s="5"/>
    </row>
    <row r="2234" ht="12.75">
      <c r="M2234" s="5"/>
    </row>
    <row r="2235" ht="12.75">
      <c r="M2235" s="5"/>
    </row>
    <row r="2236" ht="12.75">
      <c r="M2236" s="5"/>
    </row>
    <row r="2237" ht="12.75">
      <c r="M2237" s="5"/>
    </row>
    <row r="2238" ht="12.75">
      <c r="M2238" s="5"/>
    </row>
    <row r="2239" ht="12.75">
      <c r="M2239" s="5"/>
    </row>
    <row r="2240" ht="12.75">
      <c r="M2240" s="5"/>
    </row>
    <row r="2241" ht="12.75">
      <c r="M2241" s="5"/>
    </row>
    <row r="2242" ht="12.75">
      <c r="M2242" s="5"/>
    </row>
    <row r="2243" ht="12.75">
      <c r="M2243" s="5"/>
    </row>
    <row r="2244" ht="12.75">
      <c r="M2244" s="5"/>
    </row>
    <row r="2245" ht="12.75">
      <c r="M2245" s="5"/>
    </row>
    <row r="2246" ht="12.75">
      <c r="M2246" s="5"/>
    </row>
    <row r="2247" ht="12.75">
      <c r="M2247" s="5"/>
    </row>
    <row r="2248" ht="12.75">
      <c r="M2248" s="5"/>
    </row>
    <row r="2249" ht="12.75">
      <c r="M2249" s="5"/>
    </row>
    <row r="2250" ht="12.75">
      <c r="M2250" s="5"/>
    </row>
    <row r="2251" ht="12.75">
      <c r="M2251" s="5"/>
    </row>
    <row r="2252" ht="12.75">
      <c r="M2252" s="5"/>
    </row>
    <row r="2253" ht="12.75">
      <c r="M2253" s="5"/>
    </row>
    <row r="2254" ht="12.75">
      <c r="M2254" s="5"/>
    </row>
    <row r="2255" ht="12.75">
      <c r="M2255" s="5"/>
    </row>
    <row r="2256" ht="12.75">
      <c r="M2256" s="5"/>
    </row>
    <row r="2257" ht="12.75">
      <c r="M2257" s="5"/>
    </row>
    <row r="2258" ht="12.75">
      <c r="M2258" s="5"/>
    </row>
    <row r="2259" ht="12.75">
      <c r="M2259" s="5"/>
    </row>
    <row r="2260" ht="12.75">
      <c r="M2260" s="5"/>
    </row>
    <row r="2261" ht="12.75">
      <c r="M2261" s="5"/>
    </row>
    <row r="2262" ht="12.75">
      <c r="M2262" s="5"/>
    </row>
    <row r="2263" ht="12.75">
      <c r="M2263" s="5"/>
    </row>
    <row r="2264" ht="12.75">
      <c r="M2264" s="5"/>
    </row>
    <row r="2265" ht="12.75">
      <c r="M2265" s="5"/>
    </row>
    <row r="2266" ht="12.75">
      <c r="M2266" s="5"/>
    </row>
    <row r="2267" ht="12.75">
      <c r="M2267" s="5"/>
    </row>
    <row r="2268" ht="12.75">
      <c r="M2268" s="5"/>
    </row>
    <row r="2269" ht="12.75">
      <c r="M2269" s="5"/>
    </row>
    <row r="2270" ht="12.75">
      <c r="M2270" s="5"/>
    </row>
    <row r="2271" ht="12.75">
      <c r="M2271" s="5"/>
    </row>
    <row r="2272" ht="12.75">
      <c r="M2272" s="5"/>
    </row>
    <row r="2273" ht="12.75">
      <c r="M2273" s="5"/>
    </row>
    <row r="2274" ht="12.75">
      <c r="M2274" s="5"/>
    </row>
    <row r="2275" ht="12.75">
      <c r="M2275" s="5"/>
    </row>
    <row r="2276" ht="12.75">
      <c r="M2276" s="5"/>
    </row>
    <row r="2277" ht="12.75">
      <c r="M2277" s="5"/>
    </row>
    <row r="2278" ht="12.75">
      <c r="M2278" s="5"/>
    </row>
    <row r="2279" ht="12.75">
      <c r="M2279" s="5"/>
    </row>
    <row r="2280" ht="12.75">
      <c r="M2280" s="5"/>
    </row>
    <row r="2281" ht="12.75">
      <c r="M2281" s="5"/>
    </row>
    <row r="2282" ht="12.75">
      <c r="M2282" s="5"/>
    </row>
    <row r="2283" ht="12.75">
      <c r="M2283" s="5"/>
    </row>
    <row r="2284" ht="12.75">
      <c r="M2284" s="5"/>
    </row>
    <row r="2285" ht="12.75">
      <c r="M2285" s="5"/>
    </row>
    <row r="2286" ht="12.75">
      <c r="M2286" s="5"/>
    </row>
    <row r="2287" ht="12.75">
      <c r="M2287" s="5"/>
    </row>
    <row r="2288" ht="12.75">
      <c r="M2288" s="5"/>
    </row>
    <row r="2289" ht="12.75">
      <c r="M2289" s="5"/>
    </row>
    <row r="2290" ht="12.75">
      <c r="M2290" s="5"/>
    </row>
    <row r="2291" ht="12.75">
      <c r="M2291" s="5"/>
    </row>
    <row r="2292" ht="12.75">
      <c r="M2292" s="5"/>
    </row>
    <row r="2293" ht="12.75">
      <c r="M2293" s="5"/>
    </row>
    <row r="2294" ht="12.75">
      <c r="M2294" s="5"/>
    </row>
    <row r="2295" ht="12.75">
      <c r="M2295" s="5"/>
    </row>
    <row r="2296" ht="12.75">
      <c r="M2296" s="5"/>
    </row>
    <row r="2297" ht="12.75">
      <c r="M2297" s="5"/>
    </row>
    <row r="2298" ht="12.75">
      <c r="M2298" s="5"/>
    </row>
    <row r="2299" ht="12.75">
      <c r="M2299" s="5"/>
    </row>
    <row r="2300" ht="12.75">
      <c r="M2300" s="5"/>
    </row>
    <row r="2301" ht="12.75">
      <c r="M2301" s="5"/>
    </row>
    <row r="2302" ht="12.75">
      <c r="M2302" s="5"/>
    </row>
    <row r="2303" ht="12.75">
      <c r="M2303" s="5"/>
    </row>
    <row r="2304" ht="12.75">
      <c r="M2304" s="5"/>
    </row>
    <row r="2305" ht="12.75">
      <c r="M2305" s="5"/>
    </row>
    <row r="2306" ht="12.75">
      <c r="M2306" s="5"/>
    </row>
    <row r="2307" ht="12.75">
      <c r="M2307" s="5"/>
    </row>
    <row r="2308" ht="12.75">
      <c r="M2308" s="5"/>
    </row>
    <row r="2309" ht="12.75">
      <c r="M2309" s="5"/>
    </row>
    <row r="2310" ht="12.75">
      <c r="M2310" s="5"/>
    </row>
    <row r="2311" ht="12.75">
      <c r="M2311" s="5"/>
    </row>
    <row r="2312" ht="12.75">
      <c r="M2312" s="5"/>
    </row>
    <row r="2313" ht="12.75">
      <c r="M2313" s="5"/>
    </row>
    <row r="2314" ht="12.75">
      <c r="M2314" s="5"/>
    </row>
    <row r="2315" ht="12.75">
      <c r="M2315" s="5"/>
    </row>
    <row r="2316" ht="12.75">
      <c r="M2316" s="5"/>
    </row>
    <row r="2317" ht="12.75">
      <c r="M2317" s="5"/>
    </row>
    <row r="2318" ht="12.75">
      <c r="M2318" s="5"/>
    </row>
    <row r="2319" ht="12.75">
      <c r="M2319" s="5"/>
    </row>
    <row r="2320" ht="12.75">
      <c r="M2320" s="5"/>
    </row>
    <row r="2321" ht="12.75">
      <c r="M2321" s="5"/>
    </row>
    <row r="2322" ht="12.75">
      <c r="M2322" s="5"/>
    </row>
    <row r="2323" ht="12.75">
      <c r="M2323" s="5"/>
    </row>
    <row r="2324" ht="12.75">
      <c r="M2324" s="5"/>
    </row>
    <row r="2325" ht="12.75">
      <c r="M2325" s="5"/>
    </row>
    <row r="2326" ht="12.75">
      <c r="M2326" s="5"/>
    </row>
    <row r="2327" ht="12.75">
      <c r="M2327" s="5"/>
    </row>
    <row r="2328" ht="12.75">
      <c r="M2328" s="5"/>
    </row>
    <row r="2329" ht="12.75">
      <c r="M2329" s="5"/>
    </row>
    <row r="2330" ht="12.75">
      <c r="M2330" s="5"/>
    </row>
    <row r="2331" ht="12.75">
      <c r="M2331" s="5"/>
    </row>
    <row r="2332" ht="12.75">
      <c r="M2332" s="5"/>
    </row>
    <row r="2333" ht="12.75">
      <c r="M2333" s="5"/>
    </row>
    <row r="2334" ht="12.75">
      <c r="M2334" s="5"/>
    </row>
    <row r="2335" ht="12.75">
      <c r="M2335" s="5"/>
    </row>
    <row r="2336" ht="12.75">
      <c r="M2336" s="5"/>
    </row>
    <row r="2337" ht="12.75">
      <c r="M2337" s="5"/>
    </row>
    <row r="2338" ht="12.75">
      <c r="M2338" s="5"/>
    </row>
    <row r="2339" ht="12.75">
      <c r="M2339" s="5"/>
    </row>
    <row r="2340" ht="12.75">
      <c r="M2340" s="5"/>
    </row>
    <row r="2341" ht="12.75">
      <c r="M2341" s="5"/>
    </row>
    <row r="2342" ht="12.75">
      <c r="M2342" s="5"/>
    </row>
    <row r="2343" ht="12.75">
      <c r="M2343" s="5"/>
    </row>
    <row r="2344" ht="12.75">
      <c r="M2344" s="5"/>
    </row>
    <row r="2345" ht="12.75">
      <c r="M2345" s="5"/>
    </row>
    <row r="2346" ht="12.75">
      <c r="M2346" s="5"/>
    </row>
    <row r="2347" ht="12.75">
      <c r="M2347" s="5"/>
    </row>
    <row r="2348" ht="12.75">
      <c r="M2348" s="5"/>
    </row>
    <row r="2349" ht="12.75">
      <c r="M2349" s="5"/>
    </row>
    <row r="2350" ht="12.75">
      <c r="M2350" s="5"/>
    </row>
    <row r="2351" ht="12.75">
      <c r="M2351" s="5"/>
    </row>
    <row r="2352" ht="12.75">
      <c r="M2352" s="5"/>
    </row>
    <row r="2353" ht="12.75">
      <c r="M2353" s="5"/>
    </row>
    <row r="2354" ht="12.75">
      <c r="M2354" s="5"/>
    </row>
    <row r="2355" ht="12.75">
      <c r="M2355" s="5"/>
    </row>
    <row r="2356" ht="12.75">
      <c r="M2356" s="5"/>
    </row>
    <row r="2357" ht="12.75">
      <c r="M2357" s="5"/>
    </row>
    <row r="2358" ht="12.75">
      <c r="M2358" s="5"/>
    </row>
    <row r="2359" ht="12.75">
      <c r="M2359" s="5"/>
    </row>
    <row r="2360" ht="12.75">
      <c r="M2360" s="5"/>
    </row>
    <row r="2361" ht="12.75">
      <c r="M2361" s="5"/>
    </row>
    <row r="2362" ht="12.75">
      <c r="M2362" s="5"/>
    </row>
    <row r="2363" ht="12.75">
      <c r="M2363" s="5"/>
    </row>
    <row r="2364" ht="12.75">
      <c r="M2364" s="5"/>
    </row>
    <row r="2365" ht="12.75">
      <c r="M2365" s="5"/>
    </row>
    <row r="2366" ht="12.75">
      <c r="M2366" s="5"/>
    </row>
    <row r="2367" ht="12.75">
      <c r="M2367" s="5"/>
    </row>
    <row r="2368" ht="12.75">
      <c r="M2368" s="5"/>
    </row>
    <row r="2369" ht="12.75">
      <c r="M2369" s="5"/>
    </row>
    <row r="2370" ht="12.75">
      <c r="M2370" s="5"/>
    </row>
    <row r="2371" ht="12.75">
      <c r="M2371" s="5"/>
    </row>
    <row r="2372" ht="12.75">
      <c r="M2372" s="5"/>
    </row>
    <row r="2373" ht="12.75">
      <c r="M2373" s="5"/>
    </row>
    <row r="2374" ht="12.75">
      <c r="M2374" s="5"/>
    </row>
    <row r="2375" ht="12.75">
      <c r="M2375" s="5"/>
    </row>
    <row r="2376" ht="12.75">
      <c r="M2376" s="5"/>
    </row>
    <row r="2377" ht="12.75">
      <c r="M2377" s="5"/>
    </row>
    <row r="2378" ht="12.75">
      <c r="M2378" s="5"/>
    </row>
    <row r="2379" ht="12.75">
      <c r="M2379" s="5"/>
    </row>
    <row r="2380" ht="12.75">
      <c r="M2380" s="5"/>
    </row>
    <row r="2381" ht="12.75">
      <c r="M2381" s="5"/>
    </row>
    <row r="2382" ht="12.75">
      <c r="M2382" s="5"/>
    </row>
    <row r="2383" ht="12.75">
      <c r="M2383" s="5"/>
    </row>
    <row r="2384" ht="12.75">
      <c r="M2384" s="5"/>
    </row>
    <row r="2385" ht="12.75">
      <c r="M2385" s="5"/>
    </row>
    <row r="2386" ht="12.75">
      <c r="M2386" s="5"/>
    </row>
    <row r="2387" ht="12.75">
      <c r="M2387" s="5"/>
    </row>
    <row r="2388" ht="12.75">
      <c r="M2388" s="5"/>
    </row>
    <row r="2389" ht="12.75">
      <c r="M2389" s="5"/>
    </row>
    <row r="2390" ht="12.75">
      <c r="M2390" s="5"/>
    </row>
    <row r="2391" ht="12.75">
      <c r="M2391" s="5"/>
    </row>
    <row r="2392" ht="12.75">
      <c r="M2392" s="5"/>
    </row>
    <row r="2393" ht="12.75">
      <c r="M2393" s="5"/>
    </row>
    <row r="2394" ht="12.75">
      <c r="M2394" s="5"/>
    </row>
    <row r="2395" ht="12.75">
      <c r="M2395" s="5"/>
    </row>
    <row r="2396" ht="12.75">
      <c r="M2396" s="5"/>
    </row>
    <row r="2397" ht="12.75">
      <c r="M2397" s="5"/>
    </row>
    <row r="2398" ht="12.75">
      <c r="M2398" s="5"/>
    </row>
    <row r="2399" ht="12.75">
      <c r="M2399" s="5"/>
    </row>
    <row r="2400" ht="12.75">
      <c r="M2400" s="5"/>
    </row>
    <row r="2401" ht="12.75">
      <c r="M2401" s="5"/>
    </row>
    <row r="2402" ht="12.75">
      <c r="M2402" s="5"/>
    </row>
    <row r="2403" ht="12.75">
      <c r="M2403" s="5"/>
    </row>
    <row r="2404" ht="12.75">
      <c r="M2404" s="5"/>
    </row>
    <row r="2405" ht="12.75">
      <c r="M2405" s="5"/>
    </row>
    <row r="2406" ht="12.75">
      <c r="M2406" s="5"/>
    </row>
    <row r="2407" ht="12.75">
      <c r="M2407" s="5"/>
    </row>
    <row r="2408" ht="12.75">
      <c r="M2408" s="5"/>
    </row>
    <row r="2409" ht="12.75">
      <c r="M2409" s="5"/>
    </row>
    <row r="2410" ht="12.75">
      <c r="M2410" s="5"/>
    </row>
    <row r="2411" ht="12.75">
      <c r="M2411" s="5"/>
    </row>
    <row r="2412" ht="12.75">
      <c r="M2412" s="5"/>
    </row>
    <row r="2413" ht="12.75">
      <c r="M2413" s="5"/>
    </row>
    <row r="2414" ht="12.75">
      <c r="M2414" s="5"/>
    </row>
    <row r="2415" ht="12.75">
      <c r="M2415" s="5"/>
    </row>
    <row r="2416" ht="12.75">
      <c r="M2416" s="5"/>
    </row>
    <row r="2417" ht="12.75">
      <c r="M2417" s="5"/>
    </row>
    <row r="2418" ht="12.75">
      <c r="M2418" s="5"/>
    </row>
    <row r="2419" ht="12.75">
      <c r="M2419" s="5"/>
    </row>
    <row r="2420" ht="12.75">
      <c r="M2420" s="5"/>
    </row>
    <row r="2421" ht="12.75">
      <c r="M2421" s="5"/>
    </row>
    <row r="2422" ht="12.75">
      <c r="M2422" s="5"/>
    </row>
    <row r="2423" ht="12.75">
      <c r="M2423" s="5"/>
    </row>
    <row r="2424" ht="12.75">
      <c r="M2424" s="5"/>
    </row>
    <row r="2425" ht="12.75">
      <c r="M2425" s="5"/>
    </row>
    <row r="2426" ht="12.75">
      <c r="M2426" s="5"/>
    </row>
    <row r="2427" ht="12.75">
      <c r="M2427" s="5"/>
    </row>
    <row r="2428" ht="12.75">
      <c r="M2428" s="5"/>
    </row>
    <row r="2429" ht="12.75">
      <c r="M2429" s="5"/>
    </row>
    <row r="2430" ht="12.75">
      <c r="M2430" s="5"/>
    </row>
    <row r="2431" ht="12.75">
      <c r="M2431" s="5"/>
    </row>
    <row r="2432" ht="12.75">
      <c r="M2432" s="5"/>
    </row>
    <row r="2433" ht="12.75">
      <c r="M2433" s="5"/>
    </row>
    <row r="2434" ht="12.75">
      <c r="M2434" s="5"/>
    </row>
    <row r="2435" ht="12.75">
      <c r="M2435" s="5"/>
    </row>
    <row r="2436" ht="12.75">
      <c r="M2436" s="5"/>
    </row>
    <row r="2437" ht="12.75">
      <c r="M2437" s="5"/>
    </row>
    <row r="2438" ht="12.75">
      <c r="M2438" s="5"/>
    </row>
    <row r="2439" ht="12.75">
      <c r="M2439" s="5"/>
    </row>
    <row r="2440" ht="12.75">
      <c r="M2440" s="5"/>
    </row>
    <row r="2441" ht="12.75">
      <c r="M2441" s="5"/>
    </row>
    <row r="2442" ht="12.75">
      <c r="M2442" s="5"/>
    </row>
    <row r="2443" ht="12.75">
      <c r="M2443" s="5"/>
    </row>
    <row r="2444" ht="12.75">
      <c r="M2444" s="5"/>
    </row>
    <row r="2445" ht="12.75">
      <c r="M2445" s="5"/>
    </row>
    <row r="2446" ht="12.75">
      <c r="M2446" s="5"/>
    </row>
    <row r="2447" ht="12.75">
      <c r="M2447" s="5"/>
    </row>
    <row r="2448" ht="12.75">
      <c r="M2448" s="5"/>
    </row>
    <row r="2449" ht="12.75">
      <c r="M2449" s="5"/>
    </row>
    <row r="2450" ht="12.75">
      <c r="M2450" s="5"/>
    </row>
    <row r="2451" ht="12.75">
      <c r="M2451" s="5"/>
    </row>
    <row r="2452" ht="12.75">
      <c r="M2452" s="5"/>
    </row>
    <row r="2453" ht="12.75">
      <c r="M2453" s="5"/>
    </row>
    <row r="2454" ht="12.75">
      <c r="M2454" s="5"/>
    </row>
    <row r="2455" ht="12.75">
      <c r="M2455" s="5"/>
    </row>
    <row r="2456" ht="12.75">
      <c r="M2456" s="5"/>
    </row>
    <row r="2457" ht="12.75">
      <c r="M2457" s="5"/>
    </row>
    <row r="2458" ht="12.75">
      <c r="M2458" s="5"/>
    </row>
    <row r="2459" ht="12.75">
      <c r="M2459" s="5"/>
    </row>
    <row r="2460" ht="12.75">
      <c r="M2460" s="5"/>
    </row>
    <row r="2461" ht="12.75">
      <c r="M2461" s="5"/>
    </row>
    <row r="2462" ht="12.75">
      <c r="M2462" s="5"/>
    </row>
    <row r="2463" ht="12.75">
      <c r="M2463" s="5"/>
    </row>
    <row r="2464" ht="12.75">
      <c r="M2464" s="5"/>
    </row>
    <row r="2465" ht="12.75">
      <c r="M2465" s="5"/>
    </row>
    <row r="2466" ht="12.75">
      <c r="M2466" s="5"/>
    </row>
    <row r="2467" ht="12.75">
      <c r="M2467" s="5"/>
    </row>
    <row r="2468" ht="12.75">
      <c r="M2468" s="5"/>
    </row>
    <row r="2469" ht="12.75">
      <c r="M2469" s="5"/>
    </row>
    <row r="2470" ht="12.75">
      <c r="M2470" s="5"/>
    </row>
    <row r="2471" ht="12.75">
      <c r="M2471" s="5"/>
    </row>
    <row r="2472" ht="12.75">
      <c r="M2472" s="5"/>
    </row>
    <row r="2473" ht="12.75">
      <c r="M2473" s="5"/>
    </row>
    <row r="2474" ht="12.75">
      <c r="M2474" s="5"/>
    </row>
    <row r="2475" ht="12.75">
      <c r="M2475" s="5"/>
    </row>
    <row r="2476" ht="12.75">
      <c r="M2476" s="5"/>
    </row>
    <row r="2477" ht="12.75">
      <c r="M2477" s="5"/>
    </row>
    <row r="2478" ht="12.75">
      <c r="M2478" s="5"/>
    </row>
    <row r="2479" ht="12.75">
      <c r="M2479" s="5"/>
    </row>
    <row r="2480" ht="12.75">
      <c r="M2480" s="5"/>
    </row>
    <row r="2481" ht="12.75">
      <c r="M2481" s="5"/>
    </row>
    <row r="2482" ht="12.75">
      <c r="M2482" s="5"/>
    </row>
    <row r="2483" ht="12.75">
      <c r="M2483" s="5"/>
    </row>
    <row r="2484" ht="12.75">
      <c r="M2484" s="5"/>
    </row>
    <row r="2485" ht="12.75">
      <c r="M2485" s="5"/>
    </row>
    <row r="2486" ht="12.75">
      <c r="M2486" s="5"/>
    </row>
    <row r="2487" ht="12.75">
      <c r="M2487" s="5"/>
    </row>
    <row r="2488" ht="12.75">
      <c r="M2488" s="5"/>
    </row>
    <row r="2489" ht="12.75">
      <c r="M2489" s="5"/>
    </row>
    <row r="2490" ht="12.75">
      <c r="M2490" s="5"/>
    </row>
    <row r="2491" ht="12.75">
      <c r="M2491" s="5"/>
    </row>
    <row r="2492" ht="12.75">
      <c r="M2492" s="5"/>
    </row>
    <row r="2493" ht="12.75">
      <c r="M2493" s="5"/>
    </row>
    <row r="2494" ht="12.75">
      <c r="M2494" s="5"/>
    </row>
    <row r="2495" ht="12.75">
      <c r="M2495" s="5"/>
    </row>
    <row r="2496" ht="12.75">
      <c r="M2496" s="5"/>
    </row>
    <row r="2497" ht="12.75">
      <c r="M2497" s="5"/>
    </row>
    <row r="2498" ht="12.75">
      <c r="M2498" s="5"/>
    </row>
    <row r="2499" ht="12.75">
      <c r="M2499" s="5"/>
    </row>
    <row r="2500" ht="12.75">
      <c r="M2500" s="5"/>
    </row>
    <row r="2501" ht="12.75">
      <c r="M2501" s="5"/>
    </row>
    <row r="2502" ht="12.75">
      <c r="M2502" s="5"/>
    </row>
    <row r="2503" ht="12.75">
      <c r="M2503" s="5"/>
    </row>
    <row r="2504" ht="12.75">
      <c r="M2504" s="5"/>
    </row>
    <row r="2505" ht="12.75">
      <c r="M2505" s="5"/>
    </row>
    <row r="2506" ht="12.75">
      <c r="M2506" s="5"/>
    </row>
    <row r="2507" ht="12.75">
      <c r="M2507" s="5"/>
    </row>
    <row r="2508" ht="12.75">
      <c r="M2508" s="5"/>
    </row>
    <row r="2509" ht="12.75">
      <c r="M2509" s="5"/>
    </row>
    <row r="2510" ht="12.75">
      <c r="M2510" s="5"/>
    </row>
    <row r="2511" ht="12.75">
      <c r="M2511" s="5"/>
    </row>
    <row r="2512" ht="12.75">
      <c r="M2512" s="5"/>
    </row>
    <row r="2513" ht="12.75">
      <c r="M2513" s="5"/>
    </row>
    <row r="2514" ht="12.75">
      <c r="M2514" s="5"/>
    </row>
    <row r="2515" ht="12.75">
      <c r="M2515" s="5"/>
    </row>
    <row r="2516" ht="12.75">
      <c r="M2516" s="5"/>
    </row>
    <row r="2517" ht="12.75">
      <c r="M2517" s="5"/>
    </row>
    <row r="2518" ht="12.75">
      <c r="M2518" s="5"/>
    </row>
    <row r="2519" ht="12.75">
      <c r="M2519" s="5"/>
    </row>
    <row r="2520" ht="12.75">
      <c r="M2520" s="5"/>
    </row>
    <row r="2521" ht="12.75">
      <c r="M2521" s="5"/>
    </row>
    <row r="2522" ht="12.75">
      <c r="M2522" s="5"/>
    </row>
    <row r="2523" ht="12.75">
      <c r="M2523" s="5"/>
    </row>
    <row r="2524" ht="12.75">
      <c r="M2524" s="5"/>
    </row>
    <row r="2525" ht="12.75">
      <c r="M2525" s="5"/>
    </row>
    <row r="2526" ht="12.75">
      <c r="M2526" s="5"/>
    </row>
    <row r="2527" ht="12.75">
      <c r="M2527" s="5"/>
    </row>
    <row r="2528" ht="12.75">
      <c r="M2528" s="5"/>
    </row>
    <row r="2529" ht="12.75">
      <c r="M2529" s="5"/>
    </row>
    <row r="2530" ht="12.75">
      <c r="M2530" s="5"/>
    </row>
    <row r="2531" ht="12.75">
      <c r="M2531" s="5"/>
    </row>
    <row r="2532" ht="12.75">
      <c r="M2532" s="5"/>
    </row>
    <row r="2533" ht="12.75">
      <c r="M2533" s="5"/>
    </row>
    <row r="2534" ht="12.75">
      <c r="M2534" s="5"/>
    </row>
    <row r="2535" ht="12.75">
      <c r="M2535" s="5"/>
    </row>
    <row r="2536" ht="12.75">
      <c r="M2536" s="5"/>
    </row>
    <row r="2537" ht="12.75">
      <c r="M2537" s="5"/>
    </row>
    <row r="2538" ht="12.75">
      <c r="M2538" s="5"/>
    </row>
    <row r="2539" ht="12.75">
      <c r="M2539" s="5"/>
    </row>
    <row r="2540" ht="12.75">
      <c r="M2540" s="5"/>
    </row>
    <row r="2541" ht="12.75">
      <c r="M2541" s="5"/>
    </row>
    <row r="2542" ht="12.75">
      <c r="M2542" s="5"/>
    </row>
    <row r="2543" ht="12.75">
      <c r="M2543" s="5"/>
    </row>
    <row r="2544" ht="12.75">
      <c r="M2544" s="5"/>
    </row>
    <row r="2545" ht="12.75">
      <c r="M2545" s="5"/>
    </row>
    <row r="2546" ht="12.75">
      <c r="M2546" s="5"/>
    </row>
    <row r="2547" ht="12.75">
      <c r="M2547" s="5"/>
    </row>
    <row r="2548" ht="12.75">
      <c r="M2548" s="5"/>
    </row>
    <row r="2549" ht="12.75">
      <c r="M2549" s="5"/>
    </row>
    <row r="2550" ht="12.75">
      <c r="M2550" s="5"/>
    </row>
    <row r="2551" ht="12.75">
      <c r="M2551" s="5"/>
    </row>
    <row r="2552" ht="12.75">
      <c r="M2552" s="5"/>
    </row>
    <row r="2553" ht="12.75">
      <c r="M2553" s="5"/>
    </row>
    <row r="2554" ht="12.75">
      <c r="M2554" s="5"/>
    </row>
    <row r="2555" ht="12.75">
      <c r="M2555" s="5"/>
    </row>
    <row r="2556" ht="12.75">
      <c r="M2556" s="5"/>
    </row>
    <row r="2557" ht="12.75">
      <c r="M2557" s="5"/>
    </row>
    <row r="2558" ht="12.75">
      <c r="M2558" s="5"/>
    </row>
    <row r="2559" ht="12.75">
      <c r="M2559" s="5"/>
    </row>
    <row r="2560" ht="12.75">
      <c r="M2560" s="5"/>
    </row>
    <row r="2561" ht="12.75">
      <c r="M2561" s="5"/>
    </row>
    <row r="2562" ht="12.75">
      <c r="M2562" s="5"/>
    </row>
    <row r="2563" ht="12.75">
      <c r="M2563" s="5"/>
    </row>
    <row r="2564" ht="12.75">
      <c r="M2564" s="5"/>
    </row>
    <row r="2565" ht="12.75">
      <c r="M2565" s="5"/>
    </row>
    <row r="2566" ht="12.75">
      <c r="M2566" s="5"/>
    </row>
    <row r="2567" ht="12.75">
      <c r="M2567" s="5"/>
    </row>
    <row r="2568" ht="12.75">
      <c r="M2568" s="5"/>
    </row>
    <row r="2569" ht="12.75">
      <c r="M2569" s="5"/>
    </row>
    <row r="2570" ht="12.75">
      <c r="M2570" s="5"/>
    </row>
    <row r="2571" ht="12.75">
      <c r="M2571" s="5"/>
    </row>
    <row r="2572" ht="12.75">
      <c r="M2572" s="5"/>
    </row>
    <row r="2573" ht="12.75">
      <c r="M2573" s="5"/>
    </row>
    <row r="2574" ht="12.75">
      <c r="M2574" s="5"/>
    </row>
    <row r="2575" ht="12.75">
      <c r="M2575" s="5"/>
    </row>
    <row r="2576" ht="12.75">
      <c r="M2576" s="5"/>
    </row>
    <row r="2577" ht="12.75">
      <c r="M2577" s="5"/>
    </row>
    <row r="2578" ht="12.75">
      <c r="M2578" s="5"/>
    </row>
    <row r="2579" ht="12.75">
      <c r="M2579" s="5"/>
    </row>
    <row r="2580" ht="12.75">
      <c r="M2580" s="5"/>
    </row>
    <row r="2581" ht="12.75">
      <c r="M2581" s="5"/>
    </row>
    <row r="2582" ht="12.75">
      <c r="M2582" s="5"/>
    </row>
    <row r="2583" ht="12.75">
      <c r="M2583" s="5"/>
    </row>
    <row r="2584" ht="12.75">
      <c r="M2584" s="5"/>
    </row>
    <row r="2585" ht="12.75">
      <c r="M2585" s="5"/>
    </row>
    <row r="2586" ht="12.75">
      <c r="M2586" s="5"/>
    </row>
    <row r="2587" ht="12.75">
      <c r="M2587" s="5"/>
    </row>
    <row r="2588" ht="12.75">
      <c r="M2588" s="5"/>
    </row>
    <row r="2589" ht="12.75">
      <c r="M2589" s="5"/>
    </row>
    <row r="2590" ht="12.75">
      <c r="M2590" s="5"/>
    </row>
    <row r="2591" ht="12.75">
      <c r="M2591" s="5"/>
    </row>
    <row r="2592" ht="12.75">
      <c r="M2592" s="5"/>
    </row>
    <row r="2593" ht="12.75">
      <c r="M2593" s="5"/>
    </row>
    <row r="2594" ht="12.75">
      <c r="M2594" s="5"/>
    </row>
    <row r="2595" ht="12.75">
      <c r="M2595" s="5"/>
    </row>
    <row r="2596" ht="12.75">
      <c r="M2596" s="5"/>
    </row>
    <row r="2597" ht="12.75">
      <c r="M2597" s="5"/>
    </row>
    <row r="2598" ht="12.75">
      <c r="M2598" s="5"/>
    </row>
    <row r="2599" ht="12.75">
      <c r="M2599" s="5"/>
    </row>
    <row r="2600" ht="12.75">
      <c r="M2600" s="5"/>
    </row>
    <row r="2601" ht="12.75">
      <c r="M2601" s="5"/>
    </row>
    <row r="2602" ht="12.75">
      <c r="M2602" s="5"/>
    </row>
    <row r="2603" ht="12.75">
      <c r="M2603" s="5"/>
    </row>
    <row r="2604" ht="12.75">
      <c r="M2604" s="5"/>
    </row>
    <row r="2605" ht="12.75">
      <c r="M2605" s="5"/>
    </row>
    <row r="2606" ht="12.75">
      <c r="M2606" s="5"/>
    </row>
    <row r="2607" ht="12.75">
      <c r="M2607" s="5"/>
    </row>
    <row r="2608" ht="12.75">
      <c r="M2608" s="5"/>
    </row>
    <row r="2609" ht="12.75">
      <c r="M2609" s="5"/>
    </row>
    <row r="2610" ht="12.75">
      <c r="M2610" s="5"/>
    </row>
    <row r="2611" ht="12.75">
      <c r="M2611" s="5"/>
    </row>
    <row r="2612" ht="12.75">
      <c r="M2612" s="5"/>
    </row>
    <row r="2613" ht="12.75">
      <c r="M2613" s="5"/>
    </row>
    <row r="2614" ht="12.75">
      <c r="M2614" s="5"/>
    </row>
    <row r="2615" ht="12.75">
      <c r="M2615" s="5"/>
    </row>
    <row r="2616" ht="12.75">
      <c r="M2616" s="5"/>
    </row>
    <row r="2617" ht="12.75">
      <c r="M2617" s="5"/>
    </row>
    <row r="2618" ht="12.75">
      <c r="M2618" s="5"/>
    </row>
    <row r="2619" ht="12.75">
      <c r="M2619" s="5"/>
    </row>
    <row r="2620" ht="12.75">
      <c r="M2620" s="5"/>
    </row>
    <row r="2621" ht="12.75">
      <c r="M2621" s="5"/>
    </row>
    <row r="2622" ht="12.75">
      <c r="M2622" s="5"/>
    </row>
    <row r="2623" ht="12.75">
      <c r="M2623" s="5"/>
    </row>
    <row r="2624" ht="12.75">
      <c r="M2624" s="5"/>
    </row>
    <row r="2625" ht="12.75">
      <c r="M2625" s="5"/>
    </row>
    <row r="2626" ht="12.75">
      <c r="M2626" s="5"/>
    </row>
    <row r="2627" ht="12.75">
      <c r="M2627" s="5"/>
    </row>
    <row r="2628" ht="12.75">
      <c r="M2628" s="5"/>
    </row>
    <row r="2629" ht="12.75">
      <c r="M2629" s="5"/>
    </row>
    <row r="2630" ht="12.75">
      <c r="M2630" s="5"/>
    </row>
    <row r="2631" ht="12.75">
      <c r="M2631" s="5"/>
    </row>
    <row r="2632" ht="12.75">
      <c r="M2632" s="5"/>
    </row>
    <row r="2633" ht="12.75">
      <c r="M2633" s="5"/>
    </row>
    <row r="2634" ht="12.75">
      <c r="M2634" s="5"/>
    </row>
    <row r="2635" ht="12.75">
      <c r="M2635" s="5"/>
    </row>
    <row r="2636" ht="12.75">
      <c r="M2636" s="5"/>
    </row>
    <row r="2637" ht="12.75">
      <c r="M2637" s="5"/>
    </row>
    <row r="2638" ht="12.75">
      <c r="M2638" s="5"/>
    </row>
    <row r="2639" ht="12.75">
      <c r="M2639" s="5"/>
    </row>
    <row r="2640" ht="12.75">
      <c r="M2640" s="5"/>
    </row>
    <row r="2641" ht="12.75">
      <c r="M2641" s="5"/>
    </row>
    <row r="2642" ht="12.75">
      <c r="M2642" s="5"/>
    </row>
    <row r="2643" ht="12.75">
      <c r="M2643" s="5"/>
    </row>
    <row r="2644" ht="12.75">
      <c r="M2644" s="5"/>
    </row>
    <row r="2645" ht="12.75">
      <c r="M2645" s="5"/>
    </row>
    <row r="2646" ht="12.75">
      <c r="M2646" s="5"/>
    </row>
    <row r="2647" ht="12.75">
      <c r="M2647" s="5"/>
    </row>
    <row r="2648" ht="12.75">
      <c r="M2648" s="5"/>
    </row>
    <row r="2649" ht="12.75">
      <c r="M2649" s="5"/>
    </row>
    <row r="2650" ht="12.75">
      <c r="M2650" s="5"/>
    </row>
    <row r="2651" ht="12.75">
      <c r="M2651" s="5"/>
    </row>
    <row r="2652" ht="12.75">
      <c r="M2652" s="5"/>
    </row>
    <row r="2653" ht="12.75">
      <c r="M2653" s="5"/>
    </row>
    <row r="2654" ht="12.75">
      <c r="M2654" s="5"/>
    </row>
    <row r="2655" ht="12.75">
      <c r="M2655" s="5"/>
    </row>
    <row r="2656" ht="12.75">
      <c r="M2656" s="5"/>
    </row>
    <row r="2657" ht="12.75">
      <c r="M2657" s="5"/>
    </row>
    <row r="2658" ht="12.75">
      <c r="M2658" s="5"/>
    </row>
    <row r="2659" ht="12.75">
      <c r="M2659" s="5"/>
    </row>
    <row r="2660" ht="12.75">
      <c r="M2660" s="5"/>
    </row>
    <row r="2661" ht="12.75">
      <c r="M2661" s="5"/>
    </row>
    <row r="2662" ht="12.75">
      <c r="M2662" s="5"/>
    </row>
    <row r="2663" ht="12.75">
      <c r="M2663" s="5"/>
    </row>
    <row r="2664" ht="12.75">
      <c r="M2664" s="5"/>
    </row>
    <row r="2665" ht="12.75">
      <c r="M2665" s="5"/>
    </row>
    <row r="2666" ht="12.75">
      <c r="M2666" s="5"/>
    </row>
    <row r="2667" ht="12.75">
      <c r="M2667" s="5"/>
    </row>
    <row r="2668" ht="12.75">
      <c r="M2668" s="5"/>
    </row>
    <row r="2669" ht="12.75">
      <c r="M2669" s="5"/>
    </row>
    <row r="2670" ht="12.75">
      <c r="M2670" s="5"/>
    </row>
    <row r="2671" ht="12.75">
      <c r="M2671" s="5"/>
    </row>
    <row r="2672" ht="12.75">
      <c r="M2672" s="5"/>
    </row>
    <row r="2673" ht="12.75">
      <c r="M2673" s="5"/>
    </row>
    <row r="2674" ht="12.75">
      <c r="M2674" s="5"/>
    </row>
    <row r="2675" ht="12.75">
      <c r="M2675" s="5"/>
    </row>
    <row r="2676" ht="12.75">
      <c r="M2676" s="5"/>
    </row>
    <row r="2677" ht="12.75">
      <c r="M2677" s="5"/>
    </row>
    <row r="2678" ht="12.75">
      <c r="M2678" s="5"/>
    </row>
    <row r="2679" ht="12.75">
      <c r="M2679" s="5"/>
    </row>
    <row r="2680" ht="12.75">
      <c r="M2680" s="5"/>
    </row>
    <row r="2681" ht="12.75">
      <c r="M2681" s="5"/>
    </row>
    <row r="2682" ht="12.75">
      <c r="M2682" s="5"/>
    </row>
    <row r="2683" ht="12.75">
      <c r="M2683" s="5"/>
    </row>
    <row r="2684" ht="12.75">
      <c r="M2684" s="5"/>
    </row>
    <row r="2685" ht="12.75">
      <c r="M2685" s="5"/>
    </row>
    <row r="2686" ht="12.75">
      <c r="M2686" s="5"/>
    </row>
    <row r="2687" ht="12.75">
      <c r="M2687" s="5"/>
    </row>
    <row r="2688" ht="12.75">
      <c r="M2688" s="5"/>
    </row>
    <row r="2689" ht="12.75">
      <c r="M2689" s="5"/>
    </row>
    <row r="2690" ht="12.75">
      <c r="M2690" s="5"/>
    </row>
    <row r="2691" ht="12.75">
      <c r="M2691" s="5"/>
    </row>
    <row r="2692" ht="12.75">
      <c r="M2692" s="5"/>
    </row>
    <row r="2693" ht="12.75">
      <c r="M2693" s="5"/>
    </row>
    <row r="2694" ht="12.75">
      <c r="M2694" s="5"/>
    </row>
    <row r="2695" ht="12.75">
      <c r="M2695" s="5"/>
    </row>
    <row r="2696" ht="12.75">
      <c r="M2696" s="5"/>
    </row>
    <row r="2697" ht="12.75">
      <c r="M2697" s="5"/>
    </row>
    <row r="2698" ht="12.75">
      <c r="M2698" s="5"/>
    </row>
    <row r="2699" ht="12.75">
      <c r="M2699" s="5"/>
    </row>
    <row r="2700" ht="12.75">
      <c r="M2700" s="5"/>
    </row>
    <row r="2701" ht="12.75">
      <c r="M2701" s="5"/>
    </row>
    <row r="2702" ht="12.75">
      <c r="M2702" s="5"/>
    </row>
    <row r="2703" ht="12.75">
      <c r="M2703" s="5"/>
    </row>
    <row r="2704" ht="12.75">
      <c r="M2704" s="5"/>
    </row>
    <row r="2705" ht="12.75">
      <c r="M2705" s="5"/>
    </row>
    <row r="2706" ht="12.75">
      <c r="M2706" s="5"/>
    </row>
    <row r="2707" ht="12.75">
      <c r="M2707" s="5"/>
    </row>
    <row r="2708" ht="12.75">
      <c r="M2708" s="5"/>
    </row>
    <row r="2709" ht="12.75">
      <c r="M2709" s="5"/>
    </row>
    <row r="2710" ht="12.75">
      <c r="M2710" s="5"/>
    </row>
    <row r="2711" ht="12.75">
      <c r="M2711" s="5"/>
    </row>
    <row r="2712" ht="12.75">
      <c r="M2712" s="5"/>
    </row>
    <row r="2713" ht="12.75">
      <c r="M2713" s="5"/>
    </row>
    <row r="2714" ht="12.75">
      <c r="M2714" s="5"/>
    </row>
    <row r="2715" ht="12.75">
      <c r="M2715" s="5"/>
    </row>
    <row r="2716" ht="12.75">
      <c r="M2716" s="5"/>
    </row>
    <row r="2717" ht="12.75">
      <c r="M2717" s="5"/>
    </row>
    <row r="2718" ht="12.75">
      <c r="M2718" s="5"/>
    </row>
    <row r="2719" ht="12.75">
      <c r="M2719" s="5"/>
    </row>
    <row r="2720" ht="12.75">
      <c r="M2720" s="5"/>
    </row>
    <row r="2721" ht="12.75">
      <c r="M2721" s="5"/>
    </row>
    <row r="2722" ht="12.75">
      <c r="M2722" s="5"/>
    </row>
    <row r="2723" ht="12.75">
      <c r="M2723" s="5"/>
    </row>
    <row r="2724" ht="12.75">
      <c r="M2724" s="5"/>
    </row>
    <row r="2725" ht="12.75">
      <c r="M2725" s="5"/>
    </row>
    <row r="2726" ht="12.75">
      <c r="M2726" s="5"/>
    </row>
    <row r="2727" ht="12.75">
      <c r="M2727" s="5"/>
    </row>
    <row r="2728" ht="12.75">
      <c r="M2728" s="5"/>
    </row>
    <row r="2729" ht="12.75">
      <c r="M2729" s="5"/>
    </row>
    <row r="2730" ht="12.75">
      <c r="M2730" s="5"/>
    </row>
    <row r="2731" ht="12.75">
      <c r="M2731" s="5"/>
    </row>
    <row r="2732" ht="12.75">
      <c r="M2732" s="5"/>
    </row>
    <row r="2733" ht="12.75">
      <c r="M2733" s="5"/>
    </row>
    <row r="2734" ht="12.75">
      <c r="M2734" s="5"/>
    </row>
    <row r="2735" ht="12.75">
      <c r="M2735" s="5"/>
    </row>
    <row r="2736" ht="12.75">
      <c r="M2736" s="5"/>
    </row>
    <row r="2737" ht="12.75">
      <c r="M2737" s="5"/>
    </row>
    <row r="2738" ht="12.75">
      <c r="M2738" s="5"/>
    </row>
    <row r="2739" ht="12.75">
      <c r="M2739" s="5"/>
    </row>
    <row r="2740" ht="12.75">
      <c r="M2740" s="5"/>
    </row>
    <row r="2741" ht="12.75">
      <c r="M2741" s="5"/>
    </row>
    <row r="2742" ht="12.75">
      <c r="M2742" s="5"/>
    </row>
    <row r="2743" ht="12.75">
      <c r="M2743" s="5"/>
    </row>
    <row r="2744" ht="12.75">
      <c r="M2744" s="5"/>
    </row>
    <row r="2745" ht="12.75">
      <c r="M2745" s="5"/>
    </row>
    <row r="2746" ht="12.75">
      <c r="M2746" s="5"/>
    </row>
    <row r="2747" ht="12.75">
      <c r="M2747" s="5"/>
    </row>
    <row r="2748" ht="12.75">
      <c r="M2748" s="5"/>
    </row>
    <row r="2749" ht="12.75">
      <c r="M2749" s="5"/>
    </row>
    <row r="2750" ht="12.75">
      <c r="M2750" s="5"/>
    </row>
    <row r="2751" ht="12.75">
      <c r="M2751" s="5"/>
    </row>
    <row r="2752" ht="12.75">
      <c r="M2752" s="5"/>
    </row>
    <row r="2753" ht="12.75">
      <c r="M2753" s="5"/>
    </row>
    <row r="2754" ht="12.75">
      <c r="M2754" s="5"/>
    </row>
    <row r="2755" ht="12.75">
      <c r="M2755" s="5"/>
    </row>
    <row r="2756" ht="12.75">
      <c r="M2756" s="5"/>
    </row>
    <row r="2757" ht="12.75">
      <c r="M2757" s="5"/>
    </row>
    <row r="2758" ht="12.75">
      <c r="M2758" s="5"/>
    </row>
    <row r="2759" ht="12.75">
      <c r="M2759" s="5"/>
    </row>
    <row r="2760" ht="12.75">
      <c r="M2760" s="5"/>
    </row>
    <row r="2761" ht="12.75">
      <c r="M2761" s="5"/>
    </row>
    <row r="2762" ht="12.75">
      <c r="M2762" s="5"/>
    </row>
    <row r="2763" ht="12.75">
      <c r="M2763" s="5"/>
    </row>
    <row r="2764" ht="12.75">
      <c r="M2764" s="5"/>
    </row>
    <row r="2765" ht="12.75">
      <c r="M2765" s="5"/>
    </row>
    <row r="2766" ht="12.75">
      <c r="M2766" s="5"/>
    </row>
    <row r="2767" ht="12.75">
      <c r="M2767" s="5"/>
    </row>
    <row r="2768" ht="12.75">
      <c r="M2768" s="5"/>
    </row>
    <row r="2769" ht="12.75">
      <c r="M2769" s="5"/>
    </row>
    <row r="2770" ht="12.75">
      <c r="M2770" s="5"/>
    </row>
    <row r="2771" ht="12.75">
      <c r="M2771" s="5"/>
    </row>
    <row r="2772" ht="12.75">
      <c r="M2772" s="5"/>
    </row>
    <row r="2773" ht="12.75">
      <c r="M2773" s="5"/>
    </row>
    <row r="2774" ht="12.75">
      <c r="M2774" s="5"/>
    </row>
    <row r="2775" ht="12.75">
      <c r="M2775" s="5"/>
    </row>
    <row r="2776" ht="12.75">
      <c r="M2776" s="5"/>
    </row>
    <row r="2777" ht="12.75">
      <c r="M2777" s="5"/>
    </row>
    <row r="2778" ht="12.75">
      <c r="M2778" s="5"/>
    </row>
    <row r="2779" ht="12.75">
      <c r="M2779" s="5"/>
    </row>
    <row r="2780" ht="12.75">
      <c r="M2780" s="5"/>
    </row>
    <row r="2781" ht="12.75">
      <c r="M2781" s="5"/>
    </row>
    <row r="2782" ht="12.75">
      <c r="M2782" s="5"/>
    </row>
    <row r="2783" ht="12.75">
      <c r="M2783" s="5"/>
    </row>
    <row r="2784" ht="12.75">
      <c r="M2784" s="5"/>
    </row>
    <row r="2785" ht="12.75">
      <c r="M2785" s="5"/>
    </row>
    <row r="2786" ht="12.75">
      <c r="M2786" s="5"/>
    </row>
    <row r="2787" ht="12.75">
      <c r="M2787" s="5"/>
    </row>
    <row r="2788" ht="12.75">
      <c r="M2788" s="5"/>
    </row>
    <row r="2789" ht="12.75">
      <c r="M2789" s="5"/>
    </row>
    <row r="2790" ht="12.75">
      <c r="M2790" s="5"/>
    </row>
    <row r="2791" ht="12.75">
      <c r="M2791" s="5"/>
    </row>
    <row r="2792" ht="12.75">
      <c r="M2792" s="5"/>
    </row>
    <row r="2793" ht="12.75">
      <c r="M2793" s="5"/>
    </row>
    <row r="2794" ht="12.75">
      <c r="M2794" s="5"/>
    </row>
    <row r="2795" ht="12.75">
      <c r="M2795" s="5"/>
    </row>
    <row r="2796" ht="12.75">
      <c r="M2796" s="5"/>
    </row>
    <row r="2797" ht="12.75">
      <c r="M2797" s="5"/>
    </row>
    <row r="2798" ht="12.75">
      <c r="M2798" s="5"/>
    </row>
    <row r="2799" ht="12.75">
      <c r="M2799" s="5"/>
    </row>
    <row r="2800" ht="12.75">
      <c r="M2800" s="5"/>
    </row>
    <row r="2801" ht="12.75">
      <c r="M2801" s="5"/>
    </row>
    <row r="2802" ht="12.75">
      <c r="M2802" s="5"/>
    </row>
    <row r="2803" ht="12.75">
      <c r="M2803" s="5"/>
    </row>
    <row r="2804" ht="12.75">
      <c r="M2804" s="5"/>
    </row>
    <row r="2805" ht="12.75">
      <c r="M2805" s="5"/>
    </row>
    <row r="2806" ht="12.75">
      <c r="M2806" s="5"/>
    </row>
    <row r="2807" ht="12.75">
      <c r="M2807" s="5"/>
    </row>
    <row r="2808" ht="12.75">
      <c r="M2808" s="5"/>
    </row>
    <row r="2809" ht="12.75">
      <c r="M2809" s="5"/>
    </row>
    <row r="2810" ht="12.75">
      <c r="M2810" s="5"/>
    </row>
    <row r="2811" ht="12.75">
      <c r="M2811" s="5"/>
    </row>
    <row r="2812" ht="12.75">
      <c r="M2812" s="5"/>
    </row>
    <row r="2813" ht="12.75">
      <c r="M2813" s="5"/>
    </row>
    <row r="2814" ht="12.75">
      <c r="M2814" s="5"/>
    </row>
    <row r="2815" ht="12.75">
      <c r="M2815" s="5"/>
    </row>
    <row r="2816" ht="12.75">
      <c r="M2816" s="5"/>
    </row>
    <row r="2817" ht="12.75">
      <c r="M2817" s="5"/>
    </row>
    <row r="2818" ht="12.75">
      <c r="M2818" s="5"/>
    </row>
    <row r="2819" ht="12.75">
      <c r="M2819" s="5"/>
    </row>
    <row r="2820" ht="12.75">
      <c r="M2820" s="5"/>
    </row>
    <row r="2821" ht="12.75">
      <c r="M2821" s="5"/>
    </row>
    <row r="2822" ht="12.75">
      <c r="M2822" s="5"/>
    </row>
    <row r="2823" ht="12.75">
      <c r="M2823" s="5"/>
    </row>
    <row r="2824" ht="12.75">
      <c r="M2824" s="5"/>
    </row>
    <row r="2825" ht="12.75">
      <c r="M2825" s="5"/>
    </row>
    <row r="2826" ht="12.75">
      <c r="M2826" s="5"/>
    </row>
    <row r="2827" ht="12.75">
      <c r="M2827" s="5"/>
    </row>
    <row r="2828" ht="12.75">
      <c r="M2828" s="5"/>
    </row>
    <row r="2829" ht="12.75">
      <c r="M2829" s="5"/>
    </row>
    <row r="2830" ht="12.75">
      <c r="M2830" s="5"/>
    </row>
    <row r="2831" ht="12.75">
      <c r="M2831" s="5"/>
    </row>
    <row r="2832" ht="12.75">
      <c r="M2832" s="5"/>
    </row>
    <row r="2833" ht="12.75">
      <c r="M2833" s="5"/>
    </row>
    <row r="2834" ht="12.75">
      <c r="M2834" s="5"/>
    </row>
    <row r="2835" ht="12.75">
      <c r="M2835" s="5"/>
    </row>
    <row r="2836" ht="12.75">
      <c r="M2836" s="5"/>
    </row>
    <row r="2837" ht="12.75">
      <c r="M2837" s="5"/>
    </row>
    <row r="2838" ht="12.75">
      <c r="M2838" s="5"/>
    </row>
    <row r="2839" ht="12.75">
      <c r="M2839" s="5"/>
    </row>
    <row r="2840" ht="12.75">
      <c r="M2840" s="5"/>
    </row>
    <row r="2841" ht="12.75">
      <c r="M2841" s="5"/>
    </row>
    <row r="2842" ht="12.75">
      <c r="M2842" s="5"/>
    </row>
    <row r="2843" ht="12.75">
      <c r="M2843" s="5"/>
    </row>
    <row r="2844" ht="12.75">
      <c r="M2844" s="5"/>
    </row>
    <row r="2845" ht="12.75">
      <c r="M2845" s="5"/>
    </row>
    <row r="2846" ht="12.75">
      <c r="M2846" s="5"/>
    </row>
    <row r="2847" ht="12.75">
      <c r="M2847" s="5"/>
    </row>
    <row r="2848" ht="12.75">
      <c r="M2848" s="5"/>
    </row>
    <row r="2849" ht="12.75">
      <c r="M2849" s="5"/>
    </row>
    <row r="2850" ht="12.75">
      <c r="M2850" s="5"/>
    </row>
    <row r="2851" ht="12.75">
      <c r="M2851" s="5"/>
    </row>
    <row r="2852" ht="12.75">
      <c r="M2852" s="5"/>
    </row>
    <row r="2853" ht="12.75">
      <c r="M2853" s="5"/>
    </row>
    <row r="2854" ht="12.75">
      <c r="M2854" s="5"/>
    </row>
    <row r="2855" ht="12.75">
      <c r="M2855" s="5"/>
    </row>
    <row r="2856" ht="12.75">
      <c r="M2856" s="5"/>
    </row>
    <row r="2857" ht="12.75">
      <c r="M2857" s="5"/>
    </row>
    <row r="2858" ht="12.75">
      <c r="M2858" s="5"/>
    </row>
    <row r="2859" ht="12.75">
      <c r="M2859" s="5"/>
    </row>
    <row r="2860" ht="12.75">
      <c r="M2860" s="5"/>
    </row>
    <row r="2861" ht="12.75">
      <c r="M2861" s="5"/>
    </row>
    <row r="2862" ht="12.75">
      <c r="M2862" s="5"/>
    </row>
    <row r="2863" ht="12.75">
      <c r="M2863" s="5"/>
    </row>
    <row r="2864" ht="12.75">
      <c r="M2864" s="5"/>
    </row>
    <row r="2865" ht="12.75">
      <c r="M2865" s="5"/>
    </row>
    <row r="2866" ht="12.75">
      <c r="M2866" s="5"/>
    </row>
    <row r="2867" ht="12.75">
      <c r="M2867" s="5"/>
    </row>
    <row r="2868" ht="12.75">
      <c r="M2868" s="5"/>
    </row>
    <row r="2869" ht="12.75">
      <c r="M2869" s="5"/>
    </row>
    <row r="2870" ht="12.75">
      <c r="M2870" s="5"/>
    </row>
    <row r="2871" ht="12.75">
      <c r="M2871" s="5"/>
    </row>
    <row r="2872" ht="12.75">
      <c r="M2872" s="5"/>
    </row>
    <row r="2873" ht="12.75">
      <c r="M2873" s="5"/>
    </row>
    <row r="2874" ht="12.75">
      <c r="M2874" s="5"/>
    </row>
    <row r="2875" ht="12.75">
      <c r="M2875" s="5"/>
    </row>
    <row r="2876" ht="12.75">
      <c r="M2876" s="5"/>
    </row>
    <row r="2877" ht="12.75">
      <c r="M2877" s="5"/>
    </row>
    <row r="2878" ht="12.75">
      <c r="M2878" s="5"/>
    </row>
    <row r="2879" ht="12.75">
      <c r="M2879" s="5"/>
    </row>
    <row r="2880" ht="12.75">
      <c r="M2880" s="5"/>
    </row>
    <row r="2881" ht="12.75">
      <c r="M2881" s="5"/>
    </row>
    <row r="2882" ht="12.75">
      <c r="M2882" s="5"/>
    </row>
    <row r="2883" ht="12.75">
      <c r="M2883" s="5"/>
    </row>
    <row r="2884" ht="12.75">
      <c r="M2884" s="5"/>
    </row>
    <row r="2885" ht="12.75">
      <c r="M2885" s="5"/>
    </row>
    <row r="2886" ht="12.75">
      <c r="M2886" s="5"/>
    </row>
    <row r="2887" ht="12.75">
      <c r="M2887" s="5"/>
    </row>
    <row r="2888" ht="12.75">
      <c r="M2888" s="5"/>
    </row>
    <row r="2889" ht="12.75">
      <c r="M2889" s="5"/>
    </row>
    <row r="2890" ht="12.75">
      <c r="M2890" s="5"/>
    </row>
    <row r="2891" ht="12.75">
      <c r="M2891" s="5"/>
    </row>
    <row r="2892" ht="12.75">
      <c r="M2892" s="5"/>
    </row>
    <row r="2893" ht="12.75">
      <c r="M2893" s="5"/>
    </row>
    <row r="2894" ht="12.75">
      <c r="M2894" s="5"/>
    </row>
    <row r="2895" ht="12.75">
      <c r="M2895" s="5"/>
    </row>
    <row r="2896" ht="12.75">
      <c r="M2896" s="5"/>
    </row>
    <row r="2897" ht="12.75">
      <c r="M2897" s="5"/>
    </row>
    <row r="2898" ht="12.75">
      <c r="M2898" s="5"/>
    </row>
    <row r="2899" ht="12.75">
      <c r="M2899" s="5"/>
    </row>
    <row r="2900" ht="12.75">
      <c r="M2900" s="5"/>
    </row>
    <row r="2901" ht="12.75">
      <c r="M2901" s="5"/>
    </row>
    <row r="2902" ht="12.75">
      <c r="M2902" s="5"/>
    </row>
    <row r="2903" ht="12.75">
      <c r="M2903" s="5"/>
    </row>
    <row r="2904" ht="12.75">
      <c r="M2904" s="5"/>
    </row>
    <row r="2905" ht="12.75">
      <c r="M2905" s="5"/>
    </row>
    <row r="2906" ht="12.75">
      <c r="M2906" s="5"/>
    </row>
    <row r="2907" ht="12.75">
      <c r="M2907" s="5"/>
    </row>
    <row r="2908" ht="12.75">
      <c r="M2908" s="5"/>
    </row>
    <row r="2909" ht="12.75">
      <c r="M2909" s="5"/>
    </row>
    <row r="2910" ht="12.75">
      <c r="M2910" s="5"/>
    </row>
    <row r="2911" ht="12.75">
      <c r="M2911" s="5"/>
    </row>
    <row r="2912" ht="12.75">
      <c r="M2912" s="5"/>
    </row>
    <row r="2913" ht="12.75">
      <c r="M2913" s="5"/>
    </row>
    <row r="2914" ht="12.75">
      <c r="M2914" s="5"/>
    </row>
    <row r="2915" ht="12.75">
      <c r="M2915" s="5"/>
    </row>
    <row r="2916" ht="12.75">
      <c r="M2916" s="5"/>
    </row>
    <row r="2917" ht="12.75">
      <c r="M2917" s="5"/>
    </row>
    <row r="2918" ht="12.75">
      <c r="M2918" s="5"/>
    </row>
    <row r="2919" ht="12.75">
      <c r="M2919" s="5"/>
    </row>
    <row r="2920" ht="12.75">
      <c r="M2920" s="5"/>
    </row>
    <row r="2921" ht="12.75">
      <c r="M2921" s="5"/>
    </row>
    <row r="2922" ht="12.75">
      <c r="M2922" s="5"/>
    </row>
    <row r="2923" ht="12.75">
      <c r="M2923" s="5"/>
    </row>
    <row r="2924" ht="12.75">
      <c r="M2924" s="5"/>
    </row>
    <row r="2925" ht="12.75">
      <c r="M2925" s="5"/>
    </row>
    <row r="2926" ht="12.75">
      <c r="M2926" s="5"/>
    </row>
    <row r="2927" ht="12.75">
      <c r="M2927" s="5"/>
    </row>
    <row r="2928" ht="12.75">
      <c r="M2928" s="5"/>
    </row>
    <row r="2929" ht="12.75">
      <c r="M2929" s="5"/>
    </row>
    <row r="2930" ht="12.75">
      <c r="M2930" s="5"/>
    </row>
    <row r="2931" ht="12.75">
      <c r="M2931" s="5"/>
    </row>
    <row r="2932" ht="12.75">
      <c r="M2932" s="5"/>
    </row>
    <row r="2933" ht="12.75">
      <c r="M2933" s="5"/>
    </row>
    <row r="2934" ht="12.75">
      <c r="M2934" s="5"/>
    </row>
    <row r="2935" ht="12.75">
      <c r="M2935" s="5"/>
    </row>
    <row r="2936" ht="12.75">
      <c r="M2936" s="5"/>
    </row>
    <row r="2937" ht="12.75">
      <c r="M2937" s="5"/>
    </row>
    <row r="2938" ht="12.75">
      <c r="M2938" s="5"/>
    </row>
    <row r="2939" ht="12.75">
      <c r="M2939" s="5"/>
    </row>
    <row r="2940" ht="12.75">
      <c r="M2940" s="5"/>
    </row>
    <row r="2941" ht="12.75">
      <c r="M2941" s="5"/>
    </row>
    <row r="2942" ht="12.75">
      <c r="M2942" s="5"/>
    </row>
    <row r="2943" ht="12.75">
      <c r="M2943" s="5"/>
    </row>
    <row r="2944" ht="12.75">
      <c r="M2944" s="5"/>
    </row>
    <row r="2945" ht="12.75">
      <c r="M2945" s="5"/>
    </row>
    <row r="2946" ht="12.75">
      <c r="M2946" s="5"/>
    </row>
    <row r="2947" ht="12.75">
      <c r="M2947" s="5"/>
    </row>
    <row r="2948" ht="12.75">
      <c r="M2948" s="5"/>
    </row>
    <row r="2949" ht="12.75">
      <c r="M2949" s="5"/>
    </row>
    <row r="2950" ht="12.75">
      <c r="M2950" s="5"/>
    </row>
    <row r="2951" ht="12.75">
      <c r="M2951" s="5"/>
    </row>
    <row r="2952" ht="12.75">
      <c r="M2952" s="5"/>
    </row>
    <row r="2953" ht="12.75">
      <c r="M2953" s="5"/>
    </row>
    <row r="2954" ht="12.75">
      <c r="M2954" s="5"/>
    </row>
    <row r="2955" ht="12.75">
      <c r="M2955" s="5"/>
    </row>
    <row r="2956" ht="12.75">
      <c r="M2956" s="5"/>
    </row>
    <row r="2957" ht="12.75">
      <c r="M2957" s="5"/>
    </row>
    <row r="2958" ht="12.75">
      <c r="M2958" s="5"/>
    </row>
    <row r="2959" ht="12.75">
      <c r="M2959" s="5"/>
    </row>
    <row r="2960" ht="12.75">
      <c r="M2960" s="5"/>
    </row>
    <row r="2961" ht="12.75">
      <c r="M2961" s="5"/>
    </row>
    <row r="2962" ht="12.75">
      <c r="M2962" s="5"/>
    </row>
    <row r="2963" ht="12.75">
      <c r="M2963" s="5"/>
    </row>
    <row r="2964" ht="12.75">
      <c r="M2964" s="5"/>
    </row>
    <row r="2965" ht="12.75">
      <c r="M2965" s="5"/>
    </row>
    <row r="2966" ht="12.75">
      <c r="M2966" s="5"/>
    </row>
    <row r="2967" ht="12.75">
      <c r="M2967" s="5"/>
    </row>
    <row r="2968" ht="12.75">
      <c r="M2968" s="5"/>
    </row>
    <row r="2969" ht="12.75">
      <c r="M2969" s="5"/>
    </row>
    <row r="2970" ht="12.75">
      <c r="M2970" s="5"/>
    </row>
    <row r="2971" ht="12.75">
      <c r="M2971" s="5"/>
    </row>
    <row r="2972" ht="12.75">
      <c r="M2972" s="5"/>
    </row>
    <row r="2973" ht="12.75">
      <c r="M2973" s="5"/>
    </row>
    <row r="2974" ht="12.75">
      <c r="M2974" s="5"/>
    </row>
    <row r="2975" ht="12.75">
      <c r="M2975" s="5"/>
    </row>
    <row r="2976" ht="12.75">
      <c r="M2976" s="5"/>
    </row>
    <row r="2977" ht="12.75">
      <c r="M2977" s="5"/>
    </row>
    <row r="2978" ht="12.75">
      <c r="M2978" s="5"/>
    </row>
    <row r="2979" ht="12.75">
      <c r="M2979" s="5"/>
    </row>
    <row r="2980" ht="12.75">
      <c r="M2980" s="5"/>
    </row>
    <row r="2981" ht="12.75">
      <c r="M2981" s="5"/>
    </row>
    <row r="2982" ht="12.75">
      <c r="M2982" s="5"/>
    </row>
    <row r="2983" ht="12.75">
      <c r="M2983" s="5"/>
    </row>
    <row r="2984" ht="12.75">
      <c r="M2984" s="5"/>
    </row>
    <row r="2985" ht="12.75">
      <c r="M2985" s="5"/>
    </row>
    <row r="2986" ht="12.75">
      <c r="M2986" s="5"/>
    </row>
    <row r="2987" ht="12.75">
      <c r="M2987" s="5"/>
    </row>
    <row r="2988" ht="12.75">
      <c r="M2988" s="5"/>
    </row>
    <row r="2989" ht="12.75">
      <c r="M2989" s="5"/>
    </row>
    <row r="2990" ht="12.75">
      <c r="M2990" s="5"/>
    </row>
    <row r="2991" ht="12.75">
      <c r="M2991" s="5"/>
    </row>
    <row r="2992" ht="12.75">
      <c r="M2992" s="5"/>
    </row>
    <row r="2993" ht="12.75">
      <c r="M2993" s="5"/>
    </row>
    <row r="2994" ht="12.75">
      <c r="M2994" s="5"/>
    </row>
    <row r="2995" ht="12.75">
      <c r="M2995" s="5"/>
    </row>
    <row r="2996" ht="12.75">
      <c r="M2996" s="5"/>
    </row>
    <row r="2997" ht="12.75">
      <c r="M2997" s="5"/>
    </row>
    <row r="2998" ht="12.75">
      <c r="M2998" s="5"/>
    </row>
    <row r="2999" ht="12.75">
      <c r="M2999" s="5"/>
    </row>
    <row r="3000" ht="12.75">
      <c r="M3000" s="5"/>
    </row>
    <row r="3001" ht="12.75">
      <c r="M3001" s="5"/>
    </row>
    <row r="3002" ht="12.75">
      <c r="M3002" s="5"/>
    </row>
    <row r="3003" ht="12.75">
      <c r="M3003" s="5"/>
    </row>
    <row r="3004" ht="12.75">
      <c r="M3004" s="5"/>
    </row>
    <row r="3005" ht="12.75">
      <c r="M3005" s="5"/>
    </row>
    <row r="3006" ht="12.75">
      <c r="M3006" s="5"/>
    </row>
    <row r="3007" ht="12.75">
      <c r="M3007" s="5"/>
    </row>
    <row r="3008" ht="12.75">
      <c r="M3008" s="5"/>
    </row>
    <row r="3009" ht="12.75">
      <c r="M3009" s="5"/>
    </row>
    <row r="3010" ht="12.75">
      <c r="M3010" s="5"/>
    </row>
    <row r="3011" ht="12.75">
      <c r="M3011" s="5"/>
    </row>
    <row r="3012" ht="12.75">
      <c r="M3012" s="5"/>
    </row>
    <row r="3013" ht="12.75">
      <c r="M3013" s="5"/>
    </row>
    <row r="3014" ht="12.75">
      <c r="M3014" s="5"/>
    </row>
    <row r="3015" ht="12.75">
      <c r="M3015" s="5"/>
    </row>
    <row r="3016" ht="12.75">
      <c r="M3016" s="5"/>
    </row>
    <row r="3017" ht="12.75">
      <c r="M3017" s="5"/>
    </row>
    <row r="3018" ht="12.75">
      <c r="M3018" s="5"/>
    </row>
    <row r="3019" ht="12.75">
      <c r="M3019" s="5"/>
    </row>
    <row r="3020" ht="12.75">
      <c r="M3020" s="5"/>
    </row>
    <row r="3021" ht="12.75">
      <c r="M3021" s="5"/>
    </row>
    <row r="3022" ht="12.75">
      <c r="M3022" s="5"/>
    </row>
    <row r="3023" ht="12.75">
      <c r="M3023" s="5"/>
    </row>
    <row r="3024" ht="12.75">
      <c r="M3024" s="5"/>
    </row>
    <row r="3025" ht="12.75">
      <c r="M3025" s="5"/>
    </row>
    <row r="3026" ht="12.75">
      <c r="M3026" s="5"/>
    </row>
    <row r="3027" ht="12.75">
      <c r="M3027" s="5"/>
    </row>
    <row r="3028" ht="12.75">
      <c r="M3028" s="5"/>
    </row>
    <row r="3029" ht="12.75">
      <c r="M3029" s="5"/>
    </row>
    <row r="3030" ht="12.75">
      <c r="M3030" s="5"/>
    </row>
    <row r="3031" ht="12.75">
      <c r="M3031" s="5"/>
    </row>
    <row r="3032" ht="12.75">
      <c r="M3032" s="5"/>
    </row>
    <row r="3033" ht="12.75">
      <c r="M3033" s="5"/>
    </row>
    <row r="3034" ht="12.75">
      <c r="M3034" s="5"/>
    </row>
    <row r="3035" ht="12.75">
      <c r="M3035" s="5"/>
    </row>
    <row r="3036" ht="12.75">
      <c r="M3036" s="5"/>
    </row>
    <row r="3037" ht="12.75">
      <c r="M3037" s="5"/>
    </row>
    <row r="3038" ht="12.75">
      <c r="M3038" s="5"/>
    </row>
    <row r="3039" ht="12.75">
      <c r="M3039" s="5"/>
    </row>
    <row r="3040" ht="12.75">
      <c r="M3040" s="5"/>
    </row>
    <row r="3041" ht="12.75">
      <c r="M3041" s="5"/>
    </row>
    <row r="3042" ht="12.75">
      <c r="M3042" s="5"/>
    </row>
    <row r="3043" ht="12.75">
      <c r="M3043" s="5"/>
    </row>
    <row r="3044" ht="12.75">
      <c r="M3044" s="5"/>
    </row>
    <row r="3045" ht="12.75">
      <c r="M3045" s="5"/>
    </row>
    <row r="3046" ht="12.75">
      <c r="M3046" s="5"/>
    </row>
    <row r="3047" ht="12.75">
      <c r="M3047" s="5"/>
    </row>
    <row r="3048" ht="12.75">
      <c r="M3048" s="5"/>
    </row>
    <row r="3049" ht="12.75">
      <c r="M3049" s="5"/>
    </row>
    <row r="3050" ht="12.75">
      <c r="M3050" s="5"/>
    </row>
    <row r="3051" ht="12.75">
      <c r="M3051" s="5"/>
    </row>
    <row r="3052" ht="12.75">
      <c r="M3052" s="5"/>
    </row>
    <row r="3053" ht="12.75">
      <c r="M3053" s="5"/>
    </row>
    <row r="3054" ht="12.75">
      <c r="M3054" s="5"/>
    </row>
    <row r="3055" ht="12.75">
      <c r="M3055" s="5"/>
    </row>
    <row r="3056" ht="12.75">
      <c r="M3056" s="5"/>
    </row>
    <row r="3057" ht="12.75">
      <c r="M3057" s="5"/>
    </row>
    <row r="3058" ht="12.75">
      <c r="M3058" s="5"/>
    </row>
    <row r="3059" ht="12.75">
      <c r="M3059" s="5"/>
    </row>
    <row r="3060" ht="12.75">
      <c r="M3060" s="5"/>
    </row>
    <row r="3061" ht="12.75">
      <c r="M3061" s="5"/>
    </row>
    <row r="3062" ht="12.75">
      <c r="M3062" s="5"/>
    </row>
    <row r="3063" ht="12.75">
      <c r="M3063" s="5"/>
    </row>
    <row r="3064" ht="12.75">
      <c r="M3064" s="5"/>
    </row>
    <row r="3065" ht="12.75">
      <c r="M3065" s="5"/>
    </row>
    <row r="3066" ht="12.75">
      <c r="M3066" s="5"/>
    </row>
    <row r="3067" ht="12.75">
      <c r="M3067" s="5"/>
    </row>
    <row r="3068" ht="12.75">
      <c r="M3068" s="5"/>
    </row>
    <row r="3069" ht="12.75">
      <c r="M3069" s="5"/>
    </row>
    <row r="3070" ht="12.75">
      <c r="M3070" s="5"/>
    </row>
    <row r="3071" ht="12.75">
      <c r="M3071" s="5"/>
    </row>
    <row r="3072" ht="12.75">
      <c r="M3072" s="5"/>
    </row>
    <row r="3073" ht="12.75">
      <c r="M3073" s="5"/>
    </row>
    <row r="3074" ht="12.75">
      <c r="M3074" s="5"/>
    </row>
    <row r="3075" ht="12.75">
      <c r="M3075" s="5"/>
    </row>
    <row r="3076" ht="12.75">
      <c r="M3076" s="5"/>
    </row>
    <row r="3077" ht="12.75">
      <c r="M3077" s="5"/>
    </row>
    <row r="3078" ht="12.75">
      <c r="M3078" s="5"/>
    </row>
    <row r="3079" ht="12.75">
      <c r="M3079" s="5"/>
    </row>
    <row r="3080" ht="12.75">
      <c r="M3080" s="5"/>
    </row>
    <row r="3081" ht="12.75">
      <c r="M3081" s="5"/>
    </row>
    <row r="3082" ht="12.75">
      <c r="M3082" s="5"/>
    </row>
    <row r="3083" ht="12.75">
      <c r="M3083" s="5"/>
    </row>
    <row r="3084" ht="12.75">
      <c r="M3084" s="5"/>
    </row>
    <row r="3085" ht="12.75">
      <c r="M3085" s="5"/>
    </row>
    <row r="3086" ht="12.75">
      <c r="M3086" s="5"/>
    </row>
    <row r="3087" ht="12.75">
      <c r="M3087" s="5"/>
    </row>
    <row r="3088" ht="12.75">
      <c r="M3088" s="5"/>
    </row>
    <row r="3089" ht="12.75">
      <c r="M3089" s="5"/>
    </row>
    <row r="3090" ht="12.75">
      <c r="M3090" s="5"/>
    </row>
    <row r="3091" ht="12.75">
      <c r="M3091" s="5"/>
    </row>
    <row r="3092" ht="12.75">
      <c r="M3092" s="5"/>
    </row>
    <row r="3093" ht="12.75">
      <c r="M3093" s="5"/>
    </row>
    <row r="3094" ht="12.75">
      <c r="M3094" s="5"/>
    </row>
    <row r="3095" ht="12.75">
      <c r="M3095" s="5"/>
    </row>
    <row r="3096" ht="12.75">
      <c r="M3096" s="5"/>
    </row>
    <row r="3097" ht="12.75">
      <c r="M3097" s="5"/>
    </row>
    <row r="3098" ht="12.75">
      <c r="M3098" s="5"/>
    </row>
    <row r="3099" ht="12.75">
      <c r="M3099" s="5"/>
    </row>
    <row r="3100" ht="12.75">
      <c r="M3100" s="5"/>
    </row>
    <row r="3101" ht="12.75">
      <c r="M3101" s="5"/>
    </row>
    <row r="3102" ht="12.75">
      <c r="M3102" s="5"/>
    </row>
    <row r="3103" ht="12.75">
      <c r="M3103" s="5"/>
    </row>
    <row r="3104" ht="12.75">
      <c r="M3104" s="5"/>
    </row>
    <row r="3105" ht="12.75">
      <c r="M3105" s="5"/>
    </row>
    <row r="3106" ht="12.75">
      <c r="M3106" s="5"/>
    </row>
    <row r="3107" ht="12.75">
      <c r="M3107" s="5"/>
    </row>
    <row r="3108" ht="12.75">
      <c r="M3108" s="5"/>
    </row>
    <row r="3109" ht="12.75">
      <c r="M3109" s="5"/>
    </row>
    <row r="3110" ht="12.75">
      <c r="M3110" s="5"/>
    </row>
    <row r="3111" ht="12.75">
      <c r="M3111" s="5"/>
    </row>
    <row r="3112" ht="12.75">
      <c r="M3112" s="5"/>
    </row>
    <row r="3113" ht="12.75">
      <c r="M3113" s="5"/>
    </row>
    <row r="3114" ht="12.75">
      <c r="M3114" s="5"/>
    </row>
    <row r="3115" ht="12.75">
      <c r="M3115" s="5"/>
    </row>
    <row r="3116" ht="12.75">
      <c r="M3116" s="5"/>
    </row>
    <row r="3117" ht="12.75">
      <c r="M3117" s="5"/>
    </row>
    <row r="3118" ht="12.75">
      <c r="M3118" s="5"/>
    </row>
    <row r="3119" ht="12.75">
      <c r="M3119" s="5"/>
    </row>
    <row r="3120" ht="12.75">
      <c r="M3120" s="5"/>
    </row>
    <row r="3121" ht="12.75">
      <c r="M3121" s="5"/>
    </row>
    <row r="3122" ht="12.75">
      <c r="M3122" s="5"/>
    </row>
    <row r="3123" ht="12.75">
      <c r="M3123" s="5"/>
    </row>
    <row r="3124" ht="12.75">
      <c r="M3124" s="5"/>
    </row>
    <row r="3125" ht="12.75">
      <c r="M3125" s="5"/>
    </row>
    <row r="3126" ht="12.75">
      <c r="M3126" s="5"/>
    </row>
    <row r="3127" ht="12.75">
      <c r="M3127" s="5"/>
    </row>
    <row r="3128" ht="12.75">
      <c r="M3128" s="5"/>
    </row>
    <row r="3129" ht="12.75">
      <c r="M3129" s="5"/>
    </row>
    <row r="3130" ht="12.75">
      <c r="M3130" s="5"/>
    </row>
    <row r="3131" ht="12.75">
      <c r="M3131" s="5"/>
    </row>
    <row r="3132" ht="12.75">
      <c r="M3132" s="5"/>
    </row>
    <row r="3133" ht="12.75">
      <c r="M3133" s="5"/>
    </row>
    <row r="3134" ht="12.75">
      <c r="M3134" s="5"/>
    </row>
    <row r="3135" ht="12.75">
      <c r="M3135" s="5"/>
    </row>
    <row r="3136" ht="12.75">
      <c r="M3136" s="5"/>
    </row>
    <row r="3137" ht="12.75">
      <c r="M3137" s="5"/>
    </row>
    <row r="3138" ht="12.75">
      <c r="M3138" s="5"/>
    </row>
    <row r="3139" ht="12.75">
      <c r="M3139" s="5"/>
    </row>
    <row r="3140" ht="12.75">
      <c r="M3140" s="5"/>
    </row>
    <row r="3141" ht="12.75">
      <c r="M3141" s="5"/>
    </row>
    <row r="3142" ht="12.75">
      <c r="M3142" s="5"/>
    </row>
    <row r="3143" ht="12.75">
      <c r="M3143" s="5"/>
    </row>
    <row r="3144" ht="12.75">
      <c r="M3144" s="5"/>
    </row>
    <row r="3145" ht="12.75">
      <c r="M3145" s="5"/>
    </row>
    <row r="3146" ht="12.75">
      <c r="M3146" s="5"/>
    </row>
    <row r="3147" ht="12.75">
      <c r="M3147" s="5"/>
    </row>
    <row r="3148" ht="12.75">
      <c r="M3148" s="5"/>
    </row>
    <row r="3149" ht="12.75">
      <c r="M3149" s="5"/>
    </row>
    <row r="3150" ht="12.75">
      <c r="M3150" s="5"/>
    </row>
    <row r="3151" ht="12.75">
      <c r="M3151" s="5"/>
    </row>
    <row r="3152" ht="12.75">
      <c r="M3152" s="5"/>
    </row>
    <row r="3153" ht="12.75">
      <c r="M3153" s="5"/>
    </row>
    <row r="3154" ht="12.75">
      <c r="M3154" s="5"/>
    </row>
    <row r="3155" ht="12.75">
      <c r="M3155" s="5"/>
    </row>
    <row r="3156" ht="12.75">
      <c r="M3156" s="5"/>
    </row>
    <row r="3157" ht="12.75">
      <c r="M3157" s="5"/>
    </row>
    <row r="3158" ht="12.75">
      <c r="M3158" s="5"/>
    </row>
    <row r="3159" ht="12.75">
      <c r="M3159" s="5"/>
    </row>
    <row r="3160" ht="12.75">
      <c r="M3160" s="5"/>
    </row>
    <row r="3161" ht="12.75">
      <c r="M3161" s="5"/>
    </row>
    <row r="3162" ht="12.75">
      <c r="M3162" s="5"/>
    </row>
    <row r="3163" ht="12.75">
      <c r="M3163" s="5"/>
    </row>
    <row r="3164" ht="12.75">
      <c r="M3164" s="5"/>
    </row>
    <row r="3165" ht="12.75">
      <c r="M3165" s="5"/>
    </row>
    <row r="3166" ht="12.75">
      <c r="M3166" s="5"/>
    </row>
    <row r="3167" ht="12.75">
      <c r="M3167" s="5"/>
    </row>
    <row r="3168" ht="12.75">
      <c r="M3168" s="5"/>
    </row>
    <row r="3169" ht="12.75">
      <c r="M3169" s="5"/>
    </row>
    <row r="3170" ht="12.75">
      <c r="M3170" s="5"/>
    </row>
    <row r="3171" ht="12.75">
      <c r="M3171" s="5"/>
    </row>
    <row r="3172" ht="12.75">
      <c r="M3172" s="5"/>
    </row>
    <row r="3173" ht="12.75">
      <c r="M3173" s="5"/>
    </row>
    <row r="3174" ht="12.75">
      <c r="M3174" s="5"/>
    </row>
    <row r="3175" ht="12.75">
      <c r="M3175" s="5"/>
    </row>
    <row r="3176" ht="12.75">
      <c r="M3176" s="5"/>
    </row>
    <row r="3177" ht="12.75">
      <c r="M3177" s="5"/>
    </row>
    <row r="3178" ht="12.75">
      <c r="M3178" s="5"/>
    </row>
    <row r="3179" ht="12.75">
      <c r="M3179" s="5"/>
    </row>
    <row r="3180" ht="12.75">
      <c r="M3180" s="5"/>
    </row>
    <row r="3181" ht="12.75">
      <c r="M3181" s="5"/>
    </row>
    <row r="3182" ht="12.75">
      <c r="M3182" s="5"/>
    </row>
    <row r="3183" ht="12.75">
      <c r="M3183" s="5"/>
    </row>
    <row r="3184" ht="12.75">
      <c r="M3184" s="5"/>
    </row>
    <row r="3185" ht="12.75">
      <c r="M3185" s="5"/>
    </row>
    <row r="3186" ht="12.75">
      <c r="M3186" s="5"/>
    </row>
    <row r="3187" ht="12.75">
      <c r="M3187" s="5"/>
    </row>
    <row r="3188" ht="12.75">
      <c r="M3188" s="5"/>
    </row>
    <row r="3189" ht="12.75">
      <c r="M3189" s="5"/>
    </row>
    <row r="3190" ht="12.75">
      <c r="M3190" s="5"/>
    </row>
    <row r="3191" ht="12.75">
      <c r="M3191" s="5"/>
    </row>
    <row r="3192" ht="12.75">
      <c r="M3192" s="5"/>
    </row>
    <row r="3193" ht="12.75">
      <c r="M3193" s="5"/>
    </row>
    <row r="3194" ht="12.75">
      <c r="M3194" s="5"/>
    </row>
    <row r="3195" ht="12.75">
      <c r="M3195" s="5"/>
    </row>
    <row r="3196" ht="12.75">
      <c r="M3196" s="5"/>
    </row>
    <row r="3197" ht="12.75">
      <c r="M3197" s="5"/>
    </row>
    <row r="3198" ht="12.75">
      <c r="M3198" s="5"/>
    </row>
    <row r="3199" ht="12.75">
      <c r="M3199" s="5"/>
    </row>
    <row r="3200" ht="12.75">
      <c r="M3200" s="5"/>
    </row>
    <row r="3201" ht="12.75">
      <c r="M3201" s="5"/>
    </row>
    <row r="3202" ht="12.75">
      <c r="M3202" s="5"/>
    </row>
    <row r="3203" ht="12.75">
      <c r="M3203" s="5"/>
    </row>
    <row r="3204" ht="12.75">
      <c r="M3204" s="5"/>
    </row>
    <row r="3205" ht="12.75">
      <c r="M3205" s="5"/>
    </row>
    <row r="3206" ht="12.75">
      <c r="M3206" s="5"/>
    </row>
    <row r="3207" ht="12.75">
      <c r="M3207" s="5"/>
    </row>
    <row r="3208" ht="12.75">
      <c r="M3208" s="5"/>
    </row>
    <row r="3209" ht="12.75">
      <c r="M3209" s="5"/>
    </row>
    <row r="3210" ht="12.75">
      <c r="M3210" s="5"/>
    </row>
    <row r="3211" ht="12.75">
      <c r="M3211" s="5"/>
    </row>
    <row r="3212" ht="12.75">
      <c r="M3212" s="5"/>
    </row>
    <row r="3213" ht="12.75">
      <c r="M3213" s="5"/>
    </row>
    <row r="3214" ht="12.75">
      <c r="M3214" s="5"/>
    </row>
    <row r="3215" ht="12.75">
      <c r="M3215" s="5"/>
    </row>
    <row r="3216" ht="12.75">
      <c r="M3216" s="5"/>
    </row>
    <row r="3217" ht="12.75">
      <c r="M3217" s="5"/>
    </row>
    <row r="3218" ht="12.75">
      <c r="M3218" s="5"/>
    </row>
    <row r="3219" ht="12.75">
      <c r="M3219" s="5"/>
    </row>
    <row r="3220" ht="12.75">
      <c r="M3220" s="5"/>
    </row>
    <row r="3221" ht="12.75">
      <c r="M3221" s="5"/>
    </row>
    <row r="3222" ht="12.75">
      <c r="M3222" s="5"/>
    </row>
    <row r="3223" ht="12.75">
      <c r="M3223" s="5"/>
    </row>
    <row r="3224" ht="12.75">
      <c r="M3224" s="5"/>
    </row>
    <row r="3225" ht="12.75">
      <c r="M3225" s="5"/>
    </row>
    <row r="3226" ht="12.75">
      <c r="M3226" s="5"/>
    </row>
    <row r="3227" ht="12.75">
      <c r="M3227" s="5"/>
    </row>
    <row r="3228" ht="12.75">
      <c r="M3228" s="5"/>
    </row>
    <row r="3229" ht="12.75">
      <c r="M3229" s="5"/>
    </row>
    <row r="3230" ht="12.75">
      <c r="M3230" s="5"/>
    </row>
    <row r="3231" ht="12.75">
      <c r="M3231" s="5"/>
    </row>
    <row r="3232" ht="12.75">
      <c r="M3232" s="5"/>
    </row>
    <row r="3233" ht="12.75">
      <c r="M3233" s="5"/>
    </row>
    <row r="3234" ht="12.75">
      <c r="M3234" s="5"/>
    </row>
    <row r="3235" ht="12.75">
      <c r="M3235" s="5"/>
    </row>
    <row r="3236" ht="12.75">
      <c r="M3236" s="5"/>
    </row>
    <row r="3237" ht="12.75">
      <c r="M3237" s="5"/>
    </row>
    <row r="3238" ht="12.75">
      <c r="M3238" s="5"/>
    </row>
    <row r="3239" ht="12.75">
      <c r="M3239" s="5"/>
    </row>
    <row r="3240" ht="12.75">
      <c r="M3240" s="5"/>
    </row>
    <row r="3241" ht="12.75">
      <c r="M3241" s="5"/>
    </row>
    <row r="3242" ht="12.75">
      <c r="M3242" s="5"/>
    </row>
    <row r="3243" ht="12.75">
      <c r="M3243" s="5"/>
    </row>
    <row r="3244" ht="12.75">
      <c r="M3244" s="5"/>
    </row>
    <row r="3245" ht="12.75">
      <c r="M3245" s="5"/>
    </row>
    <row r="3246" ht="12.75">
      <c r="M3246" s="5"/>
    </row>
    <row r="3247" ht="12.75">
      <c r="M3247" s="5"/>
    </row>
    <row r="3248" ht="12.75">
      <c r="M3248" s="5"/>
    </row>
    <row r="3249" ht="12.75">
      <c r="M3249" s="5"/>
    </row>
    <row r="3250" ht="12.75">
      <c r="M3250" s="5"/>
    </row>
    <row r="3251" ht="12.75">
      <c r="M3251" s="5"/>
    </row>
    <row r="3252" ht="12.75">
      <c r="M3252" s="5"/>
    </row>
    <row r="3253" ht="12.75">
      <c r="M3253" s="5"/>
    </row>
    <row r="3254" ht="12.75">
      <c r="M3254" s="5"/>
    </row>
    <row r="3255" ht="12.75">
      <c r="M3255" s="5"/>
    </row>
    <row r="3256" ht="12.75">
      <c r="M3256" s="5"/>
    </row>
    <row r="3257" ht="12.75">
      <c r="M3257" s="5"/>
    </row>
    <row r="3258" ht="12.75">
      <c r="M3258" s="5"/>
    </row>
    <row r="3259" ht="12.75">
      <c r="M3259" s="5"/>
    </row>
    <row r="3260" ht="12.75">
      <c r="M3260" s="5"/>
    </row>
    <row r="3261" ht="12.75">
      <c r="M3261" s="5"/>
    </row>
    <row r="3262" ht="12.75">
      <c r="M3262" s="5"/>
    </row>
    <row r="3263" ht="12.75">
      <c r="M3263" s="5"/>
    </row>
    <row r="3264" ht="12.75">
      <c r="M3264" s="5"/>
    </row>
    <row r="3265" ht="12.75">
      <c r="M3265" s="5"/>
    </row>
    <row r="3266" ht="12.75">
      <c r="M3266" s="5"/>
    </row>
    <row r="3267" ht="12.75">
      <c r="M3267" s="5"/>
    </row>
    <row r="3268" ht="12.75">
      <c r="M3268" s="5"/>
    </row>
    <row r="3269" ht="12.75">
      <c r="M3269" s="5"/>
    </row>
    <row r="3270" ht="12.75">
      <c r="M3270" s="5"/>
    </row>
    <row r="3271" ht="12.75">
      <c r="M3271" s="5"/>
    </row>
    <row r="3272" ht="12.75">
      <c r="M3272" s="5"/>
    </row>
    <row r="3273" ht="12.75">
      <c r="M3273" s="5"/>
    </row>
    <row r="3274" ht="12.75">
      <c r="M3274" s="5"/>
    </row>
    <row r="3275" ht="12.75">
      <c r="M3275" s="5"/>
    </row>
    <row r="3276" ht="12.75">
      <c r="M3276" s="5"/>
    </row>
    <row r="3277" ht="12.75">
      <c r="M3277" s="5"/>
    </row>
    <row r="3278" ht="12.75">
      <c r="M3278" s="5"/>
    </row>
    <row r="3279" ht="12.75">
      <c r="M3279" s="5"/>
    </row>
    <row r="3280" ht="12.75">
      <c r="M3280" s="5"/>
    </row>
    <row r="3281" ht="12.75">
      <c r="M3281" s="5"/>
    </row>
    <row r="3282" ht="12.75">
      <c r="M3282" s="5"/>
    </row>
    <row r="3283" ht="12.75">
      <c r="M3283" s="5"/>
    </row>
    <row r="3284" ht="12.75">
      <c r="M3284" s="5"/>
    </row>
    <row r="3285" ht="12.75">
      <c r="M3285" s="5"/>
    </row>
    <row r="3286" ht="12.75">
      <c r="M3286" s="5"/>
    </row>
    <row r="3287" ht="12.75">
      <c r="M3287" s="5"/>
    </row>
    <row r="3288" ht="12.75">
      <c r="M3288" s="5"/>
    </row>
    <row r="3289" ht="12.75">
      <c r="M3289" s="5"/>
    </row>
    <row r="3290" ht="12.75">
      <c r="M3290" s="5"/>
    </row>
    <row r="3291" ht="12.75">
      <c r="M3291" s="5"/>
    </row>
    <row r="3292" ht="12.75">
      <c r="M3292" s="5"/>
    </row>
    <row r="3293" ht="12.75">
      <c r="M3293" s="5"/>
    </row>
    <row r="3294" ht="12.75">
      <c r="M3294" s="5"/>
    </row>
    <row r="3295" ht="12.75">
      <c r="M3295" s="5"/>
    </row>
    <row r="3296" ht="12.75">
      <c r="M3296" s="5"/>
    </row>
    <row r="3297" ht="12.75">
      <c r="M3297" s="5"/>
    </row>
    <row r="3298" ht="12.75">
      <c r="M3298" s="5"/>
    </row>
    <row r="3299" ht="12.75">
      <c r="M3299" s="5"/>
    </row>
    <row r="3300" ht="12.75">
      <c r="M3300" s="5"/>
    </row>
    <row r="3301" ht="12.75">
      <c r="M3301" s="5"/>
    </row>
    <row r="3302" ht="12.75">
      <c r="M3302" s="5"/>
    </row>
    <row r="3303" ht="12.75">
      <c r="M3303" s="5"/>
    </row>
    <row r="3304" ht="12.75">
      <c r="M3304" s="5"/>
    </row>
    <row r="3305" ht="12.75">
      <c r="M3305" s="5"/>
    </row>
    <row r="3306" ht="12.75">
      <c r="M3306" s="5"/>
    </row>
    <row r="3307" ht="12.75">
      <c r="M3307" s="5"/>
    </row>
    <row r="3308" ht="12.75">
      <c r="M3308" s="5"/>
    </row>
    <row r="3309" ht="12.75">
      <c r="M3309" s="5"/>
    </row>
    <row r="3310" ht="12.75">
      <c r="M3310" s="5"/>
    </row>
    <row r="3311" ht="12.75">
      <c r="M3311" s="5"/>
    </row>
    <row r="3312" ht="12.75">
      <c r="M3312" s="5"/>
    </row>
    <row r="3313" ht="12.75">
      <c r="M3313" s="5"/>
    </row>
    <row r="3314" ht="12.75">
      <c r="M3314" s="5"/>
    </row>
    <row r="3315" ht="12.75">
      <c r="M3315" s="5"/>
    </row>
    <row r="3316" ht="12.75">
      <c r="M3316" s="5"/>
    </row>
    <row r="3317" ht="12.75">
      <c r="M3317" s="5"/>
    </row>
    <row r="3318" ht="12.75">
      <c r="M3318" s="5"/>
    </row>
    <row r="3319" ht="12.75">
      <c r="M3319" s="5"/>
    </row>
    <row r="3320" ht="12.75">
      <c r="M3320" s="5"/>
    </row>
    <row r="3321" ht="12.75">
      <c r="M3321" s="5"/>
    </row>
    <row r="3322" ht="12.75">
      <c r="M3322" s="5"/>
    </row>
    <row r="3323" ht="12.75">
      <c r="M3323" s="5"/>
    </row>
    <row r="3324" ht="12.75">
      <c r="M3324" s="5"/>
    </row>
    <row r="3325" ht="12.75">
      <c r="M3325" s="5"/>
    </row>
    <row r="3326" ht="12.75">
      <c r="M3326" s="5"/>
    </row>
    <row r="3327" ht="12.75">
      <c r="M3327" s="5"/>
    </row>
    <row r="3328" ht="12.75">
      <c r="M3328" s="5"/>
    </row>
    <row r="3329" ht="12.75">
      <c r="M3329" s="5"/>
    </row>
    <row r="3330" ht="12.75">
      <c r="M3330" s="5"/>
    </row>
    <row r="3331" ht="12.75">
      <c r="M3331" s="5"/>
    </row>
    <row r="3332" ht="12.75">
      <c r="M3332" s="5"/>
    </row>
    <row r="3333" ht="12.75">
      <c r="M3333" s="5"/>
    </row>
    <row r="3334" ht="12.75">
      <c r="M3334" s="5"/>
    </row>
    <row r="3335" ht="12.75">
      <c r="M3335" s="5"/>
    </row>
    <row r="3336" ht="12.75">
      <c r="M3336" s="5"/>
    </row>
    <row r="3337" ht="12.75">
      <c r="M3337" s="5"/>
    </row>
    <row r="3338" ht="12.75">
      <c r="M3338" s="5"/>
    </row>
    <row r="3339" ht="12.75">
      <c r="M3339" s="5"/>
    </row>
    <row r="3340" ht="12.75">
      <c r="M3340" s="5"/>
    </row>
    <row r="3341" ht="12.75">
      <c r="M3341" s="5"/>
    </row>
    <row r="3342" ht="12.75">
      <c r="M3342" s="5"/>
    </row>
    <row r="3343" ht="12.75">
      <c r="M3343" s="5"/>
    </row>
    <row r="3344" ht="12.75">
      <c r="M3344" s="5"/>
    </row>
    <row r="3345" ht="12.75">
      <c r="M3345" s="5"/>
    </row>
    <row r="3346" ht="12.75">
      <c r="M3346" s="5"/>
    </row>
    <row r="3347" ht="12.75">
      <c r="M3347" s="5"/>
    </row>
    <row r="3348" ht="12.75">
      <c r="M3348" s="5"/>
    </row>
    <row r="3349" ht="12.75">
      <c r="M3349" s="5"/>
    </row>
    <row r="3350" ht="12.75">
      <c r="M3350" s="5"/>
    </row>
    <row r="3351" ht="12.75">
      <c r="M3351" s="5"/>
    </row>
    <row r="3352" ht="12.75">
      <c r="M3352" s="5"/>
    </row>
    <row r="3353" ht="12.75">
      <c r="M3353" s="5"/>
    </row>
    <row r="3354" ht="12.75">
      <c r="M3354" s="5"/>
    </row>
    <row r="3355" ht="12.75">
      <c r="M3355" s="5"/>
    </row>
    <row r="3356" ht="12.75">
      <c r="M3356" s="5"/>
    </row>
    <row r="3357" ht="12.75">
      <c r="M3357" s="5"/>
    </row>
    <row r="3358" ht="12.75">
      <c r="M3358" s="5"/>
    </row>
    <row r="3359" ht="12.75">
      <c r="M3359" s="5"/>
    </row>
    <row r="3360" ht="12.75">
      <c r="M3360" s="5"/>
    </row>
    <row r="3361" ht="12.75">
      <c r="M3361" s="5"/>
    </row>
    <row r="3362" ht="12.75">
      <c r="M3362" s="5"/>
    </row>
    <row r="3363" ht="12.75">
      <c r="M3363" s="5"/>
    </row>
    <row r="3364" ht="12.75">
      <c r="M3364" s="5"/>
    </row>
    <row r="3365" ht="12.75">
      <c r="M3365" s="5"/>
    </row>
    <row r="3366" ht="12.75">
      <c r="M3366" s="5"/>
    </row>
    <row r="3367" ht="12.75">
      <c r="M3367" s="5"/>
    </row>
    <row r="3368" ht="12.75">
      <c r="M3368" s="5"/>
    </row>
    <row r="3369" ht="12.75">
      <c r="M3369" s="5"/>
    </row>
    <row r="3370" ht="12.75">
      <c r="M3370" s="5"/>
    </row>
    <row r="3371" ht="12.75">
      <c r="M3371" s="5"/>
    </row>
    <row r="3372" ht="12.75">
      <c r="M3372" s="5"/>
    </row>
    <row r="3373" ht="12.75">
      <c r="M3373" s="5"/>
    </row>
    <row r="3374" ht="12.75">
      <c r="M3374" s="5"/>
    </row>
    <row r="3375" ht="12.75">
      <c r="M3375" s="5"/>
    </row>
    <row r="3376" ht="12.75">
      <c r="M3376" s="5"/>
    </row>
    <row r="3377" ht="12.75">
      <c r="M3377" s="5"/>
    </row>
    <row r="3378" ht="12.75">
      <c r="M3378" s="5"/>
    </row>
    <row r="3379" ht="12.75">
      <c r="M3379" s="5"/>
    </row>
    <row r="3380" ht="12.75">
      <c r="M3380" s="5"/>
    </row>
    <row r="3381" ht="12.75">
      <c r="M3381" s="5"/>
    </row>
    <row r="3382" ht="12.75">
      <c r="M3382" s="5"/>
    </row>
    <row r="3383" ht="12.75">
      <c r="M3383" s="5"/>
    </row>
    <row r="3384" ht="12.75">
      <c r="M3384" s="5"/>
    </row>
    <row r="3385" ht="12.75">
      <c r="M3385" s="5"/>
    </row>
    <row r="3386" ht="12.75">
      <c r="M3386" s="5"/>
    </row>
    <row r="3387" ht="12.75">
      <c r="M3387" s="5"/>
    </row>
    <row r="3388" ht="12.75">
      <c r="M3388" s="5"/>
    </row>
    <row r="3389" ht="12.75">
      <c r="M3389" s="5"/>
    </row>
    <row r="3390" ht="12.75">
      <c r="M3390" s="5"/>
    </row>
    <row r="3391" ht="12.75">
      <c r="M3391" s="5"/>
    </row>
    <row r="3392" ht="12.75">
      <c r="M3392" s="5"/>
    </row>
    <row r="3393" ht="12.75">
      <c r="M3393" s="5"/>
    </row>
    <row r="3394" ht="12.75">
      <c r="M3394" s="5"/>
    </row>
    <row r="3395" ht="12.75">
      <c r="M3395" s="5"/>
    </row>
    <row r="3396" ht="12.75">
      <c r="M3396" s="5"/>
    </row>
    <row r="3397" ht="12.75">
      <c r="M3397" s="5"/>
    </row>
    <row r="3398" ht="12.75">
      <c r="M3398" s="5"/>
    </row>
    <row r="3399" ht="12.75">
      <c r="M3399" s="5"/>
    </row>
    <row r="3400" ht="12.75">
      <c r="M3400" s="5"/>
    </row>
    <row r="3401" ht="12.75">
      <c r="M3401" s="5"/>
    </row>
    <row r="3402" ht="12.75">
      <c r="M3402" s="5"/>
    </row>
    <row r="3403" ht="12.75">
      <c r="M3403" s="5"/>
    </row>
    <row r="3404" ht="12.75">
      <c r="M3404" s="5"/>
    </row>
    <row r="3405" ht="12.75">
      <c r="M3405" s="5"/>
    </row>
    <row r="3406" ht="12.75">
      <c r="M3406" s="5"/>
    </row>
    <row r="3407" ht="12.75">
      <c r="M3407" s="5"/>
    </row>
    <row r="3408" ht="12.75">
      <c r="M3408" s="5"/>
    </row>
    <row r="3409" ht="12.75">
      <c r="M3409" s="5"/>
    </row>
    <row r="3410" ht="12.75">
      <c r="M3410" s="5"/>
    </row>
    <row r="3411" ht="12.75">
      <c r="M3411" s="5"/>
    </row>
    <row r="3412" ht="12.75">
      <c r="M3412" s="5"/>
    </row>
    <row r="3413" ht="12.75">
      <c r="M3413" s="5"/>
    </row>
    <row r="3414" ht="12.75">
      <c r="M3414" s="5"/>
    </row>
    <row r="3415" ht="12.75">
      <c r="M3415" s="5"/>
    </row>
    <row r="3416" ht="12.75">
      <c r="M3416" s="5"/>
    </row>
    <row r="3417" ht="12.75">
      <c r="M3417" s="5"/>
    </row>
    <row r="3418" ht="12.75">
      <c r="M3418" s="5"/>
    </row>
    <row r="3419" ht="12.75">
      <c r="M3419" s="5"/>
    </row>
    <row r="3420" ht="12.75">
      <c r="M3420" s="5"/>
    </row>
    <row r="3421" ht="12.75">
      <c r="M3421" s="5"/>
    </row>
    <row r="3422" ht="12.75">
      <c r="M3422" s="5"/>
    </row>
    <row r="3423" ht="12.75">
      <c r="M3423" s="5"/>
    </row>
    <row r="3424" ht="12.75">
      <c r="M3424" s="5"/>
    </row>
    <row r="3425" ht="12.75">
      <c r="M3425" s="5"/>
    </row>
    <row r="3426" ht="12.75">
      <c r="M3426" s="5"/>
    </row>
    <row r="3427" ht="12.75">
      <c r="M3427" s="5"/>
    </row>
    <row r="3428" ht="12.75">
      <c r="M3428" s="5"/>
    </row>
    <row r="3429" ht="12.75">
      <c r="M3429" s="5"/>
    </row>
    <row r="3430" ht="12.75">
      <c r="M3430" s="5"/>
    </row>
    <row r="3431" ht="12.75">
      <c r="M3431" s="5"/>
    </row>
    <row r="3432" ht="12.75">
      <c r="M3432" s="5"/>
    </row>
    <row r="3433" ht="12.75">
      <c r="M3433" s="5"/>
    </row>
    <row r="3434" ht="12.75">
      <c r="M3434" s="5"/>
    </row>
    <row r="3435" ht="12.75">
      <c r="M3435" s="5"/>
    </row>
    <row r="3436" ht="12.75">
      <c r="M3436" s="5"/>
    </row>
    <row r="3437" ht="12.75">
      <c r="M3437" s="5"/>
    </row>
    <row r="3438" ht="12.75">
      <c r="M3438" s="5"/>
    </row>
    <row r="3439" ht="12.75">
      <c r="M3439" s="5"/>
    </row>
    <row r="3440" ht="12.75">
      <c r="M3440" s="5"/>
    </row>
    <row r="3441" ht="12.75">
      <c r="M3441" s="5"/>
    </row>
    <row r="3442" ht="12.75">
      <c r="M3442" s="5"/>
    </row>
    <row r="3443" ht="12.75">
      <c r="M3443" s="5"/>
    </row>
    <row r="3444" ht="12.75">
      <c r="M3444" s="5"/>
    </row>
    <row r="3445" ht="12.75">
      <c r="M3445" s="5"/>
    </row>
    <row r="3446" ht="12.75">
      <c r="M3446" s="5"/>
    </row>
    <row r="3447" ht="12.75">
      <c r="M3447" s="5"/>
    </row>
    <row r="3448" ht="12.75">
      <c r="M3448" s="5"/>
    </row>
    <row r="3449" ht="12.75">
      <c r="M3449" s="5"/>
    </row>
    <row r="3450" ht="12.75">
      <c r="M3450" s="5"/>
    </row>
    <row r="3451" ht="12.75">
      <c r="M3451" s="5"/>
    </row>
    <row r="3452" ht="12.75">
      <c r="M3452" s="5"/>
    </row>
    <row r="3453" ht="12.75">
      <c r="M3453" s="5"/>
    </row>
    <row r="3454" ht="12.75">
      <c r="M3454" s="5"/>
    </row>
    <row r="3455" ht="12.75">
      <c r="M3455" s="5"/>
    </row>
    <row r="3456" ht="12.75">
      <c r="M3456" s="5"/>
    </row>
    <row r="3457" ht="12.75">
      <c r="M3457" s="5"/>
    </row>
    <row r="3458" ht="12.75">
      <c r="M3458" s="5"/>
    </row>
    <row r="3459" ht="12.75">
      <c r="M3459" s="5"/>
    </row>
    <row r="3460" ht="12.75">
      <c r="M3460" s="5"/>
    </row>
    <row r="3461" ht="12.75">
      <c r="M3461" s="5"/>
    </row>
    <row r="3462" ht="12.75">
      <c r="M3462" s="5"/>
    </row>
    <row r="3463" ht="12.75">
      <c r="M3463" s="5"/>
    </row>
    <row r="3464" ht="12.75">
      <c r="M3464" s="5"/>
    </row>
    <row r="3465" ht="12.75">
      <c r="M3465" s="5"/>
    </row>
    <row r="3466" ht="12.75">
      <c r="M3466" s="5"/>
    </row>
    <row r="3467" ht="12.75">
      <c r="M3467" s="5"/>
    </row>
    <row r="3468" ht="12.75">
      <c r="M3468" s="5"/>
    </row>
    <row r="3469" ht="12.75">
      <c r="M3469" s="5"/>
    </row>
    <row r="3470" ht="12.75">
      <c r="M3470" s="5"/>
    </row>
    <row r="3471" ht="12.75">
      <c r="M3471" s="5"/>
    </row>
    <row r="3472" ht="12.75">
      <c r="M3472" s="5"/>
    </row>
    <row r="3473" ht="12.75">
      <c r="M3473" s="5"/>
    </row>
    <row r="3474" ht="12.75">
      <c r="M3474" s="5"/>
    </row>
    <row r="3475" ht="12.75">
      <c r="M3475" s="5"/>
    </row>
    <row r="3476" ht="12.75">
      <c r="M3476" s="5"/>
    </row>
    <row r="3477" ht="12.75">
      <c r="M3477" s="5"/>
    </row>
    <row r="3478" ht="12.75">
      <c r="M3478" s="5"/>
    </row>
    <row r="3479" ht="12.75">
      <c r="M3479" s="5"/>
    </row>
    <row r="3480" ht="12.75">
      <c r="M3480" s="5"/>
    </row>
    <row r="3481" ht="12.75">
      <c r="M3481" s="5"/>
    </row>
    <row r="3482" ht="12.75">
      <c r="M3482" s="5"/>
    </row>
    <row r="3483" ht="12.75">
      <c r="M3483" s="5"/>
    </row>
    <row r="3484" ht="12.75">
      <c r="M3484" s="5"/>
    </row>
    <row r="3485" ht="12.75">
      <c r="M3485" s="5"/>
    </row>
    <row r="3486" ht="12.75">
      <c r="M3486" s="5"/>
    </row>
    <row r="3487" ht="12.75">
      <c r="M3487" s="5"/>
    </row>
    <row r="3488" ht="12.75">
      <c r="M3488" s="5"/>
    </row>
    <row r="3489" ht="12.75">
      <c r="M3489" s="5"/>
    </row>
    <row r="3490" ht="12.75">
      <c r="M3490" s="5"/>
    </row>
    <row r="3491" ht="12.75">
      <c r="M3491" s="5"/>
    </row>
    <row r="3492" ht="12.75">
      <c r="M3492" s="5"/>
    </row>
    <row r="3493" ht="12.75">
      <c r="M3493" s="5"/>
    </row>
    <row r="3494" ht="12.75">
      <c r="M3494" s="5"/>
    </row>
    <row r="3495" ht="12.75">
      <c r="M3495" s="5"/>
    </row>
    <row r="3496" ht="12.75">
      <c r="M3496" s="5"/>
    </row>
    <row r="3497" ht="12.75">
      <c r="M3497" s="5"/>
    </row>
    <row r="3498" ht="12.75">
      <c r="M3498" s="5"/>
    </row>
    <row r="3499" ht="12.75">
      <c r="M3499" s="5"/>
    </row>
    <row r="3500" ht="12.75">
      <c r="M3500" s="5"/>
    </row>
    <row r="3501" ht="12.75">
      <c r="M3501" s="5"/>
    </row>
    <row r="3502" ht="12.75">
      <c r="M3502" s="5"/>
    </row>
    <row r="3503" ht="12.75">
      <c r="M3503" s="5"/>
    </row>
    <row r="3504" ht="12.75">
      <c r="M3504" s="5"/>
    </row>
    <row r="3505" ht="12.75">
      <c r="M3505" s="5"/>
    </row>
    <row r="3506" ht="12.75">
      <c r="M3506" s="5"/>
    </row>
    <row r="3507" ht="12.75">
      <c r="M3507" s="5"/>
    </row>
    <row r="3508" ht="12.75">
      <c r="M3508" s="5"/>
    </row>
    <row r="3509" ht="12.75">
      <c r="M3509" s="5"/>
    </row>
    <row r="3510" ht="12.75">
      <c r="M3510" s="5"/>
    </row>
    <row r="3511" ht="12.75">
      <c r="M3511" s="5"/>
    </row>
    <row r="3512" ht="12.75">
      <c r="M3512" s="5"/>
    </row>
    <row r="3513" ht="12.75">
      <c r="M3513" s="5"/>
    </row>
    <row r="3514" ht="12.75">
      <c r="M3514" s="5"/>
    </row>
    <row r="3515" ht="12.75">
      <c r="M3515" s="5"/>
    </row>
    <row r="3516" ht="12.75">
      <c r="M3516" s="5"/>
    </row>
    <row r="3517" ht="12.75">
      <c r="M3517" s="5"/>
    </row>
    <row r="3518" ht="12.75">
      <c r="M3518" s="5"/>
    </row>
    <row r="3519" ht="12.75">
      <c r="M3519" s="5"/>
    </row>
    <row r="3520" ht="12.75">
      <c r="M3520" s="5"/>
    </row>
    <row r="3521" ht="12.75">
      <c r="M3521" s="5"/>
    </row>
    <row r="3522" ht="12.75">
      <c r="M3522" s="5"/>
    </row>
    <row r="3523" ht="12.75">
      <c r="M3523" s="5"/>
    </row>
    <row r="3524" ht="12.75">
      <c r="M3524" s="5"/>
    </row>
    <row r="3525" ht="12.75">
      <c r="M3525" s="5"/>
    </row>
    <row r="3526" ht="12.75">
      <c r="M3526" s="5"/>
    </row>
    <row r="3527" ht="12.75">
      <c r="M3527" s="5"/>
    </row>
    <row r="3528" ht="12.75">
      <c r="M3528" s="5"/>
    </row>
    <row r="3529" ht="12.75">
      <c r="M3529" s="5"/>
    </row>
    <row r="3530" ht="12.75">
      <c r="M3530" s="5"/>
    </row>
    <row r="3531" ht="12.75">
      <c r="M3531" s="5"/>
    </row>
    <row r="3532" ht="12.75">
      <c r="M3532" s="5"/>
    </row>
    <row r="3533" ht="12.75">
      <c r="M3533" s="5"/>
    </row>
    <row r="3534" ht="12.75">
      <c r="M3534" s="5"/>
    </row>
    <row r="3535" ht="12.75">
      <c r="M3535" s="5"/>
    </row>
    <row r="3536" ht="12.75">
      <c r="M3536" s="5"/>
    </row>
    <row r="3537" ht="12.75">
      <c r="M3537" s="5"/>
    </row>
    <row r="3538" ht="12.75">
      <c r="M3538" s="5"/>
    </row>
    <row r="3539" ht="12.75">
      <c r="M3539" s="5"/>
    </row>
    <row r="3540" ht="12.75">
      <c r="M3540" s="5"/>
    </row>
    <row r="3541" ht="12.75">
      <c r="M3541" s="5"/>
    </row>
    <row r="3542" ht="12.75">
      <c r="M3542" s="5"/>
    </row>
    <row r="3543" ht="12.75">
      <c r="M3543" s="5"/>
    </row>
    <row r="3544" ht="12.75">
      <c r="M3544" s="5"/>
    </row>
    <row r="3545" ht="12.75">
      <c r="M3545" s="5"/>
    </row>
    <row r="3546" ht="12.75">
      <c r="M3546" s="5"/>
    </row>
    <row r="3547" ht="12.75">
      <c r="M3547" s="5"/>
    </row>
    <row r="3548" ht="12.75">
      <c r="M3548" s="5"/>
    </row>
    <row r="3549" ht="12.75">
      <c r="M3549" s="5"/>
    </row>
    <row r="3550" ht="12.75">
      <c r="M3550" s="5"/>
    </row>
    <row r="3551" ht="12.75">
      <c r="M3551" s="5"/>
    </row>
    <row r="3552" ht="12.75">
      <c r="M3552" s="5"/>
    </row>
    <row r="3553" ht="12.75">
      <c r="M3553" s="5"/>
    </row>
    <row r="3554" ht="12.75">
      <c r="M3554" s="5"/>
    </row>
    <row r="3555" ht="12.75">
      <c r="M3555" s="5"/>
    </row>
    <row r="3556" ht="12.75">
      <c r="M3556" s="5"/>
    </row>
    <row r="3557" ht="12.75">
      <c r="M3557" s="5"/>
    </row>
    <row r="3558" ht="12.75">
      <c r="M3558" s="5"/>
    </row>
    <row r="3559" ht="12.75">
      <c r="M3559" s="5"/>
    </row>
    <row r="3560" ht="12.75">
      <c r="M3560" s="5"/>
    </row>
    <row r="3561" ht="12.75">
      <c r="M3561" s="5"/>
    </row>
    <row r="3562" ht="12.75">
      <c r="M3562" s="5"/>
    </row>
    <row r="3563" ht="12.75">
      <c r="M3563" s="5"/>
    </row>
    <row r="3564" ht="12.75">
      <c r="M3564" s="5"/>
    </row>
    <row r="3565" ht="12.75">
      <c r="M3565" s="5"/>
    </row>
    <row r="3566" ht="12.75">
      <c r="M3566" s="5"/>
    </row>
    <row r="3567" ht="12.75">
      <c r="M3567" s="5"/>
    </row>
    <row r="3568" ht="12.75">
      <c r="M3568" s="5"/>
    </row>
    <row r="3569" ht="12.75">
      <c r="M3569" s="5"/>
    </row>
    <row r="3570" ht="12.75">
      <c r="M3570" s="5"/>
    </row>
    <row r="3571" ht="12.75">
      <c r="M3571" s="5"/>
    </row>
    <row r="3572" ht="12.75">
      <c r="M3572" s="5"/>
    </row>
    <row r="3573" ht="12.75">
      <c r="M3573" s="5"/>
    </row>
    <row r="3574" ht="12.75">
      <c r="M3574" s="5"/>
    </row>
    <row r="3575" ht="12.75">
      <c r="M3575" s="5"/>
    </row>
    <row r="3576" ht="12.75">
      <c r="M3576" s="5"/>
    </row>
    <row r="3577" ht="12.75">
      <c r="M3577" s="5"/>
    </row>
    <row r="3578" ht="12.75">
      <c r="M3578" s="5"/>
    </row>
    <row r="3579" ht="12.75">
      <c r="M3579" s="5"/>
    </row>
    <row r="3580" ht="12.75">
      <c r="M3580" s="5"/>
    </row>
    <row r="3581" ht="12.75">
      <c r="M3581" s="5"/>
    </row>
    <row r="3582" ht="12.75">
      <c r="M3582" s="5"/>
    </row>
    <row r="3583" ht="12.75">
      <c r="M3583" s="5"/>
    </row>
    <row r="3584" ht="12.75">
      <c r="M3584" s="5"/>
    </row>
    <row r="3585" ht="12.75">
      <c r="M3585" s="5"/>
    </row>
    <row r="3586" ht="12.75">
      <c r="M3586" s="5"/>
    </row>
    <row r="3587" ht="12.75">
      <c r="M3587" s="5"/>
    </row>
    <row r="3588" ht="12.75">
      <c r="M3588" s="5"/>
    </row>
    <row r="3589" ht="12.75">
      <c r="M3589" s="5"/>
    </row>
    <row r="3590" ht="12.75">
      <c r="M3590" s="5"/>
    </row>
    <row r="3591" ht="12.75">
      <c r="M3591" s="5"/>
    </row>
    <row r="3592" ht="12.75">
      <c r="M3592" s="5"/>
    </row>
    <row r="3593" ht="12.75">
      <c r="M3593" s="5"/>
    </row>
    <row r="3594" ht="12.75">
      <c r="M3594" s="5"/>
    </row>
    <row r="3595" ht="12.75">
      <c r="M3595" s="5"/>
    </row>
    <row r="3596" ht="12.75">
      <c r="M3596" s="5"/>
    </row>
    <row r="3597" ht="12.75">
      <c r="M3597" s="5"/>
    </row>
    <row r="3598" ht="12.75">
      <c r="M3598" s="5"/>
    </row>
    <row r="3599" ht="12.75">
      <c r="M3599" s="5"/>
    </row>
    <row r="3600" ht="12.75">
      <c r="M3600" s="5"/>
    </row>
    <row r="3601" ht="12.75">
      <c r="M3601" s="5"/>
    </row>
    <row r="3602" ht="12.75">
      <c r="M3602" s="5"/>
    </row>
    <row r="3603" ht="12.75">
      <c r="M3603" s="5"/>
    </row>
    <row r="3604" ht="12.75">
      <c r="M3604" s="5"/>
    </row>
    <row r="3605" ht="12.75">
      <c r="M3605" s="5"/>
    </row>
    <row r="3606" ht="12.75">
      <c r="M3606" s="5"/>
    </row>
    <row r="3607" ht="12.75">
      <c r="M3607" s="5"/>
    </row>
    <row r="3608" ht="12.75">
      <c r="M3608" s="5"/>
    </row>
    <row r="3609" ht="12.75">
      <c r="M3609" s="5"/>
    </row>
    <row r="3610" ht="12.75">
      <c r="M3610" s="5"/>
    </row>
    <row r="3611" ht="12.75">
      <c r="M3611" s="5"/>
    </row>
    <row r="3612" ht="12.75">
      <c r="M3612" s="5"/>
    </row>
    <row r="3613" ht="12.75">
      <c r="M3613" s="5"/>
    </row>
    <row r="3614" ht="12.75">
      <c r="M3614" s="5"/>
    </row>
    <row r="3615" ht="12.75">
      <c r="M3615" s="5"/>
    </row>
    <row r="3616" ht="12.75">
      <c r="M3616" s="5"/>
    </row>
    <row r="3617" ht="12.75">
      <c r="M3617" s="5"/>
    </row>
    <row r="3618" ht="12.75">
      <c r="M3618" s="5"/>
    </row>
    <row r="3619" ht="12.75">
      <c r="M3619" s="5"/>
    </row>
    <row r="3620" ht="12.75">
      <c r="M3620" s="5"/>
    </row>
    <row r="3621" ht="12.75">
      <c r="M3621" s="5"/>
    </row>
    <row r="3622" ht="12.75">
      <c r="M3622" s="5"/>
    </row>
    <row r="3623" ht="12.75">
      <c r="M3623" s="5"/>
    </row>
    <row r="3624" ht="12.75">
      <c r="M3624" s="5"/>
    </row>
    <row r="3625" ht="12.75">
      <c r="M3625" s="5"/>
    </row>
    <row r="3626" ht="12.75">
      <c r="M3626" s="5"/>
    </row>
    <row r="3627" ht="12.75">
      <c r="M3627" s="5"/>
    </row>
    <row r="3628" ht="12.75">
      <c r="M3628" s="5"/>
    </row>
    <row r="3629" ht="12.75">
      <c r="M3629" s="5"/>
    </row>
    <row r="3630" ht="12.75">
      <c r="M3630" s="5"/>
    </row>
    <row r="3631" ht="12.75">
      <c r="M3631" s="5"/>
    </row>
    <row r="3632" ht="12.75">
      <c r="M3632" s="5"/>
    </row>
    <row r="3633" ht="12.75">
      <c r="M3633" s="5"/>
    </row>
    <row r="3634" ht="12.75">
      <c r="M3634" s="5"/>
    </row>
    <row r="3635" ht="12.75">
      <c r="M3635" s="5"/>
    </row>
    <row r="3636" ht="12.75">
      <c r="M3636" s="5"/>
    </row>
    <row r="3637" ht="12.75">
      <c r="M3637" s="5"/>
    </row>
    <row r="3638" ht="12.75">
      <c r="M3638" s="5"/>
    </row>
    <row r="3639" ht="12.75">
      <c r="M3639" s="5"/>
    </row>
    <row r="3640" ht="12.75">
      <c r="M3640" s="5"/>
    </row>
    <row r="3641" ht="12.75">
      <c r="M3641" s="5"/>
    </row>
    <row r="3642" ht="12.75">
      <c r="M3642" s="5"/>
    </row>
    <row r="3643" ht="12.75">
      <c r="M3643" s="5"/>
    </row>
    <row r="3644" ht="12.75">
      <c r="M3644" s="5"/>
    </row>
    <row r="3645" ht="12.75">
      <c r="M3645" s="5"/>
    </row>
    <row r="3646" ht="12.75">
      <c r="M3646" s="5"/>
    </row>
    <row r="3647" ht="12.75">
      <c r="M3647" s="5"/>
    </row>
    <row r="3648" ht="12.75">
      <c r="M3648" s="5"/>
    </row>
    <row r="3649" ht="12.75">
      <c r="M3649" s="5"/>
    </row>
    <row r="3650" ht="12.75">
      <c r="M3650" s="5"/>
    </row>
    <row r="3651" ht="12.75">
      <c r="M3651" s="5"/>
    </row>
    <row r="3652" ht="12.75">
      <c r="M3652" s="5"/>
    </row>
    <row r="3653" ht="12.75">
      <c r="M3653" s="5"/>
    </row>
    <row r="3654" ht="12.75">
      <c r="M3654" s="5"/>
    </row>
    <row r="3655" ht="12.75">
      <c r="M3655" s="5"/>
    </row>
    <row r="3656" ht="12.75">
      <c r="M3656" s="5"/>
    </row>
    <row r="3657" ht="12.75">
      <c r="M3657" s="5"/>
    </row>
    <row r="3658" ht="12.75">
      <c r="M3658" s="5"/>
    </row>
    <row r="3659" ht="12.75">
      <c r="M3659" s="5"/>
    </row>
    <row r="3660" ht="12.75">
      <c r="M3660" s="5"/>
    </row>
    <row r="3661" ht="12.75">
      <c r="M3661" s="5"/>
    </row>
    <row r="3662" ht="12.75">
      <c r="M3662" s="5"/>
    </row>
    <row r="3663" ht="12.75">
      <c r="M3663" s="5"/>
    </row>
    <row r="3664" ht="12.75">
      <c r="M3664" s="5"/>
    </row>
    <row r="3665" ht="12.75">
      <c r="M3665" s="5"/>
    </row>
    <row r="3666" ht="12.75">
      <c r="M3666" s="5"/>
    </row>
    <row r="3667" ht="12.75">
      <c r="M3667" s="5"/>
    </row>
    <row r="3668" ht="12.75">
      <c r="M3668" s="5"/>
    </row>
    <row r="3669" ht="12.75">
      <c r="M3669" s="5"/>
    </row>
    <row r="3670" ht="12.75">
      <c r="M3670" s="5"/>
    </row>
    <row r="3671" ht="12.75">
      <c r="M3671" s="5"/>
    </row>
    <row r="3672" ht="12.75">
      <c r="M3672" s="5"/>
    </row>
    <row r="3673" ht="12.75">
      <c r="M3673" s="5"/>
    </row>
    <row r="3674" ht="12.75">
      <c r="M3674" s="5"/>
    </row>
    <row r="3675" ht="12.75">
      <c r="M3675" s="5"/>
    </row>
    <row r="3676" ht="12.75">
      <c r="M3676" s="5"/>
    </row>
    <row r="3677" ht="12.75">
      <c r="M3677" s="5"/>
    </row>
    <row r="3678" ht="12.75">
      <c r="M3678" s="5"/>
    </row>
    <row r="3679" ht="12.75">
      <c r="M3679" s="5"/>
    </row>
    <row r="3680" ht="12.75">
      <c r="M3680" s="5"/>
    </row>
    <row r="3681" ht="12.75">
      <c r="M3681" s="5"/>
    </row>
    <row r="3682" ht="12.75">
      <c r="M3682" s="5"/>
    </row>
    <row r="3683" ht="12.75">
      <c r="M3683" s="5"/>
    </row>
    <row r="3684" ht="12.75">
      <c r="M3684" s="5"/>
    </row>
    <row r="3685" ht="12.75">
      <c r="M3685" s="5"/>
    </row>
    <row r="3686" ht="12.75">
      <c r="M3686" s="5"/>
    </row>
    <row r="3687" ht="12.75">
      <c r="M3687" s="5"/>
    </row>
    <row r="3688" ht="12.75">
      <c r="M3688" s="5"/>
    </row>
    <row r="3689" ht="12.75">
      <c r="M3689" s="5"/>
    </row>
    <row r="3690" ht="12.75">
      <c r="M3690" s="5"/>
    </row>
    <row r="3691" ht="12.75">
      <c r="M3691" s="5"/>
    </row>
    <row r="3692" ht="12.75">
      <c r="M3692" s="5"/>
    </row>
    <row r="3693" ht="12.75">
      <c r="M3693" s="5"/>
    </row>
    <row r="3694" ht="12.75">
      <c r="M3694" s="5"/>
    </row>
    <row r="3695" ht="12.75">
      <c r="M3695" s="5"/>
    </row>
    <row r="3696" ht="12.75">
      <c r="M3696" s="5"/>
    </row>
    <row r="3697" ht="12.75">
      <c r="M3697" s="5"/>
    </row>
    <row r="3698" ht="12.75">
      <c r="M3698" s="5"/>
    </row>
    <row r="3699" ht="12.75">
      <c r="M3699" s="5"/>
    </row>
    <row r="3700" ht="12.75">
      <c r="M3700" s="5"/>
    </row>
    <row r="3701" ht="12.75">
      <c r="M3701" s="5"/>
    </row>
    <row r="3702" ht="12.75">
      <c r="M3702" s="5"/>
    </row>
    <row r="3703" ht="12.75">
      <c r="M3703" s="5"/>
    </row>
    <row r="3704" ht="12.75">
      <c r="M3704" s="5"/>
    </row>
    <row r="3705" ht="12.75">
      <c r="M3705" s="5"/>
    </row>
    <row r="3706" ht="12.75">
      <c r="M3706" s="5"/>
    </row>
    <row r="3707" ht="12.75">
      <c r="M3707" s="5"/>
    </row>
    <row r="3708" ht="12.75">
      <c r="M3708" s="5"/>
    </row>
    <row r="3709" ht="12.75">
      <c r="M3709" s="5"/>
    </row>
    <row r="3710" ht="12.75">
      <c r="M3710" s="5"/>
    </row>
    <row r="3711" ht="12.75">
      <c r="M3711" s="5"/>
    </row>
    <row r="3712" ht="12.75">
      <c r="M3712" s="5"/>
    </row>
    <row r="3713" ht="12.75">
      <c r="M3713" s="5"/>
    </row>
    <row r="3714" ht="12.75">
      <c r="M3714" s="5"/>
    </row>
    <row r="3715" ht="12.75">
      <c r="M3715" s="5"/>
    </row>
    <row r="3716" ht="12.75">
      <c r="M3716" s="5"/>
    </row>
    <row r="3717" ht="12.75">
      <c r="M3717" s="5"/>
    </row>
    <row r="3718" ht="12.75">
      <c r="M3718" s="5"/>
    </row>
    <row r="3719" ht="12.75">
      <c r="M3719" s="5"/>
    </row>
    <row r="3720" ht="12.75">
      <c r="M3720" s="5"/>
    </row>
    <row r="3721" ht="12.75">
      <c r="M3721" s="5"/>
    </row>
    <row r="3722" ht="12.75">
      <c r="M3722" s="5"/>
    </row>
    <row r="3723" ht="12.75">
      <c r="M3723" s="5"/>
    </row>
    <row r="3724" ht="12.75">
      <c r="M3724" s="5"/>
    </row>
    <row r="3725" ht="12.75">
      <c r="M3725" s="5"/>
    </row>
    <row r="3726" ht="12.75">
      <c r="M3726" s="5"/>
    </row>
    <row r="3727" ht="12.75">
      <c r="M3727" s="5"/>
    </row>
    <row r="3728" ht="12.75">
      <c r="M3728" s="5"/>
    </row>
    <row r="3729" ht="12.75">
      <c r="M3729" s="5"/>
    </row>
    <row r="3730" ht="12.75">
      <c r="M3730" s="5"/>
    </row>
    <row r="3731" ht="12.75">
      <c r="M3731" s="5"/>
    </row>
    <row r="3732" ht="12.75">
      <c r="M3732" s="5"/>
    </row>
    <row r="3733" ht="12.75">
      <c r="M3733" s="5"/>
    </row>
    <row r="3734" ht="12.75">
      <c r="M3734" s="5"/>
    </row>
    <row r="3735" ht="12.75">
      <c r="M3735" s="5"/>
    </row>
    <row r="3736" ht="12.75">
      <c r="M3736" s="5"/>
    </row>
    <row r="3737" ht="12.75">
      <c r="M3737" s="5"/>
    </row>
    <row r="3738" ht="12.75">
      <c r="M3738" s="5"/>
    </row>
    <row r="3739" ht="12.75">
      <c r="M3739" s="5"/>
    </row>
    <row r="3740" ht="12.75">
      <c r="M3740" s="5"/>
    </row>
    <row r="3741" ht="12.75">
      <c r="M3741" s="5"/>
    </row>
    <row r="3742" ht="12.75">
      <c r="M3742" s="5"/>
    </row>
    <row r="3743" ht="12.75">
      <c r="M3743" s="5"/>
    </row>
    <row r="3744" ht="12.75">
      <c r="M3744" s="5"/>
    </row>
    <row r="3745" ht="12.75">
      <c r="M3745" s="5"/>
    </row>
    <row r="3746" ht="12.75">
      <c r="M3746" s="5"/>
    </row>
    <row r="3747" ht="12.75">
      <c r="M3747" s="5"/>
    </row>
    <row r="3748" ht="12.75">
      <c r="M3748" s="5"/>
    </row>
    <row r="3749" ht="12.75">
      <c r="M3749" s="5"/>
    </row>
    <row r="3750" ht="12.75">
      <c r="M3750" s="5"/>
    </row>
    <row r="3751" ht="12.75">
      <c r="M3751" s="5"/>
    </row>
    <row r="3752" ht="12.75">
      <c r="M3752" s="5"/>
    </row>
    <row r="3753" ht="12.75">
      <c r="M3753" s="5"/>
    </row>
    <row r="3754" ht="12.75">
      <c r="M3754" s="5"/>
    </row>
    <row r="3755" ht="12.75">
      <c r="M3755" s="5"/>
    </row>
    <row r="3756" ht="12.75">
      <c r="M3756" s="5"/>
    </row>
    <row r="3757" ht="12.75">
      <c r="M3757" s="5"/>
    </row>
    <row r="3758" ht="12.75">
      <c r="M3758" s="5"/>
    </row>
    <row r="3759" ht="12.75">
      <c r="M3759" s="5"/>
    </row>
    <row r="3760" ht="12.75">
      <c r="M3760" s="5"/>
    </row>
    <row r="3761" ht="12.75">
      <c r="M3761" s="5"/>
    </row>
    <row r="3762" ht="12.75">
      <c r="M3762" s="5"/>
    </row>
    <row r="3763" ht="12.75">
      <c r="M3763" s="5"/>
    </row>
    <row r="3764" ht="12.75">
      <c r="M3764" s="5"/>
    </row>
    <row r="3765" ht="12.75">
      <c r="M3765" s="5"/>
    </row>
    <row r="3766" ht="12.75">
      <c r="M3766" s="5"/>
    </row>
    <row r="3767" ht="12.75">
      <c r="M3767" s="5"/>
    </row>
    <row r="3768" ht="12.75">
      <c r="M3768" s="5"/>
    </row>
    <row r="3769" ht="12.75">
      <c r="M3769" s="5"/>
    </row>
    <row r="3770" ht="12.75">
      <c r="M3770" s="5"/>
    </row>
    <row r="3771" ht="12.75">
      <c r="M3771" s="5"/>
    </row>
    <row r="3772" ht="12.75">
      <c r="M3772" s="5"/>
    </row>
    <row r="3773" ht="12.75">
      <c r="M3773" s="5"/>
    </row>
    <row r="3774" ht="12.75">
      <c r="M3774" s="5"/>
    </row>
    <row r="3775" ht="12.75">
      <c r="M3775" s="5"/>
    </row>
    <row r="3776" ht="12.75">
      <c r="M3776" s="5"/>
    </row>
    <row r="3777" ht="12.75">
      <c r="M3777" s="5"/>
    </row>
    <row r="3778" ht="12.75">
      <c r="M3778" s="5"/>
    </row>
    <row r="3779" ht="12.75">
      <c r="M3779" s="5"/>
    </row>
    <row r="3780" ht="12.75">
      <c r="M3780" s="5"/>
    </row>
    <row r="3781" ht="12.75">
      <c r="M3781" s="5"/>
    </row>
    <row r="3782" ht="12.75">
      <c r="M3782" s="5"/>
    </row>
    <row r="3783" ht="12.75">
      <c r="M3783" s="5"/>
    </row>
    <row r="3784" ht="12.75">
      <c r="M3784" s="5"/>
    </row>
    <row r="3785" ht="12.75">
      <c r="M3785" s="5"/>
    </row>
    <row r="3786" ht="12.75">
      <c r="M3786" s="5"/>
    </row>
    <row r="3787" ht="12.75">
      <c r="M3787" s="5"/>
    </row>
    <row r="3788" ht="12.75">
      <c r="M3788" s="5"/>
    </row>
    <row r="3789" ht="12.75">
      <c r="M3789" s="5"/>
    </row>
    <row r="3790" ht="12.75">
      <c r="M3790" s="5"/>
    </row>
    <row r="3791" ht="12.75">
      <c r="M3791" s="5"/>
    </row>
    <row r="3792" ht="12.75">
      <c r="M3792" s="5"/>
    </row>
    <row r="3793" ht="12.75">
      <c r="M3793" s="5"/>
    </row>
    <row r="3794" ht="12.75">
      <c r="M3794" s="5"/>
    </row>
    <row r="3795" ht="12.75">
      <c r="M3795" s="5"/>
    </row>
    <row r="3796" ht="12.75">
      <c r="M3796" s="5"/>
    </row>
    <row r="3797" ht="12.75">
      <c r="M3797" s="5"/>
    </row>
    <row r="3798" ht="12.75">
      <c r="M3798" s="5"/>
    </row>
    <row r="3799" ht="12.75">
      <c r="M3799" s="5"/>
    </row>
    <row r="3800" ht="12.75">
      <c r="M3800" s="5"/>
    </row>
    <row r="3801" ht="12.75">
      <c r="M3801" s="5"/>
    </row>
    <row r="3802" ht="12.75">
      <c r="M3802" s="5"/>
    </row>
    <row r="3803" ht="12.75">
      <c r="M3803" s="5"/>
    </row>
    <row r="3804" ht="12.75">
      <c r="M3804" s="5"/>
    </row>
    <row r="3805" ht="12.75">
      <c r="M3805" s="5"/>
    </row>
    <row r="3806" ht="12.75">
      <c r="M3806" s="5"/>
    </row>
    <row r="3807" ht="12.75">
      <c r="M3807" s="5"/>
    </row>
    <row r="3808" ht="12.75">
      <c r="M3808" s="5"/>
    </row>
    <row r="3809" ht="12.75">
      <c r="M3809" s="5"/>
    </row>
    <row r="3810" ht="12.75">
      <c r="M3810" s="5"/>
    </row>
    <row r="3811" ht="12.75">
      <c r="M3811" s="5"/>
    </row>
    <row r="3812" ht="12.75">
      <c r="M3812" s="5"/>
    </row>
    <row r="3813" ht="12.75">
      <c r="M3813" s="5"/>
    </row>
    <row r="3814" ht="12.75">
      <c r="M3814" s="5"/>
    </row>
    <row r="3815" ht="12.75">
      <c r="M3815" s="5"/>
    </row>
    <row r="3816" ht="12.75">
      <c r="M3816" s="5"/>
    </row>
    <row r="3817" ht="12.75">
      <c r="M3817" s="5"/>
    </row>
    <row r="3818" ht="12.75">
      <c r="M3818" s="5"/>
    </row>
    <row r="3819" ht="12.75">
      <c r="M3819" s="5"/>
    </row>
    <row r="3820" ht="12.75">
      <c r="M3820" s="5"/>
    </row>
    <row r="3821" ht="12.75">
      <c r="M3821" s="5"/>
    </row>
    <row r="3822" ht="12.75">
      <c r="M3822" s="5"/>
    </row>
    <row r="3823" ht="12.75">
      <c r="M3823" s="5"/>
    </row>
    <row r="3824" ht="12.75">
      <c r="M3824" s="5"/>
    </row>
    <row r="3825" ht="12.75">
      <c r="M3825" s="5"/>
    </row>
    <row r="3826" ht="12.75">
      <c r="M3826" s="5"/>
    </row>
    <row r="3827" ht="12.75">
      <c r="M3827" s="5"/>
    </row>
    <row r="3828" ht="12.75">
      <c r="M3828" s="5"/>
    </row>
    <row r="3829" ht="12.75">
      <c r="M3829" s="5"/>
    </row>
    <row r="3830" ht="12.75">
      <c r="M3830" s="5"/>
    </row>
    <row r="3831" ht="12.75">
      <c r="M3831" s="5"/>
    </row>
    <row r="3832" ht="12.75">
      <c r="M3832" s="5"/>
    </row>
    <row r="3833" ht="12.75">
      <c r="M3833" s="5"/>
    </row>
    <row r="3834" ht="12.75">
      <c r="M3834" s="5"/>
    </row>
    <row r="3835" ht="12.75">
      <c r="M3835" s="5"/>
    </row>
    <row r="3836" ht="12.75">
      <c r="M3836" s="5"/>
    </row>
    <row r="3837" ht="12.75">
      <c r="M3837" s="5"/>
    </row>
    <row r="3838" ht="12.75">
      <c r="M3838" s="5"/>
    </row>
    <row r="3839" ht="12.75">
      <c r="M3839" s="5"/>
    </row>
    <row r="3840" ht="12.75">
      <c r="M3840" s="5"/>
    </row>
    <row r="3841" ht="12.75">
      <c r="M3841" s="5"/>
    </row>
    <row r="3842" ht="12.75">
      <c r="M3842" s="5"/>
    </row>
    <row r="3843" ht="12.75">
      <c r="M3843" s="5"/>
    </row>
    <row r="3844" ht="12.75">
      <c r="M3844" s="5"/>
    </row>
    <row r="3845" ht="12.75">
      <c r="M3845" s="5"/>
    </row>
    <row r="3846" ht="12.75">
      <c r="M3846" s="5"/>
    </row>
    <row r="3847" ht="12.75">
      <c r="M3847" s="5"/>
    </row>
    <row r="3848" ht="12.75">
      <c r="M3848" s="5"/>
    </row>
    <row r="3849" ht="12.75">
      <c r="M3849" s="5"/>
    </row>
    <row r="3850" ht="12.75">
      <c r="M3850" s="5"/>
    </row>
    <row r="3851" ht="12.75">
      <c r="M3851" s="5"/>
    </row>
    <row r="3852" ht="12.75">
      <c r="M3852" s="5"/>
    </row>
    <row r="3853" ht="12.75">
      <c r="M3853" s="5"/>
    </row>
    <row r="3854" ht="12.75">
      <c r="M3854" s="5"/>
    </row>
    <row r="3855" ht="12.75">
      <c r="M3855" s="5"/>
    </row>
    <row r="3856" ht="12.75">
      <c r="M3856" s="5"/>
    </row>
    <row r="3857" ht="12.75">
      <c r="M3857" s="5"/>
    </row>
    <row r="3858" ht="12.75">
      <c r="M3858" s="5"/>
    </row>
    <row r="3859" ht="12.75">
      <c r="M3859" s="5"/>
    </row>
    <row r="3860" ht="12.75">
      <c r="M3860" s="5"/>
    </row>
    <row r="3861" ht="12.75">
      <c r="M3861" s="5"/>
    </row>
    <row r="3862" ht="12.75">
      <c r="M3862" s="5"/>
    </row>
    <row r="3863" ht="12.75">
      <c r="M3863" s="5"/>
    </row>
    <row r="3864" ht="12.75">
      <c r="M3864" s="5"/>
    </row>
    <row r="3865" ht="12.75">
      <c r="M3865" s="5"/>
    </row>
    <row r="3866" ht="12.75">
      <c r="M3866" s="5"/>
    </row>
    <row r="3867" ht="12.75">
      <c r="M3867" s="5"/>
    </row>
    <row r="3868" ht="12.75">
      <c r="M3868" s="5"/>
    </row>
    <row r="3869" ht="12.75">
      <c r="M3869" s="5"/>
    </row>
    <row r="3870" ht="12.75">
      <c r="M3870" s="5"/>
    </row>
    <row r="3871" ht="12.75">
      <c r="M3871" s="5"/>
    </row>
    <row r="3872" ht="12.75">
      <c r="M3872" s="5"/>
    </row>
    <row r="3873" ht="12.75">
      <c r="M3873" s="5"/>
    </row>
    <row r="3874" ht="12.75">
      <c r="M3874" s="5"/>
    </row>
    <row r="3875" ht="12.75">
      <c r="M3875" s="5"/>
    </row>
    <row r="3876" ht="12.75">
      <c r="M3876" s="5"/>
    </row>
    <row r="3877" ht="12.75">
      <c r="M3877" s="5"/>
    </row>
    <row r="3878" ht="12.75">
      <c r="M3878" s="5"/>
    </row>
    <row r="3879" ht="12.75">
      <c r="M3879" s="5"/>
    </row>
    <row r="3880" ht="12.75">
      <c r="M3880" s="5"/>
    </row>
    <row r="3881" ht="12.75">
      <c r="M3881" s="5"/>
    </row>
    <row r="3882" ht="12.75">
      <c r="M3882" s="5"/>
    </row>
    <row r="3883" ht="12.75">
      <c r="M3883" s="5"/>
    </row>
    <row r="3884" ht="12.75">
      <c r="M3884" s="5"/>
    </row>
    <row r="3885" ht="12.75">
      <c r="M3885" s="5"/>
    </row>
    <row r="3886" ht="12.75">
      <c r="M3886" s="5"/>
    </row>
    <row r="3887" ht="12.75">
      <c r="M3887" s="5"/>
    </row>
    <row r="3888" ht="12.75">
      <c r="M3888" s="5"/>
    </row>
    <row r="3889" ht="12.75">
      <c r="M3889" s="5"/>
    </row>
    <row r="3890" ht="12.75">
      <c r="M3890" s="5"/>
    </row>
    <row r="3891" ht="12.75">
      <c r="M3891" s="5"/>
    </row>
    <row r="3892" ht="12.75">
      <c r="M3892" s="5"/>
    </row>
    <row r="3893" ht="12.75">
      <c r="M3893" s="5"/>
    </row>
    <row r="3894" ht="12.75">
      <c r="M3894" s="5"/>
    </row>
    <row r="3895" ht="12.75">
      <c r="M3895" s="5"/>
    </row>
    <row r="3896" ht="12.75">
      <c r="M3896" s="5"/>
    </row>
    <row r="3897" ht="12.75">
      <c r="M3897" s="5"/>
    </row>
    <row r="3898" ht="12.75">
      <c r="M3898" s="5"/>
    </row>
    <row r="3899" ht="12.75">
      <c r="M3899" s="5"/>
    </row>
    <row r="3900" ht="12.75">
      <c r="M3900" s="5"/>
    </row>
    <row r="3901" ht="12.75">
      <c r="M3901" s="5"/>
    </row>
    <row r="3902" ht="12.75">
      <c r="M3902" s="5"/>
    </row>
    <row r="3903" ht="12.75">
      <c r="M3903" s="5"/>
    </row>
    <row r="3904" ht="12.75">
      <c r="M3904" s="5"/>
    </row>
    <row r="3905" ht="12.75">
      <c r="M3905" s="5"/>
    </row>
    <row r="3906" ht="12.75">
      <c r="M3906" s="5"/>
    </row>
    <row r="3907" ht="12.75">
      <c r="M3907" s="5"/>
    </row>
    <row r="3908" ht="12.75">
      <c r="M3908" s="5"/>
    </row>
    <row r="3909" ht="12.75">
      <c r="M3909" s="5"/>
    </row>
    <row r="3910" ht="12.75">
      <c r="M3910" s="5"/>
    </row>
    <row r="3911" ht="12.75">
      <c r="M3911" s="5"/>
    </row>
    <row r="3912" ht="12.75">
      <c r="M3912" s="5"/>
    </row>
    <row r="3913" ht="12.75">
      <c r="M3913" s="5"/>
    </row>
    <row r="3914" ht="12.75">
      <c r="M3914" s="5"/>
    </row>
    <row r="3915" ht="12.75">
      <c r="M3915" s="5"/>
    </row>
    <row r="3916" ht="12.75">
      <c r="M3916" s="5"/>
    </row>
    <row r="3917" ht="12.75">
      <c r="M3917" s="5"/>
    </row>
    <row r="3918" ht="12.75">
      <c r="M3918" s="5"/>
    </row>
    <row r="3919" ht="12.75">
      <c r="M3919" s="5"/>
    </row>
    <row r="3920" ht="12.75">
      <c r="M3920" s="5"/>
    </row>
    <row r="3921" ht="12.75">
      <c r="M3921" s="5"/>
    </row>
    <row r="3922" ht="12.75">
      <c r="M3922" s="5"/>
    </row>
    <row r="3923" ht="12.75">
      <c r="M3923" s="5"/>
    </row>
    <row r="3924" ht="12.75">
      <c r="M3924" s="5"/>
    </row>
    <row r="3925" ht="12.75">
      <c r="M3925" s="5"/>
    </row>
    <row r="3926" ht="12.75">
      <c r="M3926" s="5"/>
    </row>
    <row r="3927" ht="12.75">
      <c r="M3927" s="5"/>
    </row>
    <row r="3928" ht="12.75">
      <c r="M3928" s="5"/>
    </row>
    <row r="3929" ht="12.75">
      <c r="M3929" s="5"/>
    </row>
    <row r="3930" ht="12.75">
      <c r="M3930" s="5"/>
    </row>
    <row r="3931" ht="12.75">
      <c r="M3931" s="5"/>
    </row>
    <row r="3932" ht="12.75">
      <c r="M3932" s="5"/>
    </row>
    <row r="3933" ht="12.75">
      <c r="M3933" s="5"/>
    </row>
    <row r="3934" ht="12.75">
      <c r="M3934" s="5"/>
    </row>
    <row r="3935" ht="12.75">
      <c r="M3935" s="5"/>
    </row>
    <row r="3936" ht="12.75">
      <c r="M3936" s="5"/>
    </row>
    <row r="3937" ht="12.75">
      <c r="M3937" s="5"/>
    </row>
    <row r="3938" ht="12.75">
      <c r="M3938" s="5"/>
    </row>
    <row r="3939" ht="12.75">
      <c r="M3939" s="5"/>
    </row>
    <row r="3940" ht="12.75">
      <c r="M3940" s="5"/>
    </row>
    <row r="3941" ht="12.75">
      <c r="M3941" s="5"/>
    </row>
    <row r="3942" ht="12.75">
      <c r="M3942" s="5"/>
    </row>
    <row r="3943" ht="12.75">
      <c r="M3943" s="5"/>
    </row>
    <row r="3944" ht="12.75">
      <c r="M3944" s="5"/>
    </row>
    <row r="3945" ht="12.75">
      <c r="M3945" s="5"/>
    </row>
    <row r="3946" ht="12.75">
      <c r="M3946" s="5"/>
    </row>
    <row r="3947" ht="12.75">
      <c r="M3947" s="5"/>
    </row>
    <row r="3948" ht="12.75">
      <c r="M3948" s="5"/>
    </row>
    <row r="3949" ht="12.75">
      <c r="M3949" s="5"/>
    </row>
    <row r="3950" ht="12.75">
      <c r="M3950" s="5"/>
    </row>
    <row r="3951" ht="12.75">
      <c r="M3951" s="5"/>
    </row>
    <row r="3952" ht="12.75">
      <c r="M3952" s="5"/>
    </row>
    <row r="3953" ht="12.75">
      <c r="M3953" s="5"/>
    </row>
    <row r="3954" ht="12.75">
      <c r="M3954" s="5"/>
    </row>
    <row r="3955" ht="12.75">
      <c r="M3955" s="5"/>
    </row>
    <row r="3956" ht="12.75">
      <c r="M3956" s="5"/>
    </row>
    <row r="3957" ht="12.75">
      <c r="M3957" s="5"/>
    </row>
    <row r="3958" ht="12.75">
      <c r="M3958" s="5"/>
    </row>
    <row r="3959" ht="12.75">
      <c r="M3959" s="5"/>
    </row>
    <row r="3960" ht="12.75">
      <c r="M3960" s="5"/>
    </row>
    <row r="3961" ht="12.75">
      <c r="M3961" s="5"/>
    </row>
    <row r="3962" ht="12.75">
      <c r="M3962" s="5"/>
    </row>
    <row r="3963" ht="12.75">
      <c r="M3963" s="5"/>
    </row>
    <row r="3964" ht="12.75">
      <c r="M3964" s="5"/>
    </row>
    <row r="3965" ht="12.75">
      <c r="M3965" s="5"/>
    </row>
    <row r="3966" ht="12.75">
      <c r="M3966" s="5"/>
    </row>
    <row r="3967" ht="12.75">
      <c r="M3967" s="5"/>
    </row>
    <row r="3968" ht="12.75">
      <c r="M3968" s="5"/>
    </row>
    <row r="3969" ht="12.75">
      <c r="M3969" s="5"/>
    </row>
    <row r="3970" ht="12.75">
      <c r="M3970" s="5"/>
    </row>
    <row r="3971" ht="12.75">
      <c r="M3971" s="5"/>
    </row>
    <row r="3972" ht="12.75">
      <c r="M3972" s="5"/>
    </row>
    <row r="3973" ht="12.75">
      <c r="M3973" s="5"/>
    </row>
    <row r="3974" ht="12.75">
      <c r="M3974" s="5"/>
    </row>
    <row r="3975" ht="12.75">
      <c r="M3975" s="5"/>
    </row>
    <row r="3976" ht="12.75">
      <c r="M3976" s="5"/>
    </row>
    <row r="3977" ht="12.75">
      <c r="M3977" s="5"/>
    </row>
    <row r="3978" ht="12.75">
      <c r="M3978" s="5"/>
    </row>
    <row r="3979" ht="12.75">
      <c r="M3979" s="5"/>
    </row>
    <row r="3980" ht="12.75">
      <c r="M3980" s="5"/>
    </row>
    <row r="3981" ht="12.75">
      <c r="M3981" s="5"/>
    </row>
    <row r="3982" ht="12.75">
      <c r="M3982" s="5"/>
    </row>
    <row r="3983" ht="12.75">
      <c r="M3983" s="5"/>
    </row>
    <row r="3984" ht="12.75">
      <c r="M3984" s="5"/>
    </row>
    <row r="3985" ht="12.75">
      <c r="M3985" s="5"/>
    </row>
    <row r="3986" ht="12.75">
      <c r="M3986" s="5"/>
    </row>
    <row r="3987" ht="12.75">
      <c r="M3987" s="5"/>
    </row>
    <row r="3988" ht="12.75">
      <c r="M3988" s="5"/>
    </row>
    <row r="3989" ht="12.75">
      <c r="M3989" s="5"/>
    </row>
    <row r="3990" ht="12.75">
      <c r="M3990" s="5"/>
    </row>
    <row r="3991" ht="12.75">
      <c r="M3991" s="5"/>
    </row>
    <row r="3992" ht="12.75">
      <c r="M3992" s="5"/>
    </row>
    <row r="3993" ht="12.75">
      <c r="M3993" s="5"/>
    </row>
    <row r="3994" ht="12.75">
      <c r="M3994" s="5"/>
    </row>
    <row r="3995" ht="12.75">
      <c r="M3995" s="5"/>
    </row>
    <row r="3996" ht="12.75">
      <c r="M3996" s="5"/>
    </row>
    <row r="3997" ht="12.75">
      <c r="M3997" s="5"/>
    </row>
    <row r="3998" ht="12.75">
      <c r="M3998" s="5"/>
    </row>
    <row r="3999" ht="12.75">
      <c r="M3999" s="5"/>
    </row>
    <row r="4000" ht="12.75">
      <c r="M4000" s="5"/>
    </row>
    <row r="4001" ht="12.75">
      <c r="M4001" s="5"/>
    </row>
    <row r="4002" ht="12.75">
      <c r="M4002" s="5"/>
    </row>
    <row r="4003" ht="12.75">
      <c r="M4003" s="5"/>
    </row>
    <row r="4004" ht="12.75">
      <c r="M4004" s="5"/>
    </row>
    <row r="4005" ht="12.75">
      <c r="M4005" s="5"/>
    </row>
    <row r="4006" ht="12.75">
      <c r="M4006" s="5"/>
    </row>
    <row r="4007" ht="12.75">
      <c r="M4007" s="5"/>
    </row>
    <row r="4008" ht="12.75">
      <c r="M4008" s="5"/>
    </row>
    <row r="4009" ht="12.75">
      <c r="M4009" s="5"/>
    </row>
    <row r="4010" ht="12.75">
      <c r="M4010" s="5"/>
    </row>
    <row r="4011" ht="12.75">
      <c r="M4011" s="5"/>
    </row>
    <row r="4012" ht="12.75">
      <c r="M4012" s="5"/>
    </row>
    <row r="4013" ht="12.75">
      <c r="M4013" s="5"/>
    </row>
    <row r="4014" ht="12.75">
      <c r="M4014" s="5"/>
    </row>
    <row r="4015" ht="12.75">
      <c r="M4015" s="5"/>
    </row>
    <row r="4016" ht="12.75">
      <c r="M4016" s="5"/>
    </row>
    <row r="4017" ht="12.75">
      <c r="M4017" s="5"/>
    </row>
    <row r="4018" ht="12.75">
      <c r="M4018" s="5"/>
    </row>
    <row r="4019" ht="12.75">
      <c r="M4019" s="5"/>
    </row>
    <row r="4020" ht="12.75">
      <c r="M4020" s="5"/>
    </row>
    <row r="4021" ht="12.75">
      <c r="M4021" s="5"/>
    </row>
    <row r="4022" ht="12.75">
      <c r="M4022" s="5"/>
    </row>
    <row r="4023" ht="12.75">
      <c r="M4023" s="5"/>
    </row>
    <row r="4024" ht="12.75">
      <c r="M4024" s="5"/>
    </row>
    <row r="4025" ht="12.75">
      <c r="M4025" s="5"/>
    </row>
    <row r="4026" ht="12.75">
      <c r="M4026" s="5"/>
    </row>
    <row r="4027" ht="12.75">
      <c r="M4027" s="5"/>
    </row>
    <row r="4028" ht="12.75">
      <c r="M4028" s="5"/>
    </row>
    <row r="4029" ht="12.75">
      <c r="M4029" s="5"/>
    </row>
    <row r="4030" ht="12.75">
      <c r="M4030" s="5"/>
    </row>
    <row r="4031" ht="12.75">
      <c r="M4031" s="5"/>
    </row>
    <row r="4032" ht="12.75">
      <c r="M4032" s="5"/>
    </row>
    <row r="4033" ht="12.75">
      <c r="M4033" s="5"/>
    </row>
    <row r="4034" ht="12.75">
      <c r="M4034" s="5"/>
    </row>
    <row r="4035" ht="12.75">
      <c r="M4035" s="5"/>
    </row>
    <row r="4036" ht="12.75">
      <c r="M4036" s="5"/>
    </row>
    <row r="4037" ht="12.75">
      <c r="M4037" s="5"/>
    </row>
    <row r="4038" ht="12.75">
      <c r="M4038" s="5"/>
    </row>
    <row r="4039" ht="12.75">
      <c r="M4039" s="5"/>
    </row>
    <row r="4040" ht="12.75">
      <c r="M4040" s="5"/>
    </row>
    <row r="4041" ht="12.75">
      <c r="M4041" s="5"/>
    </row>
    <row r="4042" ht="12.75">
      <c r="M4042" s="5"/>
    </row>
    <row r="4043" ht="12.75">
      <c r="M4043" s="5"/>
    </row>
    <row r="4044" ht="12.75">
      <c r="M4044" s="5"/>
    </row>
    <row r="4045" ht="12.75">
      <c r="M4045" s="5"/>
    </row>
    <row r="4046" ht="12.75">
      <c r="M4046" s="5"/>
    </row>
    <row r="4047" ht="12.75">
      <c r="M4047" s="5"/>
    </row>
    <row r="4048" ht="12.75">
      <c r="M4048" s="5"/>
    </row>
    <row r="4049" ht="12.75">
      <c r="M4049" s="5"/>
    </row>
    <row r="4050" ht="12.75">
      <c r="M4050" s="5"/>
    </row>
    <row r="4051" ht="12.75">
      <c r="M4051" s="5"/>
    </row>
    <row r="4052" ht="12.75">
      <c r="M4052" s="5"/>
    </row>
    <row r="4053" ht="12.75">
      <c r="M4053" s="5"/>
    </row>
    <row r="4054" ht="12.75">
      <c r="M4054" s="5"/>
    </row>
    <row r="4055" ht="12.75">
      <c r="M4055" s="5"/>
    </row>
    <row r="4056" ht="12.75">
      <c r="M4056" s="5"/>
    </row>
    <row r="4057" ht="12.75">
      <c r="M4057" s="5"/>
    </row>
    <row r="4058" ht="12.75">
      <c r="M4058" s="5"/>
    </row>
    <row r="4059" ht="12.75">
      <c r="M4059" s="5"/>
    </row>
    <row r="4060" ht="12.75">
      <c r="M4060" s="5"/>
    </row>
    <row r="4061" ht="12.75">
      <c r="M4061" s="5"/>
    </row>
    <row r="4062" ht="12.75">
      <c r="M4062" s="5"/>
    </row>
    <row r="4063" ht="12.75">
      <c r="M4063" s="5"/>
    </row>
    <row r="4064" ht="12.75">
      <c r="M4064" s="5"/>
    </row>
    <row r="4065" ht="12.75">
      <c r="M4065" s="5"/>
    </row>
    <row r="4066" ht="12.75">
      <c r="M4066" s="5"/>
    </row>
    <row r="4067" ht="12.75">
      <c r="M4067" s="5"/>
    </row>
    <row r="4068" ht="12.75">
      <c r="M4068" s="5"/>
    </row>
    <row r="4069" ht="12.75">
      <c r="M4069" s="5"/>
    </row>
    <row r="4070" ht="12.75">
      <c r="M4070" s="5"/>
    </row>
    <row r="4071" ht="12.75">
      <c r="M4071" s="5"/>
    </row>
    <row r="4072" ht="12.75">
      <c r="M4072" s="5"/>
    </row>
    <row r="4073" ht="12.75">
      <c r="M4073" s="5"/>
    </row>
    <row r="4074" ht="12.75">
      <c r="M4074" s="5"/>
    </row>
    <row r="4075" ht="12.75">
      <c r="M4075" s="5"/>
    </row>
    <row r="4076" ht="12.75">
      <c r="M4076" s="5"/>
    </row>
    <row r="4077" ht="12.75">
      <c r="M4077" s="5"/>
    </row>
    <row r="4078" ht="12.75">
      <c r="M4078" s="5"/>
    </row>
    <row r="4079" ht="12.75">
      <c r="M4079" s="5"/>
    </row>
    <row r="4080" ht="12.75">
      <c r="M4080" s="5"/>
    </row>
    <row r="4081" ht="12.75">
      <c r="M4081" s="5"/>
    </row>
    <row r="4082" ht="12.75">
      <c r="M4082" s="5"/>
    </row>
    <row r="4083" ht="12.75">
      <c r="M4083" s="5"/>
    </row>
    <row r="4084" ht="12.75">
      <c r="M4084" s="5"/>
    </row>
    <row r="4085" ht="12.75">
      <c r="M4085" s="5"/>
    </row>
    <row r="4086" ht="12.75">
      <c r="M4086" s="5"/>
    </row>
    <row r="4087" ht="12.75">
      <c r="M4087" s="5"/>
    </row>
    <row r="4088" ht="12.75">
      <c r="M4088" s="5"/>
    </row>
    <row r="4089" ht="12.75">
      <c r="M4089" s="5"/>
    </row>
    <row r="4090" ht="12.75">
      <c r="M4090" s="5"/>
    </row>
    <row r="4091" ht="12.75">
      <c r="M4091" s="5"/>
    </row>
    <row r="4092" ht="12.75">
      <c r="M4092" s="5"/>
    </row>
    <row r="4093" ht="12.75">
      <c r="M4093" s="5"/>
    </row>
    <row r="4094" ht="12.75">
      <c r="M4094" s="5"/>
    </row>
    <row r="4095" ht="12.75">
      <c r="M4095" s="5"/>
    </row>
    <row r="4096" ht="12.75">
      <c r="M4096" s="5"/>
    </row>
    <row r="4097" ht="12.75">
      <c r="M4097" s="5"/>
    </row>
    <row r="4098" ht="12.75">
      <c r="M4098" s="5"/>
    </row>
    <row r="4099" ht="12.75">
      <c r="M4099" s="5"/>
    </row>
    <row r="4100" ht="12.75">
      <c r="M4100" s="5"/>
    </row>
    <row r="4101" ht="12.75">
      <c r="M4101" s="5"/>
    </row>
    <row r="4102" ht="12.75">
      <c r="M4102" s="5"/>
    </row>
    <row r="4103" ht="12.75">
      <c r="M4103" s="5"/>
    </row>
    <row r="4104" ht="12.75">
      <c r="M4104" s="5"/>
    </row>
    <row r="4105" ht="12.75">
      <c r="M4105" s="5"/>
    </row>
    <row r="4106" ht="12.75">
      <c r="M4106" s="5"/>
    </row>
    <row r="4107" ht="12.75">
      <c r="M4107" s="5"/>
    </row>
    <row r="4108" ht="12.75">
      <c r="M4108" s="5"/>
    </row>
    <row r="4109" ht="12.75">
      <c r="M4109" s="5"/>
    </row>
    <row r="4110" ht="12.75">
      <c r="M4110" s="5"/>
    </row>
    <row r="4111" ht="12.75">
      <c r="M4111" s="5"/>
    </row>
    <row r="4112" ht="12.75">
      <c r="M4112" s="5"/>
    </row>
    <row r="4113" ht="12.75">
      <c r="M4113" s="5"/>
    </row>
    <row r="4114" ht="12.75">
      <c r="M4114" s="5"/>
    </row>
    <row r="4115" ht="12.75">
      <c r="M4115" s="5"/>
    </row>
    <row r="4116" ht="12.75">
      <c r="M4116" s="5"/>
    </row>
    <row r="4117" ht="12.75">
      <c r="M4117" s="5"/>
    </row>
    <row r="4118" ht="12.75">
      <c r="M4118" s="5"/>
    </row>
    <row r="4119" ht="12.75">
      <c r="M4119" s="5"/>
    </row>
    <row r="4120" ht="12.75">
      <c r="M4120" s="5"/>
    </row>
    <row r="4121" ht="12.75">
      <c r="M4121" s="5"/>
    </row>
    <row r="4122" ht="12.75">
      <c r="M4122" s="5"/>
    </row>
    <row r="4123" ht="12.75">
      <c r="M4123" s="5"/>
    </row>
    <row r="4124" ht="12.75">
      <c r="M4124" s="5"/>
    </row>
    <row r="4125" ht="12.75">
      <c r="M4125" s="5"/>
    </row>
    <row r="4126" ht="12.75">
      <c r="M4126" s="5"/>
    </row>
    <row r="4127" ht="12.75">
      <c r="M4127" s="5"/>
    </row>
    <row r="4128" ht="12.75">
      <c r="M4128" s="5"/>
    </row>
    <row r="4129" ht="12.75">
      <c r="M4129" s="5"/>
    </row>
    <row r="4130" ht="12.75">
      <c r="M4130" s="5"/>
    </row>
    <row r="4131" ht="12.75">
      <c r="M4131" s="5"/>
    </row>
    <row r="4132" ht="12.75">
      <c r="M4132" s="5"/>
    </row>
    <row r="4133" ht="12.75">
      <c r="M4133" s="5"/>
    </row>
    <row r="4134" ht="12.75">
      <c r="M4134" s="5"/>
    </row>
    <row r="4135" ht="12.75">
      <c r="M4135" s="5"/>
    </row>
    <row r="4136" ht="12.75">
      <c r="M4136" s="5"/>
    </row>
    <row r="4137" ht="12.75">
      <c r="M4137" s="5"/>
    </row>
    <row r="4138" ht="12.75">
      <c r="M4138" s="5"/>
    </row>
    <row r="4139" ht="12.75">
      <c r="M4139" s="5"/>
    </row>
    <row r="4140" ht="12.75">
      <c r="M4140" s="5"/>
    </row>
    <row r="4141" ht="12.75">
      <c r="M4141" s="5"/>
    </row>
    <row r="4142" ht="12.75">
      <c r="M4142" s="5"/>
    </row>
    <row r="4143" ht="12.75">
      <c r="M4143" s="5"/>
    </row>
    <row r="4144" ht="12.75">
      <c r="M4144" s="5"/>
    </row>
    <row r="4145" ht="12.75">
      <c r="M4145" s="5"/>
    </row>
    <row r="4146" ht="12.75">
      <c r="M4146" s="5"/>
    </row>
    <row r="4147" ht="12.75">
      <c r="M4147" s="5"/>
    </row>
    <row r="4148" ht="12.75">
      <c r="M4148" s="5"/>
    </row>
    <row r="4149" ht="12.75">
      <c r="M4149" s="5"/>
    </row>
    <row r="4150" ht="12.75">
      <c r="M4150" s="5"/>
    </row>
    <row r="4151" ht="12.75">
      <c r="M4151" s="5"/>
    </row>
    <row r="4152" ht="12.75">
      <c r="M4152" s="5"/>
    </row>
    <row r="4153" ht="12.75">
      <c r="M4153" s="5"/>
    </row>
    <row r="4154" ht="12.75">
      <c r="M4154" s="5"/>
    </row>
    <row r="4155" ht="12.75">
      <c r="M4155" s="5"/>
    </row>
    <row r="4156" ht="12.75">
      <c r="M4156" s="5"/>
    </row>
    <row r="4157" ht="12.75">
      <c r="M4157" s="5"/>
    </row>
    <row r="4158" ht="12.75">
      <c r="M4158" s="5"/>
    </row>
    <row r="4159" ht="12.75">
      <c r="M4159" s="5"/>
    </row>
    <row r="4160" ht="12.75">
      <c r="M4160" s="5"/>
    </row>
    <row r="4161" ht="12.75">
      <c r="M4161" s="5"/>
    </row>
    <row r="4162" ht="12.75">
      <c r="M4162" s="5"/>
    </row>
    <row r="4163" ht="12.75">
      <c r="M4163" s="5"/>
    </row>
    <row r="4164" ht="12.75">
      <c r="M4164" s="5"/>
    </row>
    <row r="4165" ht="12.75">
      <c r="M4165" s="5"/>
    </row>
    <row r="4166" ht="12.75">
      <c r="M4166" s="5"/>
    </row>
    <row r="4167" ht="12.75">
      <c r="M4167" s="5"/>
    </row>
    <row r="4168" ht="12.75">
      <c r="M4168" s="5"/>
    </row>
    <row r="4169" ht="12.75">
      <c r="M4169" s="5"/>
    </row>
    <row r="4170" ht="12.75">
      <c r="M4170" s="5"/>
    </row>
    <row r="4171" ht="12.75">
      <c r="M4171" s="5"/>
    </row>
    <row r="4172" ht="12.75">
      <c r="M4172" s="5"/>
    </row>
    <row r="4173" ht="12.75">
      <c r="M4173" s="5"/>
    </row>
    <row r="4174" ht="12.75">
      <c r="M4174" s="5"/>
    </row>
    <row r="4175" ht="12.75">
      <c r="M4175" s="5"/>
    </row>
    <row r="4176" ht="12.75">
      <c r="M4176" s="5"/>
    </row>
    <row r="4177" ht="12.75">
      <c r="M4177" s="5"/>
    </row>
    <row r="4178" ht="12.75">
      <c r="M4178" s="5"/>
    </row>
    <row r="4179" ht="12.75">
      <c r="M4179" s="5"/>
    </row>
    <row r="4180" ht="12.75">
      <c r="M4180" s="5"/>
    </row>
    <row r="4181" ht="12.75">
      <c r="M4181" s="5"/>
    </row>
    <row r="4182" ht="12.75">
      <c r="M4182" s="5"/>
    </row>
    <row r="4183" ht="12.75">
      <c r="M4183" s="5"/>
    </row>
    <row r="4184" ht="12.75">
      <c r="M4184" s="5"/>
    </row>
    <row r="4185" ht="12.75">
      <c r="M4185" s="5"/>
    </row>
    <row r="4186" ht="12.75">
      <c r="M4186" s="5"/>
    </row>
    <row r="4187" ht="12.75">
      <c r="M4187" s="5"/>
    </row>
    <row r="4188" ht="12.75">
      <c r="M4188" s="5"/>
    </row>
    <row r="4189" ht="12.75">
      <c r="M4189" s="5"/>
    </row>
    <row r="4190" ht="12.75">
      <c r="M4190" s="5"/>
    </row>
    <row r="4191" ht="12.75">
      <c r="M4191" s="5"/>
    </row>
    <row r="4192" ht="12.75">
      <c r="M4192" s="5"/>
    </row>
    <row r="4193" ht="12.75">
      <c r="M4193" s="5"/>
    </row>
    <row r="4194" ht="12.75">
      <c r="M4194" s="5"/>
    </row>
    <row r="4195" ht="12.75">
      <c r="M4195" s="5"/>
    </row>
    <row r="4196" ht="12.75">
      <c r="M4196" s="5"/>
    </row>
    <row r="4197" ht="12.75">
      <c r="M4197" s="5"/>
    </row>
    <row r="4198" ht="12.75">
      <c r="M4198" s="5"/>
    </row>
    <row r="4199" ht="12.75">
      <c r="M4199" s="5"/>
    </row>
    <row r="4200" ht="12.75">
      <c r="M4200" s="5"/>
    </row>
    <row r="4201" ht="12.75">
      <c r="M4201" s="5"/>
    </row>
    <row r="4202" ht="12.75">
      <c r="M4202" s="5"/>
    </row>
    <row r="4203" ht="12.75">
      <c r="M4203" s="5"/>
    </row>
    <row r="4204" ht="12.75">
      <c r="M4204" s="5"/>
    </row>
    <row r="4205" ht="12.75">
      <c r="M4205" s="5"/>
    </row>
    <row r="4206" ht="12.75">
      <c r="M4206" s="5"/>
    </row>
    <row r="4207" ht="12.75">
      <c r="M4207" s="5"/>
    </row>
    <row r="4208" ht="12.75">
      <c r="M4208" s="5"/>
    </row>
    <row r="4209" ht="12.75">
      <c r="M4209" s="5"/>
    </row>
    <row r="4210" ht="12.75">
      <c r="M4210" s="5"/>
    </row>
    <row r="4211" ht="12.75">
      <c r="M4211" s="5"/>
    </row>
    <row r="4212" ht="12.75">
      <c r="M4212" s="5"/>
    </row>
    <row r="4213" ht="12.75">
      <c r="M4213" s="5"/>
    </row>
    <row r="4214" ht="12.75">
      <c r="M4214" s="5"/>
    </row>
    <row r="4215" ht="12.75">
      <c r="M4215" s="5"/>
    </row>
    <row r="4216" ht="12.75">
      <c r="M4216" s="5"/>
    </row>
    <row r="4217" ht="12.75">
      <c r="M4217" s="5"/>
    </row>
    <row r="4218" ht="12.75">
      <c r="M4218" s="5"/>
    </row>
    <row r="4219" ht="12.75">
      <c r="M4219" s="5"/>
    </row>
    <row r="4220" ht="12.75">
      <c r="M4220" s="5"/>
    </row>
    <row r="4221" ht="12.75">
      <c r="M4221" s="5"/>
    </row>
    <row r="4222" ht="12.75">
      <c r="M4222" s="5"/>
    </row>
    <row r="4223" ht="12.75">
      <c r="M4223" s="5"/>
    </row>
    <row r="4224" ht="12.75">
      <c r="M4224" s="5"/>
    </row>
    <row r="4225" ht="12.75">
      <c r="M4225" s="5"/>
    </row>
    <row r="4226" ht="12.75">
      <c r="M4226" s="5"/>
    </row>
    <row r="4227" ht="12.75">
      <c r="M4227" s="5"/>
    </row>
    <row r="4228" ht="12.75">
      <c r="M4228" s="5"/>
    </row>
    <row r="4229" ht="12.75">
      <c r="M4229" s="5"/>
    </row>
    <row r="4230" ht="12.75">
      <c r="M4230" s="5"/>
    </row>
    <row r="4231" ht="12.75">
      <c r="M4231" s="5"/>
    </row>
    <row r="4232" ht="12.75">
      <c r="M4232" s="5"/>
    </row>
    <row r="4233" ht="12.75">
      <c r="M4233" s="5"/>
    </row>
    <row r="4234" ht="12.75">
      <c r="M4234" s="5"/>
    </row>
    <row r="4235" ht="12.75">
      <c r="M4235" s="5"/>
    </row>
    <row r="4236" ht="12.75">
      <c r="M4236" s="5"/>
    </row>
    <row r="4237" ht="12.75">
      <c r="M4237" s="5"/>
    </row>
    <row r="4238" ht="12.75">
      <c r="M4238" s="5"/>
    </row>
    <row r="4239" ht="12.75">
      <c r="M4239" s="5"/>
    </row>
    <row r="4240" ht="12.75">
      <c r="M4240" s="5"/>
    </row>
    <row r="4241" ht="12.75">
      <c r="M4241" s="5"/>
    </row>
    <row r="4242" ht="12.75">
      <c r="M4242" s="5"/>
    </row>
    <row r="4243" ht="12.75">
      <c r="M4243" s="5"/>
    </row>
    <row r="4244" ht="12.75">
      <c r="M4244" s="5"/>
    </row>
    <row r="4245" ht="12.75">
      <c r="M4245" s="5"/>
    </row>
    <row r="4246" ht="12.75">
      <c r="M4246" s="5"/>
    </row>
    <row r="4247" ht="12.75">
      <c r="M4247" s="5"/>
    </row>
    <row r="4248" ht="12.75">
      <c r="M4248" s="5"/>
    </row>
    <row r="4249" ht="12.75">
      <c r="M4249" s="5"/>
    </row>
    <row r="4250" ht="12.75">
      <c r="M4250" s="5"/>
    </row>
    <row r="4251" ht="12.75">
      <c r="M4251" s="5"/>
    </row>
    <row r="4252" ht="12.75">
      <c r="M4252" s="5"/>
    </row>
    <row r="4253" ht="12.75">
      <c r="M4253" s="5"/>
    </row>
    <row r="4254" ht="12.75">
      <c r="M4254" s="5"/>
    </row>
    <row r="4255" ht="12.75">
      <c r="M4255" s="5"/>
    </row>
    <row r="4256" ht="12.75">
      <c r="M4256" s="5"/>
    </row>
    <row r="4257" ht="12.75">
      <c r="M4257" s="5"/>
    </row>
    <row r="4258" ht="12.75">
      <c r="M4258" s="5"/>
    </row>
    <row r="4259" ht="12.75">
      <c r="M4259" s="5"/>
    </row>
    <row r="4260" ht="12.75">
      <c r="M4260" s="5"/>
    </row>
    <row r="4261" ht="12.75">
      <c r="M4261" s="5"/>
    </row>
    <row r="4262" ht="12.75">
      <c r="M4262" s="5"/>
    </row>
    <row r="4263" ht="12.75">
      <c r="M4263" s="5"/>
    </row>
    <row r="4264" ht="12.75">
      <c r="M4264" s="5"/>
    </row>
    <row r="4265" ht="12.75">
      <c r="M4265" s="5"/>
    </row>
    <row r="4266" ht="12.75">
      <c r="M4266" s="5"/>
    </row>
    <row r="4267" ht="12.75">
      <c r="M4267" s="5"/>
    </row>
    <row r="4268" ht="12.75">
      <c r="M4268" s="5"/>
    </row>
    <row r="4269" ht="12.75">
      <c r="M4269" s="5"/>
    </row>
    <row r="4270" ht="12.75">
      <c r="M4270" s="5"/>
    </row>
    <row r="4271" ht="12.75">
      <c r="M4271" s="5"/>
    </row>
    <row r="4272" ht="12.75">
      <c r="M4272" s="5"/>
    </row>
    <row r="4273" ht="12.75">
      <c r="M4273" s="5"/>
    </row>
    <row r="4274" ht="12.75">
      <c r="M4274" s="5"/>
    </row>
    <row r="4275" ht="12.75">
      <c r="M4275" s="5"/>
    </row>
    <row r="4276" ht="12.75">
      <c r="M4276" s="5"/>
    </row>
    <row r="4277" ht="12.75">
      <c r="M4277" s="5"/>
    </row>
    <row r="4278" ht="12.75">
      <c r="M4278" s="5"/>
    </row>
    <row r="4279" ht="12.75">
      <c r="M4279" s="5"/>
    </row>
    <row r="4280" ht="12.75">
      <c r="M4280" s="5"/>
    </row>
    <row r="4281" ht="12.75">
      <c r="M4281" s="5"/>
    </row>
    <row r="4282" ht="12.75">
      <c r="M4282" s="5"/>
    </row>
    <row r="4283" ht="12.75">
      <c r="M4283" s="5"/>
    </row>
    <row r="4284" ht="12.75">
      <c r="M4284" s="5"/>
    </row>
    <row r="4285" ht="12.75">
      <c r="M4285" s="5"/>
    </row>
    <row r="4286" ht="12.75">
      <c r="M4286" s="5"/>
    </row>
    <row r="4287" ht="12.75">
      <c r="M4287" s="5"/>
    </row>
    <row r="4288" ht="12.75">
      <c r="M4288" s="5"/>
    </row>
    <row r="4289" ht="12.75">
      <c r="M4289" s="5"/>
    </row>
    <row r="4290" ht="12.75">
      <c r="M4290" s="5"/>
    </row>
    <row r="4291" ht="12.75">
      <c r="M4291" s="5"/>
    </row>
    <row r="4292" ht="12.75">
      <c r="M4292" s="5"/>
    </row>
    <row r="4293" ht="12.75">
      <c r="M4293" s="5"/>
    </row>
    <row r="4294" ht="12.75">
      <c r="M4294" s="5"/>
    </row>
    <row r="4295" ht="12.75">
      <c r="M4295" s="5"/>
    </row>
    <row r="4296" ht="12.75">
      <c r="M4296" s="5"/>
    </row>
    <row r="4297" ht="12.75">
      <c r="M4297" s="5"/>
    </row>
    <row r="4298" ht="12.75">
      <c r="M4298" s="5"/>
    </row>
    <row r="4299" ht="12.75">
      <c r="M4299" s="5"/>
    </row>
    <row r="4300" ht="12.75">
      <c r="M4300" s="5"/>
    </row>
    <row r="4301" ht="12.75">
      <c r="M4301" s="5"/>
    </row>
    <row r="4302" ht="12.75">
      <c r="M4302" s="5"/>
    </row>
    <row r="4303" ht="12.75">
      <c r="M4303" s="5"/>
    </row>
    <row r="4304" ht="12.75">
      <c r="M4304" s="5"/>
    </row>
    <row r="4305" ht="12.75">
      <c r="M4305" s="5"/>
    </row>
    <row r="4306" ht="12.75">
      <c r="M4306" s="5"/>
    </row>
    <row r="4307" ht="12.75">
      <c r="M4307" s="5"/>
    </row>
    <row r="4308" ht="12.75">
      <c r="M4308" s="5"/>
    </row>
    <row r="4309" ht="12.75">
      <c r="M4309" s="5"/>
    </row>
    <row r="4310" ht="12.75">
      <c r="M4310" s="5"/>
    </row>
    <row r="4311" ht="12.75">
      <c r="M4311" s="5"/>
    </row>
    <row r="4312" ht="12.75">
      <c r="M4312" s="5"/>
    </row>
    <row r="4313" ht="12.75">
      <c r="M4313" s="5"/>
    </row>
    <row r="4314" ht="12.75">
      <c r="M4314" s="5"/>
    </row>
    <row r="4315" ht="12.75">
      <c r="M4315" s="5"/>
    </row>
    <row r="4316" ht="12.75">
      <c r="M4316" s="5"/>
    </row>
    <row r="4317" ht="12.75">
      <c r="M4317" s="5"/>
    </row>
    <row r="4318" ht="12.75">
      <c r="M4318" s="5"/>
    </row>
    <row r="4319" ht="12.75">
      <c r="M4319" s="5"/>
    </row>
    <row r="4320" ht="12.75">
      <c r="M4320" s="5"/>
    </row>
    <row r="4321" ht="12.75">
      <c r="M4321" s="5"/>
    </row>
    <row r="4322" ht="12.75">
      <c r="M4322" s="5"/>
    </row>
    <row r="4323" ht="12.75">
      <c r="M4323" s="5"/>
    </row>
    <row r="4324" ht="12.75">
      <c r="M4324" s="5"/>
    </row>
    <row r="4325" ht="12.75">
      <c r="M4325" s="5"/>
    </row>
    <row r="4326" ht="12.75">
      <c r="M4326" s="5"/>
    </row>
    <row r="4327" ht="12.75">
      <c r="M4327" s="5"/>
    </row>
    <row r="4328" ht="12.75">
      <c r="M4328" s="5"/>
    </row>
    <row r="4329" ht="12.75">
      <c r="M4329" s="5"/>
    </row>
    <row r="4330" ht="12.75">
      <c r="M4330" s="5"/>
    </row>
    <row r="4331" ht="12.75">
      <c r="M4331" s="5"/>
    </row>
    <row r="4332" ht="12.75">
      <c r="M4332" s="5"/>
    </row>
    <row r="4333" ht="12.75">
      <c r="M4333" s="5"/>
    </row>
    <row r="4334" ht="12.75">
      <c r="M4334" s="5"/>
    </row>
    <row r="4335" ht="12.75">
      <c r="M4335" s="5"/>
    </row>
    <row r="4336" ht="12.75">
      <c r="M4336" s="5"/>
    </row>
    <row r="4337" ht="12.75">
      <c r="M4337" s="5"/>
    </row>
    <row r="4338" ht="12.75">
      <c r="M4338" s="5"/>
    </row>
    <row r="4339" ht="12.75">
      <c r="M4339" s="5"/>
    </row>
    <row r="4340" ht="12.75">
      <c r="M4340" s="5"/>
    </row>
    <row r="4341" ht="12.75">
      <c r="M4341" s="5"/>
    </row>
    <row r="4342" ht="12.75">
      <c r="M4342" s="5"/>
    </row>
    <row r="4343" ht="12.75">
      <c r="M4343" s="5"/>
    </row>
    <row r="4344" ht="12.75">
      <c r="M4344" s="5"/>
    </row>
    <row r="4345" ht="12.75">
      <c r="M4345" s="5"/>
    </row>
    <row r="4346" ht="12.75">
      <c r="M4346" s="5"/>
    </row>
    <row r="4347" ht="12.75">
      <c r="M4347" s="5"/>
    </row>
    <row r="4348" ht="12.75">
      <c r="M4348" s="5"/>
    </row>
    <row r="4349" ht="12.75">
      <c r="M4349" s="5"/>
    </row>
    <row r="4350" ht="12.75">
      <c r="M4350" s="5"/>
    </row>
    <row r="4351" ht="12.75">
      <c r="M4351" s="5"/>
    </row>
    <row r="4352" ht="12.75">
      <c r="M4352" s="5"/>
    </row>
    <row r="4353" ht="12.75">
      <c r="M4353" s="5"/>
    </row>
    <row r="4354" ht="12.75">
      <c r="M4354" s="5"/>
    </row>
    <row r="4355" ht="12.75">
      <c r="M4355" s="5"/>
    </row>
    <row r="4356" ht="12.75">
      <c r="M4356" s="5"/>
    </row>
    <row r="4357" ht="12.75">
      <c r="M4357" s="5"/>
    </row>
    <row r="4358" ht="12.75">
      <c r="M4358" s="5"/>
    </row>
    <row r="4359" ht="12.75">
      <c r="M4359" s="5"/>
    </row>
    <row r="4360" ht="12.75">
      <c r="M4360" s="5"/>
    </row>
    <row r="4361" ht="12.75">
      <c r="M4361" s="5"/>
    </row>
    <row r="4362" ht="12.75">
      <c r="M4362" s="5"/>
    </row>
    <row r="4363" ht="12.75">
      <c r="M4363" s="5"/>
    </row>
    <row r="4364" ht="12.75">
      <c r="M4364" s="5"/>
    </row>
    <row r="4365" ht="12.75">
      <c r="M4365" s="5"/>
    </row>
    <row r="4366" ht="12.75">
      <c r="M4366" s="5"/>
    </row>
    <row r="4367" ht="12.75">
      <c r="M4367" s="5"/>
    </row>
    <row r="4368" ht="12.75">
      <c r="M4368" s="5"/>
    </row>
    <row r="4369" ht="12.75">
      <c r="M4369" s="5"/>
    </row>
    <row r="4370" ht="12.75">
      <c r="M4370" s="5"/>
    </row>
    <row r="4371" ht="12.75">
      <c r="M4371" s="5"/>
    </row>
    <row r="4372" ht="12.75">
      <c r="M4372" s="5"/>
    </row>
    <row r="4373" ht="12.75">
      <c r="M4373" s="5"/>
    </row>
    <row r="4374" ht="12.75">
      <c r="M4374" s="5"/>
    </row>
    <row r="4375" ht="12.75">
      <c r="M4375" s="5"/>
    </row>
    <row r="4376" ht="12.75">
      <c r="M4376" s="5"/>
    </row>
    <row r="4377" ht="12.75">
      <c r="M4377" s="5"/>
    </row>
    <row r="4378" ht="12.75">
      <c r="M4378" s="5"/>
    </row>
    <row r="4379" ht="12.75">
      <c r="M4379" s="5"/>
    </row>
    <row r="4380" ht="12.75">
      <c r="M4380" s="5"/>
    </row>
    <row r="4381" ht="12.75">
      <c r="M4381" s="5"/>
    </row>
    <row r="4382" ht="12.75">
      <c r="M4382" s="5"/>
    </row>
    <row r="4383" ht="12.75">
      <c r="M4383" s="5"/>
    </row>
    <row r="4384" ht="12.75">
      <c r="M4384" s="5"/>
    </row>
    <row r="4385" ht="12.75">
      <c r="M4385" s="5"/>
    </row>
    <row r="4386" ht="12.75">
      <c r="M4386" s="5"/>
    </row>
    <row r="4387" ht="12.75">
      <c r="M4387" s="5"/>
    </row>
    <row r="4388" ht="12.75">
      <c r="M4388" s="5"/>
    </row>
    <row r="4389" ht="12.75">
      <c r="M4389" s="5"/>
    </row>
    <row r="4390" ht="12.75">
      <c r="M4390" s="5"/>
    </row>
    <row r="4391" ht="12.75">
      <c r="M4391" s="5"/>
    </row>
    <row r="4392" ht="12.75">
      <c r="M4392" s="5"/>
    </row>
    <row r="4393" ht="12.75">
      <c r="M4393" s="5"/>
    </row>
    <row r="4394" ht="12.75">
      <c r="M4394" s="5"/>
    </row>
    <row r="4395" ht="12.75">
      <c r="M4395" s="5"/>
    </row>
    <row r="4396" ht="12.75">
      <c r="M4396" s="5"/>
    </row>
    <row r="4397" ht="12.75">
      <c r="M4397" s="5"/>
    </row>
    <row r="4398" ht="12.75">
      <c r="M4398" s="5"/>
    </row>
    <row r="4399" ht="12.75">
      <c r="M4399" s="5"/>
    </row>
    <row r="4400" ht="12.75">
      <c r="M4400" s="5"/>
    </row>
    <row r="4401" ht="12.75">
      <c r="M4401" s="5"/>
    </row>
    <row r="4402" ht="12.75">
      <c r="M4402" s="5"/>
    </row>
    <row r="4403" ht="12.75">
      <c r="M4403" s="5"/>
    </row>
    <row r="4404" ht="12.75">
      <c r="M4404" s="5"/>
    </row>
    <row r="4405" ht="12.75">
      <c r="M4405" s="5"/>
    </row>
    <row r="4406" ht="12.75">
      <c r="M4406" s="5"/>
    </row>
    <row r="4407" ht="12.75">
      <c r="M4407" s="5"/>
    </row>
    <row r="4408" ht="12.75">
      <c r="M4408" s="5"/>
    </row>
    <row r="4409" ht="12.75">
      <c r="M4409" s="5"/>
    </row>
    <row r="4410" ht="12.75">
      <c r="M4410" s="5"/>
    </row>
    <row r="4411" ht="12.75">
      <c r="M4411" s="5"/>
    </row>
    <row r="4412" ht="12.75">
      <c r="M4412" s="5"/>
    </row>
    <row r="4413" ht="12.75">
      <c r="M4413" s="5"/>
    </row>
    <row r="4414" ht="12.75">
      <c r="M4414" s="5"/>
    </row>
    <row r="4415" ht="12.75">
      <c r="M4415" s="5"/>
    </row>
    <row r="4416" ht="12.75">
      <c r="M4416" s="5"/>
    </row>
    <row r="4417" ht="12.75">
      <c r="M4417" s="5"/>
    </row>
    <row r="4418" ht="12.75">
      <c r="M4418" s="5"/>
    </row>
    <row r="4419" ht="12.75">
      <c r="M4419" s="5"/>
    </row>
    <row r="4420" ht="12.75">
      <c r="M4420" s="5"/>
    </row>
    <row r="4421" ht="12.75">
      <c r="M4421" s="5"/>
    </row>
    <row r="4422" ht="12.75">
      <c r="M4422" s="5"/>
    </row>
    <row r="4423" ht="12.75">
      <c r="M4423" s="5"/>
    </row>
    <row r="4424" ht="12.75">
      <c r="M4424" s="5"/>
    </row>
    <row r="4425" ht="12.75">
      <c r="M4425" s="5"/>
    </row>
    <row r="4426" ht="12.75">
      <c r="M4426" s="5"/>
    </row>
    <row r="4427" ht="12.75">
      <c r="M4427" s="5"/>
    </row>
    <row r="4428" ht="12.75">
      <c r="M4428" s="5"/>
    </row>
    <row r="4429" ht="12.75">
      <c r="M4429" s="5"/>
    </row>
    <row r="4430" ht="12.75">
      <c r="M4430" s="5"/>
    </row>
    <row r="4431" ht="12.75">
      <c r="M4431" s="5"/>
    </row>
    <row r="4432" ht="12.75">
      <c r="M4432" s="5"/>
    </row>
    <row r="4433" ht="12.75">
      <c r="M4433" s="5"/>
    </row>
    <row r="4434" ht="12.75">
      <c r="M4434" s="5"/>
    </row>
    <row r="4435" ht="12.75">
      <c r="M4435" s="5"/>
    </row>
    <row r="4436" ht="12.75">
      <c r="M4436" s="5"/>
    </row>
    <row r="4437" ht="12.75">
      <c r="M4437" s="5"/>
    </row>
    <row r="4438" ht="12.75">
      <c r="M4438" s="5"/>
    </row>
    <row r="4439" ht="12.75">
      <c r="M4439" s="5"/>
    </row>
    <row r="4440" ht="12.75">
      <c r="M4440" s="5"/>
    </row>
    <row r="4441" ht="12.75">
      <c r="M4441" s="5"/>
    </row>
    <row r="4442" ht="12.75">
      <c r="M4442" s="5"/>
    </row>
    <row r="4443" ht="12.75">
      <c r="M4443" s="5"/>
    </row>
    <row r="4444" ht="12.75">
      <c r="M4444" s="5"/>
    </row>
    <row r="4445" ht="12.75">
      <c r="M4445" s="5"/>
    </row>
    <row r="4446" ht="12.75">
      <c r="M4446" s="5"/>
    </row>
    <row r="4447" ht="12.75">
      <c r="M4447" s="5"/>
    </row>
    <row r="4448" ht="12.75">
      <c r="M4448" s="5"/>
    </row>
    <row r="4449" ht="12.75">
      <c r="M4449" s="5"/>
    </row>
    <row r="4450" ht="12.75">
      <c r="M4450" s="5"/>
    </row>
    <row r="4451" ht="12.75">
      <c r="M4451" s="5"/>
    </row>
    <row r="4452" ht="12.75">
      <c r="M4452" s="5"/>
    </row>
    <row r="4453" ht="12.75">
      <c r="M4453" s="5"/>
    </row>
    <row r="4454" ht="12.75">
      <c r="M4454" s="5"/>
    </row>
    <row r="4455" ht="12.75">
      <c r="M4455" s="5"/>
    </row>
    <row r="4456" ht="12.75">
      <c r="M4456" s="5"/>
    </row>
    <row r="4457" ht="12.75">
      <c r="M4457" s="5"/>
    </row>
    <row r="4458" ht="12.75">
      <c r="M4458" s="5"/>
    </row>
    <row r="4459" ht="12.75">
      <c r="M4459" s="5"/>
    </row>
    <row r="4460" ht="12.75">
      <c r="M4460" s="5"/>
    </row>
    <row r="4461" ht="12.75">
      <c r="M4461" s="5"/>
    </row>
    <row r="4462" ht="12.75">
      <c r="M4462" s="5"/>
    </row>
    <row r="4463" ht="12.75">
      <c r="M4463" s="5"/>
    </row>
    <row r="4464" ht="12.75">
      <c r="M4464" s="5"/>
    </row>
    <row r="4465" ht="12.75">
      <c r="M4465" s="5"/>
    </row>
    <row r="4466" ht="12.75">
      <c r="M4466" s="5"/>
    </row>
    <row r="4467" ht="12.75">
      <c r="M4467" s="5"/>
    </row>
    <row r="4468" ht="12.75">
      <c r="M4468" s="5"/>
    </row>
    <row r="4469" ht="12.75">
      <c r="M4469" s="5"/>
    </row>
    <row r="4470" ht="12.75">
      <c r="M4470" s="5"/>
    </row>
    <row r="4471" ht="12.75">
      <c r="M4471" s="5"/>
    </row>
    <row r="4472" ht="12.75">
      <c r="M4472" s="5"/>
    </row>
    <row r="4473" ht="12.75">
      <c r="M4473" s="5"/>
    </row>
    <row r="4474" ht="12.75">
      <c r="M4474" s="5"/>
    </row>
    <row r="4475" ht="12.75">
      <c r="M4475" s="5"/>
    </row>
    <row r="4476" ht="12.75">
      <c r="M4476" s="5"/>
    </row>
    <row r="4477" ht="12.75">
      <c r="M4477" s="5"/>
    </row>
    <row r="4478" ht="12.75">
      <c r="M4478" s="5"/>
    </row>
    <row r="4479" ht="12.75">
      <c r="M4479" s="5"/>
    </row>
    <row r="4480" ht="12.75">
      <c r="M4480" s="5"/>
    </row>
    <row r="4481" ht="12.75">
      <c r="M4481" s="5"/>
    </row>
    <row r="4482" ht="12.75">
      <c r="M4482" s="5"/>
    </row>
    <row r="4483" ht="12.75">
      <c r="M4483" s="5"/>
    </row>
    <row r="4484" ht="12.75">
      <c r="M4484" s="5"/>
    </row>
    <row r="4485" ht="12.75">
      <c r="M4485" s="5"/>
    </row>
    <row r="4486" ht="12.75">
      <c r="M4486" s="5"/>
    </row>
    <row r="4487" ht="12.75">
      <c r="M4487" s="5"/>
    </row>
    <row r="4488" ht="12.75">
      <c r="M4488" s="5"/>
    </row>
    <row r="4489" ht="12.75">
      <c r="M4489" s="5"/>
    </row>
    <row r="4490" ht="12.75">
      <c r="M4490" s="5"/>
    </row>
    <row r="4491" ht="12.75">
      <c r="M4491" s="5"/>
    </row>
    <row r="4492" ht="12.75">
      <c r="M4492" s="5"/>
    </row>
    <row r="4493" ht="12.75">
      <c r="M4493" s="5"/>
    </row>
    <row r="4494" ht="12.75">
      <c r="M4494" s="5"/>
    </row>
    <row r="4495" ht="12.75">
      <c r="M4495" s="5"/>
    </row>
    <row r="4496" ht="12.75">
      <c r="M4496" s="5"/>
    </row>
    <row r="4497" ht="12.75">
      <c r="M4497" s="5"/>
    </row>
    <row r="4498" ht="12.75">
      <c r="M4498" s="5"/>
    </row>
    <row r="4499" ht="12.75">
      <c r="M4499" s="5"/>
    </row>
    <row r="4500" ht="12.75">
      <c r="M4500" s="5"/>
    </row>
    <row r="4501" ht="12.75">
      <c r="M4501" s="5"/>
    </row>
    <row r="4502" ht="12.75">
      <c r="M4502" s="5"/>
    </row>
    <row r="4503" ht="12.75">
      <c r="M4503" s="5"/>
    </row>
    <row r="4504" ht="12.75">
      <c r="M4504" s="5"/>
    </row>
    <row r="4505" ht="12.75">
      <c r="M4505" s="5"/>
    </row>
    <row r="4506" ht="12.75">
      <c r="M4506" s="5"/>
    </row>
    <row r="4507" ht="12.75">
      <c r="M4507" s="5"/>
    </row>
    <row r="4508" ht="12.75">
      <c r="M4508" s="5"/>
    </row>
    <row r="4509" ht="12.75">
      <c r="M4509" s="5"/>
    </row>
    <row r="4510" ht="12.75">
      <c r="M4510" s="5"/>
    </row>
    <row r="4511" ht="12.75">
      <c r="M4511" s="5"/>
    </row>
    <row r="4512" ht="12.75">
      <c r="M4512" s="5"/>
    </row>
    <row r="4513" ht="12.75">
      <c r="M4513" s="5"/>
    </row>
    <row r="4514" ht="12.75">
      <c r="M4514" s="5"/>
    </row>
    <row r="4515" ht="12.75">
      <c r="M4515" s="5"/>
    </row>
    <row r="4516" ht="12.75">
      <c r="M4516" s="5"/>
    </row>
    <row r="4517" ht="12.75">
      <c r="M4517" s="5"/>
    </row>
    <row r="4518" ht="12.75">
      <c r="M4518" s="5"/>
    </row>
    <row r="4519" ht="12.75">
      <c r="M4519" s="5"/>
    </row>
    <row r="4520" ht="12.75">
      <c r="M4520" s="5"/>
    </row>
    <row r="4521" ht="12.75">
      <c r="M4521" s="5"/>
    </row>
    <row r="4522" ht="12.75">
      <c r="M4522" s="5"/>
    </row>
    <row r="4523" ht="12.75">
      <c r="M4523" s="5"/>
    </row>
    <row r="4524" ht="12.75">
      <c r="M4524" s="5"/>
    </row>
    <row r="4525" ht="12.75">
      <c r="M4525" s="5"/>
    </row>
    <row r="4526" ht="12.75">
      <c r="M4526" s="5"/>
    </row>
    <row r="4527" ht="12.75">
      <c r="M4527" s="5"/>
    </row>
    <row r="4528" ht="12.75">
      <c r="M4528" s="5"/>
    </row>
    <row r="4529" ht="12.75">
      <c r="M4529" s="5"/>
    </row>
    <row r="4530" ht="12.75">
      <c r="M4530" s="5"/>
    </row>
    <row r="4531" ht="12.75">
      <c r="M4531" s="5"/>
    </row>
    <row r="4532" ht="12.75">
      <c r="M4532" s="5"/>
    </row>
    <row r="4533" ht="12.75">
      <c r="M4533" s="5"/>
    </row>
    <row r="4534" ht="12.75">
      <c r="M4534" s="5"/>
    </row>
    <row r="4535" ht="12.75">
      <c r="M4535" s="5"/>
    </row>
    <row r="4536" ht="12.75">
      <c r="M4536" s="5"/>
    </row>
    <row r="4537" ht="12.75">
      <c r="M4537" s="5"/>
    </row>
    <row r="4538" ht="12.75">
      <c r="M4538" s="5"/>
    </row>
    <row r="4539" ht="12.75">
      <c r="M4539" s="5"/>
    </row>
    <row r="4540" ht="12.75">
      <c r="M4540" s="5"/>
    </row>
    <row r="4541" ht="12.75">
      <c r="M4541" s="5"/>
    </row>
    <row r="4542" ht="12.75">
      <c r="M4542" s="5"/>
    </row>
    <row r="4543" ht="12.75">
      <c r="M4543" s="5"/>
    </row>
    <row r="4544" ht="12.75">
      <c r="M4544" s="5"/>
    </row>
    <row r="4545" ht="12.75">
      <c r="M4545" s="5"/>
    </row>
    <row r="4546" ht="12.75">
      <c r="M4546" s="5"/>
    </row>
    <row r="4547" ht="12.75">
      <c r="M4547" s="5"/>
    </row>
    <row r="4548" ht="12.75">
      <c r="M4548" s="5"/>
    </row>
    <row r="4549" ht="12.75">
      <c r="M4549" s="5"/>
    </row>
    <row r="4550" ht="12.75">
      <c r="M4550" s="5"/>
    </row>
    <row r="4551" ht="12.75">
      <c r="M4551" s="5"/>
    </row>
    <row r="4552" ht="12.75">
      <c r="M4552" s="5"/>
    </row>
    <row r="4553" ht="12.75">
      <c r="M4553" s="5"/>
    </row>
    <row r="4554" ht="12.75">
      <c r="M4554" s="5"/>
    </row>
    <row r="4555" ht="12.75">
      <c r="M4555" s="5"/>
    </row>
    <row r="4556" ht="12.75">
      <c r="M4556" s="5"/>
    </row>
    <row r="4557" ht="12.75">
      <c r="M4557" s="5"/>
    </row>
    <row r="4558" ht="12.75">
      <c r="M4558" s="5"/>
    </row>
    <row r="4559" ht="12.75">
      <c r="M4559" s="5"/>
    </row>
    <row r="4560" ht="12.75">
      <c r="M4560" s="5"/>
    </row>
    <row r="4561" ht="12.75">
      <c r="M4561" s="5"/>
    </row>
    <row r="4562" ht="12.75">
      <c r="M4562" s="5"/>
    </row>
    <row r="4563" ht="12.75">
      <c r="M4563" s="5"/>
    </row>
    <row r="4564" ht="12.75">
      <c r="M4564" s="5"/>
    </row>
    <row r="4565" ht="12.75">
      <c r="M4565" s="5"/>
    </row>
    <row r="4566" ht="12.75">
      <c r="M4566" s="5"/>
    </row>
    <row r="4567" ht="12.75">
      <c r="M4567" s="5"/>
    </row>
    <row r="4568" ht="12.75">
      <c r="M4568" s="5"/>
    </row>
    <row r="4569" ht="12.75">
      <c r="M4569" s="5"/>
    </row>
    <row r="4570" ht="12.75">
      <c r="M4570" s="5"/>
    </row>
    <row r="4571" ht="12.75">
      <c r="M4571" s="5"/>
    </row>
    <row r="4572" ht="12.75">
      <c r="M4572" s="5"/>
    </row>
    <row r="4573" ht="12.75">
      <c r="M4573" s="5"/>
    </row>
    <row r="4574" ht="12.75">
      <c r="M4574" s="5"/>
    </row>
    <row r="4575" ht="12.75">
      <c r="M4575" s="5"/>
    </row>
    <row r="4576" ht="12.75">
      <c r="M4576" s="5"/>
    </row>
    <row r="4577" ht="12.75">
      <c r="M4577" s="5"/>
    </row>
    <row r="4578" ht="12.75">
      <c r="M4578" s="5"/>
    </row>
    <row r="4579" ht="12.75">
      <c r="M4579" s="5"/>
    </row>
    <row r="4580" ht="12.75">
      <c r="M4580" s="5"/>
    </row>
    <row r="4581" ht="12.75">
      <c r="M4581" s="5"/>
    </row>
    <row r="4582" ht="12.75">
      <c r="M4582" s="5"/>
    </row>
    <row r="4583" ht="12.75">
      <c r="M4583" s="5"/>
    </row>
    <row r="4584" ht="12.75">
      <c r="M4584" s="5"/>
    </row>
    <row r="4585" ht="12.75">
      <c r="M4585" s="5"/>
    </row>
    <row r="4586" ht="12.75">
      <c r="M4586" s="5"/>
    </row>
    <row r="4587" ht="12.75">
      <c r="M4587" s="5"/>
    </row>
    <row r="4588" ht="12.75">
      <c r="M4588" s="5"/>
    </row>
    <row r="4589" ht="12.75">
      <c r="M4589" s="5"/>
    </row>
    <row r="4590" ht="12.75">
      <c r="M4590" s="5"/>
    </row>
    <row r="4591" ht="12.75">
      <c r="M4591" s="5"/>
    </row>
    <row r="4592" ht="12.75">
      <c r="M4592" s="5"/>
    </row>
    <row r="4593" ht="12.75">
      <c r="M4593" s="5"/>
    </row>
    <row r="4594" ht="12.75">
      <c r="M4594" s="5"/>
    </row>
    <row r="4595" ht="12.75">
      <c r="M4595" s="5"/>
    </row>
    <row r="4596" ht="12.75">
      <c r="M4596" s="5"/>
    </row>
    <row r="4597" ht="12.75">
      <c r="M4597" s="5"/>
    </row>
    <row r="4598" ht="12.75">
      <c r="M4598" s="5"/>
    </row>
    <row r="4599" ht="12.75">
      <c r="M4599" s="5"/>
    </row>
    <row r="4600" ht="12.75">
      <c r="M4600" s="5"/>
    </row>
    <row r="4601" ht="12.75">
      <c r="M4601" s="5"/>
    </row>
    <row r="4602" ht="12.75">
      <c r="M4602" s="5"/>
    </row>
    <row r="4603" ht="12.75">
      <c r="M4603" s="5"/>
    </row>
    <row r="4604" ht="12.75">
      <c r="M4604" s="5"/>
    </row>
    <row r="4605" ht="12.75">
      <c r="M4605" s="5"/>
    </row>
    <row r="4606" ht="12.75">
      <c r="M4606" s="5"/>
    </row>
    <row r="4607" ht="12.75">
      <c r="M4607" s="5"/>
    </row>
    <row r="4608" ht="12.75">
      <c r="M4608" s="5"/>
    </row>
    <row r="4609" ht="12.75">
      <c r="M4609" s="5"/>
    </row>
    <row r="4610" ht="12.75">
      <c r="M4610" s="5"/>
    </row>
    <row r="4611" ht="12.75">
      <c r="M4611" s="5"/>
    </row>
    <row r="4612" ht="12.75">
      <c r="M4612" s="5"/>
    </row>
    <row r="4613" ht="12.75">
      <c r="M4613" s="5"/>
    </row>
    <row r="4614" ht="12.75">
      <c r="M4614" s="5"/>
    </row>
    <row r="4615" ht="12.75">
      <c r="M4615" s="5"/>
    </row>
    <row r="4616" ht="12.75">
      <c r="M4616" s="5"/>
    </row>
    <row r="4617" ht="12.75">
      <c r="M4617" s="5"/>
    </row>
    <row r="4618" ht="12.75">
      <c r="M4618" s="5"/>
    </row>
    <row r="4619" ht="12.75">
      <c r="M4619" s="5"/>
    </row>
    <row r="4620" ht="12.75">
      <c r="M4620" s="5"/>
    </row>
    <row r="4621" ht="12.75">
      <c r="M4621" s="5"/>
    </row>
    <row r="4622" ht="12.75">
      <c r="M4622" s="5"/>
    </row>
    <row r="4623" ht="12.75">
      <c r="M4623" s="5"/>
    </row>
    <row r="4624" ht="12.75">
      <c r="M4624" s="5"/>
    </row>
    <row r="4625" ht="12.75">
      <c r="M4625" s="5"/>
    </row>
    <row r="4626" ht="12.75">
      <c r="M4626" s="5"/>
    </row>
    <row r="4627" ht="12.75">
      <c r="M4627" s="5"/>
    </row>
    <row r="4628" ht="12.75">
      <c r="M4628" s="5"/>
    </row>
    <row r="4629" ht="12.75">
      <c r="M4629" s="5"/>
    </row>
    <row r="4630" ht="12.75">
      <c r="M4630" s="5"/>
    </row>
    <row r="4631" ht="12.75">
      <c r="M4631" s="5"/>
    </row>
    <row r="4632" ht="12.75">
      <c r="M4632" s="5"/>
    </row>
    <row r="4633" ht="12.75">
      <c r="M4633" s="5"/>
    </row>
    <row r="4634" ht="12.75">
      <c r="M4634" s="5"/>
    </row>
    <row r="4635" ht="12.75">
      <c r="M4635" s="5"/>
    </row>
    <row r="4636" ht="12.75">
      <c r="M4636" s="5"/>
    </row>
    <row r="4637" ht="12.75">
      <c r="M4637" s="5"/>
    </row>
    <row r="4638" ht="12.75">
      <c r="M4638" s="5"/>
    </row>
    <row r="4639" ht="12.75">
      <c r="M4639" s="5"/>
    </row>
    <row r="4640" ht="12.75">
      <c r="M4640" s="5"/>
    </row>
    <row r="4641" ht="12.75">
      <c r="M4641" s="5"/>
    </row>
    <row r="4642" ht="12.75">
      <c r="M4642" s="5"/>
    </row>
    <row r="4643" ht="12.75">
      <c r="M4643" s="5"/>
    </row>
    <row r="4644" ht="12.75">
      <c r="M4644" s="5"/>
    </row>
    <row r="4645" ht="12.75">
      <c r="M4645" s="5"/>
    </row>
    <row r="4646" ht="12.75">
      <c r="M4646" s="5"/>
    </row>
    <row r="4647" ht="12.75">
      <c r="M4647" s="5"/>
    </row>
    <row r="4648" ht="12.75">
      <c r="M4648" s="5"/>
    </row>
    <row r="4649" ht="12.75">
      <c r="M4649" s="5"/>
    </row>
    <row r="4650" ht="12.75">
      <c r="M4650" s="5"/>
    </row>
    <row r="4651" ht="12.75">
      <c r="M4651" s="5"/>
    </row>
    <row r="4652" ht="12.75">
      <c r="M4652" s="5"/>
    </row>
    <row r="4653" ht="12.75">
      <c r="M4653" s="5"/>
    </row>
    <row r="4654" ht="12.75">
      <c r="M4654" s="5"/>
    </row>
    <row r="4655" ht="12.75">
      <c r="M4655" s="5"/>
    </row>
    <row r="4656" ht="12.75">
      <c r="M4656" s="5"/>
    </row>
    <row r="4657" ht="12.75">
      <c r="M4657" s="5"/>
    </row>
    <row r="4658" ht="12.75">
      <c r="M4658" s="5"/>
    </row>
    <row r="4659" ht="12.75">
      <c r="M4659" s="5"/>
    </row>
    <row r="4660" ht="12.75">
      <c r="M4660" s="5"/>
    </row>
    <row r="4661" ht="12.75">
      <c r="M4661" s="5"/>
    </row>
    <row r="4662" ht="12.75">
      <c r="M4662" s="5"/>
    </row>
    <row r="4663" ht="12.75">
      <c r="M4663" s="5"/>
    </row>
    <row r="4664" ht="12.75">
      <c r="M4664" s="5"/>
    </row>
    <row r="4665" ht="12.75">
      <c r="M4665" s="5"/>
    </row>
    <row r="4666" ht="12.75">
      <c r="M4666" s="5"/>
    </row>
    <row r="4667" ht="12.75">
      <c r="M4667" s="5"/>
    </row>
    <row r="4668" ht="12.75">
      <c r="M4668" s="5"/>
    </row>
    <row r="4669" ht="12.75">
      <c r="M4669" s="5"/>
    </row>
    <row r="4670" ht="12.75">
      <c r="M4670" s="5"/>
    </row>
    <row r="4671" ht="12.75">
      <c r="M4671" s="5"/>
    </row>
    <row r="4672" ht="12.75">
      <c r="M4672" s="5"/>
    </row>
    <row r="4673" ht="12.75">
      <c r="M4673" s="5"/>
    </row>
    <row r="4674" ht="12.75">
      <c r="M4674" s="5"/>
    </row>
    <row r="4675" ht="12.75">
      <c r="M4675" s="5"/>
    </row>
    <row r="4676" ht="12.75">
      <c r="M4676" s="5"/>
    </row>
    <row r="4677" ht="12.75">
      <c r="M4677" s="5"/>
    </row>
    <row r="4678" ht="12.75">
      <c r="M4678" s="5"/>
    </row>
    <row r="4679" ht="12.75">
      <c r="M4679" s="5"/>
    </row>
    <row r="4680" ht="12.75">
      <c r="M4680" s="5"/>
    </row>
    <row r="4681" ht="12.75">
      <c r="M4681" s="5"/>
    </row>
    <row r="4682" ht="12.75">
      <c r="M4682" s="5"/>
    </row>
    <row r="4683" ht="12.75">
      <c r="M4683" s="5"/>
    </row>
    <row r="4684" ht="12.75">
      <c r="M4684" s="5"/>
    </row>
    <row r="4685" ht="12.75">
      <c r="M4685" s="5"/>
    </row>
    <row r="4686" ht="12.75">
      <c r="M4686" s="5"/>
    </row>
    <row r="4687" ht="12.75">
      <c r="M4687" s="5"/>
    </row>
    <row r="4688" ht="12.75">
      <c r="M4688" s="5"/>
    </row>
    <row r="4689" ht="12.75">
      <c r="M4689" s="5"/>
    </row>
    <row r="4690" ht="12.75">
      <c r="M4690" s="5"/>
    </row>
    <row r="4691" ht="12.75">
      <c r="M4691" s="5"/>
    </row>
    <row r="4692" ht="12.75">
      <c r="M4692" s="5"/>
    </row>
    <row r="4693" ht="12.75">
      <c r="M4693" s="5"/>
    </row>
    <row r="4694" ht="12.75">
      <c r="M4694" s="5"/>
    </row>
    <row r="4695" ht="12.75">
      <c r="M4695" s="5"/>
    </row>
    <row r="4696" ht="12.75">
      <c r="M4696" s="5"/>
    </row>
    <row r="4697" ht="12.75">
      <c r="M4697" s="5"/>
    </row>
    <row r="4698" ht="12.75">
      <c r="M4698" s="5"/>
    </row>
    <row r="4699" ht="12.75">
      <c r="M4699" s="5"/>
    </row>
    <row r="4700" ht="12.75">
      <c r="M4700" s="5"/>
    </row>
    <row r="4701" ht="12.75">
      <c r="M4701" s="5"/>
    </row>
    <row r="4702" ht="12.75">
      <c r="M4702" s="5"/>
    </row>
    <row r="4703" ht="12.75">
      <c r="M4703" s="5"/>
    </row>
    <row r="4704" ht="12.75">
      <c r="M4704" s="5"/>
    </row>
    <row r="4705" ht="12.75">
      <c r="M4705" s="5"/>
    </row>
    <row r="4706" ht="12.75">
      <c r="M4706" s="5"/>
    </row>
    <row r="4707" ht="12.75">
      <c r="M4707" s="5"/>
    </row>
    <row r="4708" ht="12.75">
      <c r="M4708" s="5"/>
    </row>
    <row r="4709" ht="12.75">
      <c r="M4709" s="5"/>
    </row>
    <row r="4710" ht="12.75">
      <c r="M4710" s="5"/>
    </row>
    <row r="4711" ht="12.75">
      <c r="M4711" s="5"/>
    </row>
    <row r="4712" ht="12.75">
      <c r="M4712" s="5"/>
    </row>
    <row r="4713" ht="12.75">
      <c r="M4713" s="5"/>
    </row>
    <row r="4714" ht="12.75">
      <c r="M4714" s="5"/>
    </row>
    <row r="4715" ht="12.75">
      <c r="M4715" s="5"/>
    </row>
    <row r="4716" ht="12.75">
      <c r="M4716" s="5"/>
    </row>
    <row r="4717" ht="12.75">
      <c r="M4717" s="5"/>
    </row>
    <row r="4718" ht="12.75">
      <c r="M4718" s="5"/>
    </row>
    <row r="4719" ht="12.75">
      <c r="M4719" s="5"/>
    </row>
    <row r="4720" ht="12.75">
      <c r="M4720" s="5"/>
    </row>
    <row r="4721" ht="12.75">
      <c r="M4721" s="5"/>
    </row>
    <row r="4722" ht="12.75">
      <c r="M4722" s="5"/>
    </row>
    <row r="4723" ht="12.75">
      <c r="M4723" s="5"/>
    </row>
    <row r="4724" ht="12.75">
      <c r="M4724" s="5"/>
    </row>
    <row r="4725" ht="12.75">
      <c r="M4725" s="5"/>
    </row>
    <row r="4726" ht="12.75">
      <c r="M4726" s="5"/>
    </row>
    <row r="4727" ht="12.75">
      <c r="M4727" s="5"/>
    </row>
    <row r="4728" ht="12.75">
      <c r="M4728" s="5"/>
    </row>
    <row r="4729" ht="12.75">
      <c r="M4729" s="5"/>
    </row>
    <row r="4730" ht="12.75">
      <c r="M4730" s="5"/>
    </row>
    <row r="4731" ht="12.75">
      <c r="M4731" s="5"/>
    </row>
    <row r="4732" ht="12.75">
      <c r="M4732" s="5"/>
    </row>
    <row r="4733" ht="12.75">
      <c r="M4733" s="5"/>
    </row>
    <row r="4734" ht="12.75">
      <c r="M4734" s="5"/>
    </row>
    <row r="4735" ht="12.75">
      <c r="M4735" s="5"/>
    </row>
    <row r="4736" ht="12.75">
      <c r="M4736" s="5"/>
    </row>
    <row r="4737" ht="12.75">
      <c r="M4737" s="5"/>
    </row>
    <row r="4738" ht="12.75">
      <c r="M4738" s="5"/>
    </row>
    <row r="4739" ht="12.75">
      <c r="M4739" s="5"/>
    </row>
    <row r="4740" ht="12.75">
      <c r="M4740" s="5"/>
    </row>
    <row r="4741" ht="12.75">
      <c r="M4741" s="5"/>
    </row>
    <row r="4742" ht="12.75">
      <c r="M4742" s="5"/>
    </row>
    <row r="4743" ht="12.75">
      <c r="M4743" s="5"/>
    </row>
    <row r="4744" ht="12.75">
      <c r="M4744" s="5"/>
    </row>
    <row r="4745" ht="12.75">
      <c r="M4745" s="5"/>
    </row>
    <row r="4746" ht="12.75">
      <c r="M4746" s="5"/>
    </row>
    <row r="4747" ht="12.75">
      <c r="M4747" s="5"/>
    </row>
    <row r="4748" ht="12.75">
      <c r="M4748" s="5"/>
    </row>
    <row r="4749" ht="12.75">
      <c r="M4749" s="5"/>
    </row>
    <row r="4750" ht="12.75">
      <c r="M4750" s="5"/>
    </row>
    <row r="4751" ht="12.75">
      <c r="M4751" s="5"/>
    </row>
    <row r="4752" ht="12.75">
      <c r="M4752" s="5"/>
    </row>
    <row r="4753" ht="12.75">
      <c r="M4753" s="5"/>
    </row>
    <row r="4754" ht="12.75">
      <c r="M4754" s="5"/>
    </row>
    <row r="4755" ht="12.75">
      <c r="M4755" s="5"/>
    </row>
    <row r="4756" ht="12.75">
      <c r="M4756" s="5"/>
    </row>
    <row r="4757" ht="12.75">
      <c r="M4757" s="5"/>
    </row>
    <row r="4758" ht="12.75">
      <c r="M4758" s="5"/>
    </row>
    <row r="4759" ht="12.75">
      <c r="M4759" s="5"/>
    </row>
    <row r="4760" ht="12.75">
      <c r="M4760" s="5"/>
    </row>
    <row r="4761" ht="12.75">
      <c r="M4761" s="5"/>
    </row>
    <row r="4762" ht="12.75">
      <c r="M4762" s="5"/>
    </row>
    <row r="4763" ht="12.75">
      <c r="M4763" s="5"/>
    </row>
    <row r="4764" ht="12.75">
      <c r="M4764" s="5"/>
    </row>
    <row r="4765" ht="12.75">
      <c r="M4765" s="5"/>
    </row>
    <row r="4766" ht="12.75">
      <c r="M4766" s="5"/>
    </row>
    <row r="4767" ht="12.75">
      <c r="M4767" s="5"/>
    </row>
    <row r="4768" ht="12.75">
      <c r="M4768" s="5"/>
    </row>
    <row r="4769" ht="12.75">
      <c r="M4769" s="5"/>
    </row>
    <row r="4770" ht="12.75">
      <c r="M4770" s="5"/>
    </row>
    <row r="4771" ht="12.75">
      <c r="M4771" s="5"/>
    </row>
    <row r="4772" ht="12.75">
      <c r="M4772" s="5"/>
    </row>
    <row r="4773" ht="12.75">
      <c r="M4773" s="5"/>
    </row>
    <row r="4774" ht="12.75">
      <c r="M4774" s="5"/>
    </row>
    <row r="4775" ht="12.75">
      <c r="M4775" s="5"/>
    </row>
    <row r="4776" ht="12.75">
      <c r="M4776" s="5"/>
    </row>
    <row r="4777" ht="12.75">
      <c r="M4777" s="5"/>
    </row>
    <row r="4778" ht="12.75">
      <c r="M4778" s="5"/>
    </row>
    <row r="4779" ht="12.75">
      <c r="M4779" s="5"/>
    </row>
    <row r="4780" ht="12.75">
      <c r="M4780" s="5"/>
    </row>
    <row r="4781" ht="12.75">
      <c r="M4781" s="5"/>
    </row>
    <row r="4782" ht="12.75">
      <c r="M4782" s="5"/>
    </row>
    <row r="4783" ht="12.75">
      <c r="M4783" s="5"/>
    </row>
    <row r="4784" ht="12.75">
      <c r="M4784" s="5"/>
    </row>
    <row r="4785" ht="12.75">
      <c r="M4785" s="5"/>
    </row>
    <row r="4786" ht="12.75">
      <c r="M4786" s="5"/>
    </row>
    <row r="4787" ht="12.75">
      <c r="M4787" s="5"/>
    </row>
    <row r="4788" ht="12.75">
      <c r="M4788" s="5"/>
    </row>
    <row r="4789" ht="12.75">
      <c r="M4789" s="5"/>
    </row>
    <row r="4790" ht="12.75">
      <c r="M4790" s="5"/>
    </row>
    <row r="4791" ht="12.75">
      <c r="M4791" s="5"/>
    </row>
    <row r="4792" ht="12.75">
      <c r="M4792" s="5"/>
    </row>
    <row r="4793" ht="12.75">
      <c r="M4793" s="5"/>
    </row>
    <row r="4794" ht="12.75">
      <c r="M4794" s="5"/>
    </row>
    <row r="4795" ht="12.75">
      <c r="M4795" s="5"/>
    </row>
    <row r="4796" ht="12.75">
      <c r="M4796" s="5"/>
    </row>
    <row r="4797" ht="12.75">
      <c r="M4797" s="5"/>
    </row>
    <row r="4798" ht="12.75">
      <c r="M4798" s="5"/>
    </row>
    <row r="4799" ht="12.75">
      <c r="M4799" s="5"/>
    </row>
    <row r="4800" ht="12.75">
      <c r="M4800" s="5"/>
    </row>
    <row r="4801" ht="12.75">
      <c r="M4801" s="5"/>
    </row>
    <row r="4802" ht="12.75">
      <c r="M4802" s="5"/>
    </row>
    <row r="4803" ht="12.75">
      <c r="M4803" s="5"/>
    </row>
    <row r="4804" ht="12.75">
      <c r="M4804" s="5"/>
    </row>
    <row r="4805" ht="12.75">
      <c r="M4805" s="5"/>
    </row>
    <row r="4806" ht="12.75">
      <c r="M4806" s="5"/>
    </row>
    <row r="4807" ht="12.75">
      <c r="M4807" s="5"/>
    </row>
    <row r="4808" ht="12.75">
      <c r="M4808" s="5"/>
    </row>
    <row r="4809" ht="12.75">
      <c r="M4809" s="5"/>
    </row>
    <row r="4810" ht="12.75">
      <c r="M4810" s="5"/>
    </row>
    <row r="4811" ht="12.75">
      <c r="M4811" s="5"/>
    </row>
    <row r="4812" ht="12.75">
      <c r="M4812" s="5"/>
    </row>
    <row r="4813" ht="12.75">
      <c r="M4813" s="5"/>
    </row>
    <row r="4814" ht="12.75">
      <c r="M4814" s="5"/>
    </row>
    <row r="4815" ht="12.75">
      <c r="M4815" s="5"/>
    </row>
    <row r="4816" ht="12.75">
      <c r="M4816" s="5"/>
    </row>
    <row r="4817" ht="12.75">
      <c r="M4817" s="5"/>
    </row>
    <row r="4818" ht="12.75">
      <c r="M4818" s="5"/>
    </row>
    <row r="4819" ht="12.75">
      <c r="M4819" s="5"/>
    </row>
    <row r="4820" ht="12.75">
      <c r="M4820" s="5"/>
    </row>
    <row r="4821" ht="12.75">
      <c r="M4821" s="5"/>
    </row>
    <row r="4822" ht="12.75">
      <c r="M4822" s="5"/>
    </row>
    <row r="4823" ht="12.75">
      <c r="M4823" s="5"/>
    </row>
    <row r="4824" ht="12.75">
      <c r="M4824" s="5"/>
    </row>
    <row r="4825" ht="12.75">
      <c r="M4825" s="5"/>
    </row>
    <row r="4826" ht="12.75">
      <c r="M4826" s="5"/>
    </row>
    <row r="4827" ht="12.75">
      <c r="M4827" s="5"/>
    </row>
    <row r="4828" ht="12.75">
      <c r="M4828" s="5"/>
    </row>
    <row r="4829" ht="12.75">
      <c r="M4829" s="5"/>
    </row>
    <row r="4830" ht="12.75">
      <c r="M4830" s="5"/>
    </row>
    <row r="4831" ht="12.75">
      <c r="M4831" s="5"/>
    </row>
    <row r="4832" ht="12.75">
      <c r="M4832" s="5"/>
    </row>
    <row r="4833" ht="12.75">
      <c r="M4833" s="5"/>
    </row>
    <row r="4834" ht="12.75">
      <c r="M4834" s="5"/>
    </row>
    <row r="4835" ht="12.75">
      <c r="M4835" s="5"/>
    </row>
    <row r="4836" ht="12.75">
      <c r="M4836" s="5"/>
    </row>
    <row r="4837" ht="12.75">
      <c r="M4837" s="5"/>
    </row>
    <row r="4838" ht="12.75">
      <c r="M4838" s="5"/>
    </row>
    <row r="4839" ht="12.75">
      <c r="M4839" s="5"/>
    </row>
    <row r="4840" ht="12.75">
      <c r="M4840" s="5"/>
    </row>
    <row r="4841" ht="12.75">
      <c r="M4841" s="5"/>
    </row>
    <row r="4842" ht="12.75">
      <c r="M4842" s="5"/>
    </row>
    <row r="4843" ht="12.75">
      <c r="M4843" s="5"/>
    </row>
    <row r="4844" ht="12.75">
      <c r="M4844" s="5"/>
    </row>
    <row r="4845" ht="12.75">
      <c r="M4845" s="5"/>
    </row>
    <row r="4846" ht="12.75">
      <c r="M4846" s="5"/>
    </row>
    <row r="4847" ht="12.75">
      <c r="M4847" s="5"/>
    </row>
    <row r="4848" ht="12.75">
      <c r="M4848" s="5"/>
    </row>
    <row r="4849" ht="12.75">
      <c r="M4849" s="5"/>
    </row>
    <row r="4850" ht="12.75">
      <c r="M4850" s="5"/>
    </row>
    <row r="4851" ht="12.75">
      <c r="M4851" s="5"/>
    </row>
    <row r="4852" ht="12.75">
      <c r="M4852" s="5"/>
    </row>
    <row r="4853" ht="12.75">
      <c r="M4853" s="5"/>
    </row>
    <row r="4854" ht="12.75">
      <c r="M4854" s="5"/>
    </row>
    <row r="4855" ht="12.75">
      <c r="M4855" s="5"/>
    </row>
    <row r="4856" ht="12.75">
      <c r="M4856" s="5"/>
    </row>
    <row r="4857" ht="12.75">
      <c r="M4857" s="5"/>
    </row>
    <row r="4858" ht="12.75">
      <c r="M4858" s="5"/>
    </row>
    <row r="4859" ht="12.75">
      <c r="M4859" s="5"/>
    </row>
    <row r="4860" ht="12.75">
      <c r="M4860" s="5"/>
    </row>
    <row r="4861" ht="12.75">
      <c r="M4861" s="5"/>
    </row>
    <row r="4862" ht="12.75">
      <c r="M4862" s="5"/>
    </row>
    <row r="4863" ht="12.75">
      <c r="M4863" s="5"/>
    </row>
    <row r="4864" ht="12.75">
      <c r="M4864" s="5"/>
    </row>
    <row r="4865" ht="12.75">
      <c r="M4865" s="5"/>
    </row>
    <row r="4866" ht="12.75">
      <c r="M4866" s="5"/>
    </row>
    <row r="4867" ht="12.75">
      <c r="M4867" s="5"/>
    </row>
    <row r="4868" ht="12.75">
      <c r="M4868" s="5"/>
    </row>
    <row r="4869" ht="12.75">
      <c r="M4869" s="5"/>
    </row>
    <row r="4870" ht="12.75">
      <c r="M4870" s="5"/>
    </row>
    <row r="4871" ht="12.75">
      <c r="M4871" s="5"/>
    </row>
    <row r="4872" ht="12.75">
      <c r="M4872" s="5"/>
    </row>
    <row r="4873" ht="12.75">
      <c r="M4873" s="5"/>
    </row>
    <row r="4874" ht="12.75">
      <c r="M4874" s="5"/>
    </row>
    <row r="4875" ht="12.75">
      <c r="M4875" s="5"/>
    </row>
    <row r="4876" ht="12.75">
      <c r="M4876" s="5"/>
    </row>
    <row r="4877" ht="12.75">
      <c r="M4877" s="5"/>
    </row>
    <row r="4878" ht="12.75">
      <c r="M4878" s="5"/>
    </row>
    <row r="4879" ht="12.75">
      <c r="M4879" s="5"/>
    </row>
    <row r="4880" ht="12.75">
      <c r="M4880" s="5"/>
    </row>
    <row r="4881" ht="12.75">
      <c r="M4881" s="5"/>
    </row>
    <row r="4882" ht="12.75">
      <c r="M4882" s="5"/>
    </row>
    <row r="4883" ht="12.75">
      <c r="M4883" s="5"/>
    </row>
    <row r="4884" ht="12.75">
      <c r="M4884" s="5"/>
    </row>
    <row r="4885" ht="12.75">
      <c r="M4885" s="5"/>
    </row>
    <row r="4886" ht="12.75">
      <c r="M4886" s="5"/>
    </row>
    <row r="4887" ht="12.75">
      <c r="M4887" s="5"/>
    </row>
    <row r="4888" ht="12.75">
      <c r="M4888" s="5"/>
    </row>
    <row r="4889" ht="12.75">
      <c r="M4889" s="5"/>
    </row>
    <row r="4890" ht="12.75">
      <c r="M4890" s="5"/>
    </row>
    <row r="4891" ht="12.75">
      <c r="M4891" s="5"/>
    </row>
    <row r="4892" ht="12.75">
      <c r="M4892" s="5"/>
    </row>
    <row r="4893" ht="12.75">
      <c r="M4893" s="5"/>
    </row>
    <row r="4894" ht="12.75">
      <c r="M4894" s="5"/>
    </row>
    <row r="4895" ht="12.75">
      <c r="M4895" s="5"/>
    </row>
    <row r="4896" ht="12.75">
      <c r="M4896" s="5"/>
    </row>
    <row r="4897" ht="12.75">
      <c r="M4897" s="5"/>
    </row>
    <row r="4898" ht="12.75">
      <c r="M4898" s="5"/>
    </row>
    <row r="4899" ht="12.75">
      <c r="M4899" s="5"/>
    </row>
    <row r="4900" ht="12.75">
      <c r="M4900" s="5"/>
    </row>
    <row r="4901" ht="12.75">
      <c r="M4901" s="5"/>
    </row>
    <row r="4902" ht="12.75">
      <c r="M4902" s="5"/>
    </row>
    <row r="4903" ht="12.75">
      <c r="M4903" s="5"/>
    </row>
    <row r="4904" ht="12.75">
      <c r="M4904" s="5"/>
    </row>
    <row r="4905" ht="12.75">
      <c r="M4905" s="5"/>
    </row>
    <row r="4906" ht="12.75">
      <c r="M4906" s="5"/>
    </row>
    <row r="4907" ht="12.75">
      <c r="M4907" s="5"/>
    </row>
    <row r="4908" ht="12.75">
      <c r="M4908" s="5"/>
    </row>
    <row r="4909" ht="12.75">
      <c r="M4909" s="5"/>
    </row>
    <row r="4910" ht="12.75">
      <c r="M4910" s="5"/>
    </row>
    <row r="4911" ht="12.75">
      <c r="M4911" s="5"/>
    </row>
    <row r="4912" ht="12.75">
      <c r="M4912" s="5"/>
    </row>
    <row r="4913" ht="12.75">
      <c r="M4913" s="5"/>
    </row>
    <row r="4914" ht="12.75">
      <c r="M4914" s="5"/>
    </row>
    <row r="4915" ht="12.75">
      <c r="M4915" s="5"/>
    </row>
    <row r="4916" ht="12.75">
      <c r="M4916" s="5"/>
    </row>
    <row r="4917" ht="12.75">
      <c r="M4917" s="5"/>
    </row>
    <row r="4918" ht="12.75">
      <c r="M4918" s="5"/>
    </row>
    <row r="4919" ht="12.75">
      <c r="M4919" s="5"/>
    </row>
    <row r="4920" ht="12.75">
      <c r="M4920" s="5"/>
    </row>
    <row r="4921" ht="12.75">
      <c r="M4921" s="5"/>
    </row>
    <row r="4922" ht="12.75">
      <c r="M4922" s="5"/>
    </row>
    <row r="4923" ht="12.75">
      <c r="M4923" s="5"/>
    </row>
    <row r="4924" ht="12.75">
      <c r="M4924" s="5"/>
    </row>
    <row r="4925" ht="12.75">
      <c r="M4925" s="5"/>
    </row>
    <row r="4926" ht="12.75">
      <c r="M4926" s="5"/>
    </row>
    <row r="4927" ht="12.75">
      <c r="M4927" s="5"/>
    </row>
    <row r="4928" ht="12.75">
      <c r="M4928" s="5"/>
    </row>
    <row r="4929" ht="12.75">
      <c r="M4929" s="5"/>
    </row>
    <row r="4930" ht="12.75">
      <c r="M4930" s="5"/>
    </row>
    <row r="4931" ht="12.75">
      <c r="M4931" s="5"/>
    </row>
    <row r="4932" ht="12.75">
      <c r="M4932" s="5"/>
    </row>
    <row r="4933" ht="12.75">
      <c r="M4933" s="5"/>
    </row>
    <row r="4934" ht="12.75">
      <c r="M4934" s="5"/>
    </row>
    <row r="4935" ht="12.75">
      <c r="M4935" s="5"/>
    </row>
    <row r="4936" ht="12.75">
      <c r="M4936" s="5"/>
    </row>
    <row r="4937" ht="12.75">
      <c r="M4937" s="5"/>
    </row>
    <row r="4938" ht="12.75">
      <c r="M4938" s="5"/>
    </row>
    <row r="4939" ht="12.75">
      <c r="M4939" s="5"/>
    </row>
    <row r="4940" ht="12.75">
      <c r="M4940" s="5"/>
    </row>
    <row r="4941" ht="12.75">
      <c r="M4941" s="5"/>
    </row>
    <row r="4942" ht="12.75">
      <c r="M4942" s="5"/>
    </row>
    <row r="4943" ht="12.75">
      <c r="M4943" s="5"/>
    </row>
    <row r="4944" ht="12.75">
      <c r="M4944" s="5"/>
    </row>
    <row r="4945" ht="12.75">
      <c r="M4945" s="5"/>
    </row>
    <row r="4946" ht="12.75">
      <c r="M4946" s="5"/>
    </row>
    <row r="4947" ht="12.75">
      <c r="M4947" s="5"/>
    </row>
    <row r="4948" ht="12.75">
      <c r="M4948" s="5"/>
    </row>
    <row r="4949" ht="12.75">
      <c r="M4949" s="5"/>
    </row>
    <row r="4950" ht="12.75">
      <c r="M4950" s="5"/>
    </row>
    <row r="4951" ht="12.75">
      <c r="M4951" s="5"/>
    </row>
    <row r="4952" ht="12.75">
      <c r="M4952" s="5"/>
    </row>
    <row r="4953" ht="12.75">
      <c r="M4953" s="5"/>
    </row>
    <row r="4954" ht="12.75">
      <c r="M4954" s="5"/>
    </row>
    <row r="4955" ht="12.75">
      <c r="M4955" s="5"/>
    </row>
    <row r="4956" ht="12.75">
      <c r="M4956" s="5"/>
    </row>
    <row r="4957" ht="12.75">
      <c r="M4957" s="5"/>
    </row>
    <row r="4958" ht="12.75">
      <c r="M4958" s="5"/>
    </row>
    <row r="4959" ht="12.75">
      <c r="M4959" s="5"/>
    </row>
    <row r="4960" ht="12.75">
      <c r="M4960" s="5"/>
    </row>
    <row r="4961" ht="12.75">
      <c r="M4961" s="5"/>
    </row>
    <row r="4962" ht="12.75">
      <c r="M4962" s="5"/>
    </row>
    <row r="4963" ht="12.75">
      <c r="M4963" s="5"/>
    </row>
    <row r="4964" ht="12.75">
      <c r="M4964" s="5"/>
    </row>
    <row r="4965" ht="12.75">
      <c r="M4965" s="5"/>
    </row>
    <row r="4966" ht="12.75">
      <c r="M4966" s="5"/>
    </row>
    <row r="4967" ht="12.75">
      <c r="M4967" s="5"/>
    </row>
    <row r="4968" ht="12.75">
      <c r="M4968" s="5"/>
    </row>
    <row r="4969" ht="12.75">
      <c r="M4969" s="5"/>
    </row>
    <row r="4970" ht="12.75">
      <c r="M4970" s="5"/>
    </row>
    <row r="4971" ht="12.75">
      <c r="M4971" s="5"/>
    </row>
    <row r="4972" ht="12.75">
      <c r="M4972" s="5"/>
    </row>
    <row r="4973" ht="12.75">
      <c r="M4973" s="5"/>
    </row>
    <row r="4974" ht="12.75">
      <c r="M4974" s="5"/>
    </row>
    <row r="4975" ht="12.75">
      <c r="M4975" s="5"/>
    </row>
    <row r="4976" ht="12.75">
      <c r="M4976" s="5"/>
    </row>
    <row r="4977" ht="12.75">
      <c r="M4977" s="5"/>
    </row>
    <row r="4978" ht="12.75">
      <c r="M4978" s="5"/>
    </row>
    <row r="4979" ht="12.75">
      <c r="M4979" s="5"/>
    </row>
    <row r="4980" ht="12.75">
      <c r="M4980" s="5"/>
    </row>
    <row r="4981" ht="12.75">
      <c r="M4981" s="5"/>
    </row>
    <row r="4982" ht="12.75">
      <c r="M4982" s="5"/>
    </row>
    <row r="4983" ht="12.75">
      <c r="M4983" s="5"/>
    </row>
    <row r="4984" ht="12.75">
      <c r="M4984" s="5"/>
    </row>
    <row r="4985" ht="12.75">
      <c r="M4985" s="5"/>
    </row>
    <row r="4986" ht="12.75">
      <c r="M4986" s="5"/>
    </row>
    <row r="4987" ht="12.75">
      <c r="M4987" s="5"/>
    </row>
    <row r="4988" ht="12.75">
      <c r="M4988" s="5"/>
    </row>
    <row r="4989" ht="12.75">
      <c r="M4989" s="5"/>
    </row>
    <row r="4990" ht="12.75">
      <c r="M4990" s="5"/>
    </row>
    <row r="4991" ht="12.75">
      <c r="M4991" s="5"/>
    </row>
    <row r="4992" ht="12.75">
      <c r="M4992" s="5"/>
    </row>
    <row r="4993" ht="12.75">
      <c r="M4993" s="5"/>
    </row>
    <row r="4994" ht="12.75">
      <c r="M4994" s="5"/>
    </row>
    <row r="4995" ht="12.75">
      <c r="M4995" s="5"/>
    </row>
    <row r="4996" ht="12.75">
      <c r="M4996" s="5"/>
    </row>
    <row r="4997" ht="12.75">
      <c r="M4997" s="5"/>
    </row>
    <row r="4998" ht="12.75">
      <c r="M4998" s="5"/>
    </row>
    <row r="4999" ht="12.75">
      <c r="M4999" s="5"/>
    </row>
    <row r="5000" ht="12.75">
      <c r="M5000" s="5"/>
    </row>
    <row r="5001" ht="12.75">
      <c r="M5001" s="5"/>
    </row>
    <row r="5002" ht="12.75">
      <c r="M5002" s="5"/>
    </row>
    <row r="5003" ht="12.75">
      <c r="M5003" s="5"/>
    </row>
    <row r="5004" ht="12.75">
      <c r="M5004" s="5"/>
    </row>
    <row r="5005" ht="12.75">
      <c r="M5005" s="5"/>
    </row>
    <row r="5006" ht="12.75">
      <c r="M5006" s="5"/>
    </row>
    <row r="5007" ht="12.75">
      <c r="M5007" s="5"/>
    </row>
    <row r="5008" ht="12.75">
      <c r="M5008" s="5"/>
    </row>
    <row r="5009" ht="12.75">
      <c r="M5009" s="5"/>
    </row>
    <row r="5010" ht="12.75">
      <c r="M5010" s="5"/>
    </row>
    <row r="5011" ht="12.75">
      <c r="M5011" s="5"/>
    </row>
    <row r="5012" ht="12.75">
      <c r="M5012" s="5"/>
    </row>
    <row r="5013" ht="12.75">
      <c r="M5013" s="5"/>
    </row>
    <row r="5014" ht="12.75">
      <c r="M5014" s="5"/>
    </row>
    <row r="5015" ht="12.75">
      <c r="M5015" s="5"/>
    </row>
    <row r="5016" ht="12.75">
      <c r="M5016" s="5"/>
    </row>
    <row r="5017" ht="12.75">
      <c r="M5017" s="5"/>
    </row>
    <row r="5018" ht="12.75">
      <c r="M5018" s="5"/>
    </row>
    <row r="5019" ht="12.75">
      <c r="M5019" s="5"/>
    </row>
    <row r="5020" ht="12.75">
      <c r="M5020" s="5"/>
    </row>
    <row r="5021" ht="12.75">
      <c r="M5021" s="5"/>
    </row>
    <row r="5022" ht="12.75">
      <c r="M5022" s="5"/>
    </row>
    <row r="5023" ht="12.75">
      <c r="M5023" s="5"/>
    </row>
    <row r="5024" ht="12.75">
      <c r="M5024" s="5"/>
    </row>
    <row r="5025" ht="12.75">
      <c r="M5025" s="5"/>
    </row>
    <row r="5026" ht="12.75">
      <c r="M5026" s="5"/>
    </row>
    <row r="5027" ht="12.75">
      <c r="M5027" s="5"/>
    </row>
    <row r="5028" ht="12.75">
      <c r="M5028" s="5"/>
    </row>
    <row r="5029" ht="12.75">
      <c r="M5029" s="5"/>
    </row>
    <row r="5030" ht="12.75">
      <c r="M5030" s="5"/>
    </row>
    <row r="5031" ht="12.75">
      <c r="M5031" s="5"/>
    </row>
    <row r="5032" ht="12.75">
      <c r="M5032" s="5"/>
    </row>
    <row r="5033" ht="12.75">
      <c r="M5033" s="5"/>
    </row>
    <row r="5034" ht="12.75">
      <c r="M5034" s="5"/>
    </row>
    <row r="5035" ht="12.75">
      <c r="M5035" s="5"/>
    </row>
    <row r="5036" ht="12.75">
      <c r="M5036" s="5"/>
    </row>
    <row r="5037" ht="12.75">
      <c r="M5037" s="5"/>
    </row>
    <row r="5038" ht="12.75">
      <c r="M5038" s="5"/>
    </row>
    <row r="5039" ht="12.75">
      <c r="M5039" s="5"/>
    </row>
    <row r="5040" ht="12.75">
      <c r="M5040" s="5"/>
    </row>
    <row r="5041" ht="12.75">
      <c r="M5041" s="5"/>
    </row>
    <row r="5042" ht="12.75">
      <c r="M5042" s="5"/>
    </row>
    <row r="5043" ht="12.75">
      <c r="M5043" s="5"/>
    </row>
    <row r="5044" ht="12.75">
      <c r="M5044" s="5"/>
    </row>
    <row r="5045" ht="12.75">
      <c r="M5045" s="5"/>
    </row>
    <row r="5046" ht="12.75">
      <c r="M5046" s="5"/>
    </row>
    <row r="5047" ht="12.75">
      <c r="M5047" s="5"/>
    </row>
    <row r="5048" ht="12.75">
      <c r="M5048" s="5"/>
    </row>
    <row r="5049" ht="12.75">
      <c r="M5049" s="5"/>
    </row>
    <row r="5050" ht="12.75">
      <c r="M5050" s="5"/>
    </row>
    <row r="5051" ht="12.75">
      <c r="M5051" s="5"/>
    </row>
    <row r="5052" ht="12.75">
      <c r="M5052" s="5"/>
    </row>
    <row r="5053" ht="12.75">
      <c r="M5053" s="5"/>
    </row>
    <row r="5054" ht="12.75">
      <c r="M5054" s="5"/>
    </row>
    <row r="5055" ht="12.75">
      <c r="M5055" s="5"/>
    </row>
    <row r="5056" ht="12.75">
      <c r="M5056" s="5"/>
    </row>
    <row r="5057" ht="12.75">
      <c r="M5057" s="5"/>
    </row>
    <row r="5058" ht="12.75">
      <c r="M5058" s="5"/>
    </row>
    <row r="5059" ht="12.75">
      <c r="M5059" s="5"/>
    </row>
    <row r="5060" ht="12.75">
      <c r="M5060" s="5"/>
    </row>
    <row r="5061" ht="12.75">
      <c r="M5061" s="5"/>
    </row>
    <row r="5062" ht="12.75">
      <c r="M5062" s="5"/>
    </row>
    <row r="5063" ht="12.75">
      <c r="M5063" s="5"/>
    </row>
    <row r="5064" ht="12.75">
      <c r="M5064" s="5"/>
    </row>
    <row r="5065" ht="12.75">
      <c r="M5065" s="5"/>
    </row>
    <row r="5066" ht="12.75">
      <c r="M5066" s="5"/>
    </row>
    <row r="5067" ht="12.75">
      <c r="M5067" s="5"/>
    </row>
    <row r="5068" ht="12.75">
      <c r="M5068" s="5"/>
    </row>
    <row r="5069" ht="12.75">
      <c r="M5069" s="5"/>
    </row>
    <row r="5070" ht="12.75">
      <c r="M5070" s="5"/>
    </row>
    <row r="5071" ht="12.75">
      <c r="M5071" s="5"/>
    </row>
    <row r="5072" ht="12.75">
      <c r="M5072" s="5"/>
    </row>
    <row r="5073" ht="12.75">
      <c r="M5073" s="5"/>
    </row>
    <row r="5074" ht="12.75">
      <c r="M5074" s="5"/>
    </row>
    <row r="5075" ht="12.75">
      <c r="M5075" s="5"/>
    </row>
    <row r="5076" ht="12.75">
      <c r="M5076" s="5"/>
    </row>
    <row r="5077" ht="12.75">
      <c r="M5077" s="5"/>
    </row>
    <row r="5078" ht="12.75">
      <c r="M5078" s="5"/>
    </row>
    <row r="5079" ht="12.75">
      <c r="M5079" s="5"/>
    </row>
    <row r="5080" ht="12.75">
      <c r="M5080" s="5"/>
    </row>
    <row r="5081" ht="12.75">
      <c r="M5081" s="5"/>
    </row>
    <row r="5082" ht="12.75">
      <c r="M5082" s="5"/>
    </row>
    <row r="5083" ht="12.75">
      <c r="M5083" s="5"/>
    </row>
    <row r="5084" ht="12.75">
      <c r="M5084" s="5"/>
    </row>
    <row r="5085" ht="12.75">
      <c r="M5085" s="5"/>
    </row>
    <row r="5086" ht="12.75">
      <c r="M5086" s="5"/>
    </row>
    <row r="5087" ht="12.75">
      <c r="M5087" s="5"/>
    </row>
    <row r="5088" ht="12.75">
      <c r="M5088" s="5"/>
    </row>
    <row r="5089" ht="12.75">
      <c r="M5089" s="5"/>
    </row>
    <row r="5090" ht="12.75">
      <c r="M5090" s="5"/>
    </row>
    <row r="5091" ht="12.75">
      <c r="M5091" s="5"/>
    </row>
    <row r="5092" ht="12.75">
      <c r="M5092" s="5"/>
    </row>
    <row r="5093" ht="12.75">
      <c r="M5093" s="5"/>
    </row>
    <row r="5094" ht="12.75">
      <c r="M5094" s="5"/>
    </row>
    <row r="5095" ht="12.75">
      <c r="M5095" s="5"/>
    </row>
    <row r="5096" ht="12.75">
      <c r="M5096" s="5"/>
    </row>
    <row r="5097" ht="12.75">
      <c r="M5097" s="5"/>
    </row>
    <row r="5098" ht="12.75">
      <c r="M5098" s="5"/>
    </row>
    <row r="5099" ht="12.75">
      <c r="M5099" s="5"/>
    </row>
    <row r="5100" ht="12.75">
      <c r="M5100" s="5"/>
    </row>
    <row r="5101" ht="12.75">
      <c r="M5101" s="5"/>
    </row>
    <row r="5102" ht="12.75">
      <c r="M5102" s="5"/>
    </row>
    <row r="5103" ht="12.75">
      <c r="M5103" s="5"/>
    </row>
    <row r="5104" ht="12.75">
      <c r="M5104" s="5"/>
    </row>
    <row r="5105" ht="12.75">
      <c r="M5105" s="5"/>
    </row>
    <row r="5106" ht="12.75">
      <c r="M5106" s="5"/>
    </row>
    <row r="5107" ht="12.75">
      <c r="M5107" s="5"/>
    </row>
    <row r="5108" ht="12.75">
      <c r="M5108" s="5"/>
    </row>
    <row r="5109" ht="12.75">
      <c r="M5109" s="5"/>
    </row>
    <row r="5110" ht="12.75">
      <c r="M5110" s="5"/>
    </row>
    <row r="5111" ht="12.75">
      <c r="M5111" s="5"/>
    </row>
    <row r="5112" ht="12.75">
      <c r="M5112" s="5"/>
    </row>
    <row r="5113" ht="12.75">
      <c r="M5113" s="5"/>
    </row>
    <row r="5114" ht="12.75">
      <c r="M5114" s="5"/>
    </row>
    <row r="5115" ht="12.75">
      <c r="M5115" s="5"/>
    </row>
    <row r="5116" ht="12.75">
      <c r="M5116" s="5"/>
    </row>
    <row r="5117" ht="12.75">
      <c r="M5117" s="5"/>
    </row>
    <row r="5118" ht="12.75">
      <c r="M5118" s="5"/>
    </row>
    <row r="5119" ht="12.75">
      <c r="M5119" s="5"/>
    </row>
    <row r="5120" ht="12.75">
      <c r="M5120" s="5"/>
    </row>
    <row r="5121" ht="12.75">
      <c r="M5121" s="5"/>
    </row>
    <row r="5122" ht="12.75">
      <c r="M5122" s="5"/>
    </row>
    <row r="5123" ht="12.75">
      <c r="M5123" s="5"/>
    </row>
    <row r="5124" ht="12.75">
      <c r="M5124" s="5"/>
    </row>
    <row r="5125" ht="12.75">
      <c r="M5125" s="5"/>
    </row>
    <row r="5126" ht="12.75">
      <c r="M5126" s="5"/>
    </row>
    <row r="5127" ht="12.75">
      <c r="M5127" s="5"/>
    </row>
    <row r="5128" ht="12.75">
      <c r="M5128" s="5"/>
    </row>
    <row r="5129" ht="12.75">
      <c r="M5129" s="5"/>
    </row>
    <row r="5130" ht="12.75">
      <c r="M5130" s="5"/>
    </row>
    <row r="5131" ht="12.75">
      <c r="M5131" s="5"/>
    </row>
    <row r="5132" ht="12.75">
      <c r="M5132" s="5"/>
    </row>
    <row r="5133" ht="12.75">
      <c r="M5133" s="5"/>
    </row>
    <row r="5134" ht="12.75">
      <c r="M5134" s="5"/>
    </row>
    <row r="5135" ht="12.75">
      <c r="M5135" s="5"/>
    </row>
    <row r="5136" ht="12.75">
      <c r="M5136" s="5"/>
    </row>
    <row r="5137" ht="12.75">
      <c r="M5137" s="5"/>
    </row>
    <row r="5138" ht="12.75">
      <c r="M5138" s="5"/>
    </row>
    <row r="5139" ht="12.75">
      <c r="M5139" s="5"/>
    </row>
    <row r="5140" ht="12.75">
      <c r="M5140" s="5"/>
    </row>
    <row r="5141" ht="12.75">
      <c r="M5141" s="5"/>
    </row>
    <row r="5142" ht="12.75">
      <c r="M5142" s="5"/>
    </row>
    <row r="5143" ht="12.75">
      <c r="M5143" s="5"/>
    </row>
    <row r="5144" ht="12.75">
      <c r="M5144" s="5"/>
    </row>
    <row r="5145" ht="12.75">
      <c r="M5145" s="5"/>
    </row>
    <row r="5146" ht="12.75">
      <c r="M5146" s="5"/>
    </row>
    <row r="5147" ht="12.75">
      <c r="M5147" s="5"/>
    </row>
    <row r="5148" ht="12.75">
      <c r="M5148" s="5"/>
    </row>
    <row r="5149" ht="12.75">
      <c r="M5149" s="5"/>
    </row>
    <row r="5150" ht="12.75">
      <c r="M5150" s="5"/>
    </row>
    <row r="5151" ht="12.75">
      <c r="M5151" s="5"/>
    </row>
    <row r="5152" ht="12.75">
      <c r="M5152" s="5"/>
    </row>
    <row r="5153" ht="12.75">
      <c r="M5153" s="5"/>
    </row>
    <row r="5154" ht="12.75">
      <c r="M5154" s="5"/>
    </row>
    <row r="5155" ht="12.75">
      <c r="M5155" s="5"/>
    </row>
    <row r="5156" ht="12.75">
      <c r="M5156" s="5"/>
    </row>
    <row r="5157" ht="12.75">
      <c r="M5157" s="5"/>
    </row>
    <row r="5158" ht="12.75">
      <c r="M5158" s="5"/>
    </row>
    <row r="5159" ht="12.75">
      <c r="M5159" s="5"/>
    </row>
    <row r="5160" ht="12.75">
      <c r="M5160" s="5"/>
    </row>
    <row r="5161" ht="12.75">
      <c r="M5161" s="5"/>
    </row>
    <row r="5162" ht="12.75">
      <c r="M5162" s="5"/>
    </row>
    <row r="5163" ht="12.75">
      <c r="M5163" s="5"/>
    </row>
    <row r="5164" ht="12.75">
      <c r="M5164" s="5"/>
    </row>
    <row r="5165" ht="12.75">
      <c r="M5165" s="5"/>
    </row>
    <row r="5166" ht="12.75">
      <c r="M5166" s="5"/>
    </row>
    <row r="5167" ht="12.75">
      <c r="M5167" s="5"/>
    </row>
    <row r="5168" ht="12.75">
      <c r="M5168" s="5"/>
    </row>
    <row r="5169" ht="12.75">
      <c r="M5169" s="5"/>
    </row>
    <row r="5170" ht="12.75">
      <c r="M5170" s="5"/>
    </row>
    <row r="5171" ht="12.75">
      <c r="M5171" s="5"/>
    </row>
    <row r="5172" ht="12.75">
      <c r="M5172" s="5"/>
    </row>
    <row r="5173" ht="12.75">
      <c r="M5173" s="5"/>
    </row>
    <row r="5174" ht="12.75">
      <c r="M5174" s="5"/>
    </row>
    <row r="5175" ht="12.75">
      <c r="M5175" s="5"/>
    </row>
    <row r="5176" ht="12.75">
      <c r="M5176" s="5"/>
    </row>
    <row r="5177" ht="12.75">
      <c r="M5177" s="5"/>
    </row>
    <row r="5178" ht="12.75">
      <c r="M5178" s="5"/>
    </row>
    <row r="5179" ht="12.75">
      <c r="M5179" s="5"/>
    </row>
    <row r="5180" ht="12.75">
      <c r="M5180" s="5"/>
    </row>
    <row r="5181" ht="12.75">
      <c r="M5181" s="5"/>
    </row>
    <row r="5182" ht="12.75">
      <c r="M5182" s="5"/>
    </row>
    <row r="5183" ht="12.75">
      <c r="M5183" s="5"/>
    </row>
    <row r="5184" ht="12.75">
      <c r="M5184" s="5"/>
    </row>
    <row r="5185" ht="12.75">
      <c r="M5185" s="5"/>
    </row>
    <row r="5186" ht="12.75">
      <c r="M5186" s="5"/>
    </row>
    <row r="5187" ht="12.75">
      <c r="M5187" s="5"/>
    </row>
    <row r="5188" ht="12.75">
      <c r="M5188" s="5"/>
    </row>
    <row r="5189" ht="12.75">
      <c r="M5189" s="5"/>
    </row>
    <row r="5190" ht="12.75">
      <c r="M5190" s="5"/>
    </row>
    <row r="5191" ht="12.75">
      <c r="M5191" s="5"/>
    </row>
    <row r="5192" ht="12.75">
      <c r="M5192" s="5"/>
    </row>
    <row r="5193" ht="12.75">
      <c r="M5193" s="5"/>
    </row>
    <row r="5194" ht="12.75">
      <c r="M5194" s="5"/>
    </row>
    <row r="5195" ht="12.75">
      <c r="M5195" s="5"/>
    </row>
    <row r="5196" ht="12.75">
      <c r="M5196" s="5"/>
    </row>
    <row r="5197" ht="12.75">
      <c r="M5197" s="5"/>
    </row>
    <row r="5198" ht="12.75">
      <c r="M5198" s="5"/>
    </row>
    <row r="5199" ht="12.75">
      <c r="M5199" s="5"/>
    </row>
    <row r="5200" ht="12.75">
      <c r="M5200" s="5"/>
    </row>
    <row r="5201" ht="12.75">
      <c r="M5201" s="5"/>
    </row>
    <row r="5202" ht="12.75">
      <c r="M5202" s="5"/>
    </row>
    <row r="5203" ht="12.75">
      <c r="M5203" s="5"/>
    </row>
    <row r="5204" ht="12.75">
      <c r="M5204" s="5"/>
    </row>
    <row r="5205" ht="12.75">
      <c r="M5205" s="5"/>
    </row>
    <row r="5206" ht="12.75">
      <c r="M5206" s="5"/>
    </row>
    <row r="5207" ht="12.75">
      <c r="M5207" s="5"/>
    </row>
    <row r="5208" ht="12.75">
      <c r="M5208" s="5"/>
    </row>
    <row r="5209" ht="12.75">
      <c r="M5209" s="5"/>
    </row>
    <row r="5210" ht="12.75">
      <c r="M5210" s="5"/>
    </row>
    <row r="5211" ht="12.75">
      <c r="M5211" s="5"/>
    </row>
    <row r="5212" ht="12.75">
      <c r="M5212" s="5"/>
    </row>
    <row r="5213" ht="12.75">
      <c r="M5213" s="5"/>
    </row>
    <row r="5214" ht="12.75">
      <c r="M5214" s="5"/>
    </row>
    <row r="5215" ht="12.75">
      <c r="M5215" s="5"/>
    </row>
    <row r="5216" ht="12.75">
      <c r="M5216" s="5"/>
    </row>
    <row r="5217" ht="12.75">
      <c r="M5217" s="5"/>
    </row>
    <row r="5218" ht="12.75">
      <c r="M5218" s="5"/>
    </row>
    <row r="5219" ht="12.75">
      <c r="M5219" s="5"/>
    </row>
    <row r="5220" ht="12.75">
      <c r="M5220" s="5"/>
    </row>
    <row r="5221" ht="12.75">
      <c r="M5221" s="5"/>
    </row>
    <row r="5222" ht="12.75">
      <c r="M5222" s="5"/>
    </row>
    <row r="5223" ht="12.75">
      <c r="M5223" s="5"/>
    </row>
    <row r="5224" ht="12.75">
      <c r="M5224" s="5"/>
    </row>
    <row r="5225" ht="12.75">
      <c r="M5225" s="5"/>
    </row>
    <row r="5226" ht="12.75">
      <c r="M5226" s="5"/>
    </row>
    <row r="5227" ht="12.75">
      <c r="M5227" s="5"/>
    </row>
    <row r="5228" ht="12.75">
      <c r="M5228" s="5"/>
    </row>
    <row r="5229" ht="12.75">
      <c r="M5229" s="5"/>
    </row>
    <row r="5230" ht="12.75">
      <c r="M5230" s="5"/>
    </row>
    <row r="5231" ht="12.75">
      <c r="M5231" s="5"/>
    </row>
    <row r="5232" ht="12.75">
      <c r="M5232" s="5"/>
    </row>
    <row r="5233" ht="12.75">
      <c r="M5233" s="5"/>
    </row>
    <row r="5234" ht="12.75">
      <c r="M5234" s="5"/>
    </row>
    <row r="5235" ht="12.75">
      <c r="M5235" s="5"/>
    </row>
    <row r="5236" ht="12.75">
      <c r="M5236" s="5"/>
    </row>
    <row r="5237" ht="12.75">
      <c r="M5237" s="5"/>
    </row>
    <row r="5238" ht="12.75">
      <c r="M5238" s="5"/>
    </row>
    <row r="5239" ht="12.75">
      <c r="M5239" s="5"/>
    </row>
    <row r="5240" ht="12.75">
      <c r="M5240" s="5"/>
    </row>
    <row r="5241" ht="12.75">
      <c r="M5241" s="5"/>
    </row>
    <row r="5242" ht="12.75">
      <c r="M5242" s="5"/>
    </row>
    <row r="5243" ht="12.75">
      <c r="M5243" s="5"/>
    </row>
    <row r="5244" ht="12.75">
      <c r="M5244" s="5"/>
    </row>
    <row r="5245" ht="12.75">
      <c r="M5245" s="5"/>
    </row>
    <row r="5246" ht="12.75">
      <c r="M5246" s="5"/>
    </row>
    <row r="5247" ht="12.75">
      <c r="M5247" s="5"/>
    </row>
    <row r="5248" ht="12.75">
      <c r="M5248" s="5"/>
    </row>
    <row r="5249" ht="12.75">
      <c r="M5249" s="5"/>
    </row>
    <row r="5250" ht="12.75">
      <c r="M5250" s="5"/>
    </row>
    <row r="5251" ht="12.75">
      <c r="M5251" s="5"/>
    </row>
    <row r="5252" ht="12.75">
      <c r="M5252" s="5"/>
    </row>
    <row r="5253" ht="12.75">
      <c r="M5253" s="5"/>
    </row>
    <row r="5254" ht="12.75">
      <c r="M5254" s="5"/>
    </row>
    <row r="5255" ht="12.75">
      <c r="M5255" s="5"/>
    </row>
    <row r="5256" ht="12.75">
      <c r="M5256" s="5"/>
    </row>
    <row r="5257" ht="12.75">
      <c r="M5257" s="5"/>
    </row>
    <row r="5258" ht="12.75">
      <c r="M5258" s="5"/>
    </row>
    <row r="5259" ht="12.75">
      <c r="M5259" s="5"/>
    </row>
    <row r="5260" ht="12.75">
      <c r="M5260" s="5"/>
    </row>
    <row r="5261" ht="12.75">
      <c r="M5261" s="5"/>
    </row>
    <row r="5262" ht="12.75">
      <c r="M5262" s="5"/>
    </row>
    <row r="5263" ht="12.75">
      <c r="M5263" s="5"/>
    </row>
    <row r="5264" ht="12.75">
      <c r="M5264" s="5"/>
    </row>
    <row r="5265" ht="12.75">
      <c r="M5265" s="5"/>
    </row>
    <row r="5266" ht="12.75">
      <c r="M5266" s="5"/>
    </row>
    <row r="5267" ht="12.75">
      <c r="M5267" s="5"/>
    </row>
    <row r="5268" ht="12.75">
      <c r="M5268" s="5"/>
    </row>
    <row r="5269" ht="12.75">
      <c r="M5269" s="5"/>
    </row>
    <row r="5270" ht="12.75">
      <c r="M5270" s="5"/>
    </row>
    <row r="5271" ht="12.75">
      <c r="M5271" s="5"/>
    </row>
    <row r="5272" ht="12.75">
      <c r="M5272" s="5"/>
    </row>
    <row r="5273" ht="12.75">
      <c r="M5273" s="5"/>
    </row>
    <row r="5274" ht="12.75">
      <c r="M5274" s="5"/>
    </row>
    <row r="5275" ht="12.75">
      <c r="M5275" s="5"/>
    </row>
    <row r="5276" ht="12.75">
      <c r="M5276" s="5"/>
    </row>
    <row r="5277" ht="12.75">
      <c r="M5277" s="5"/>
    </row>
    <row r="5278" ht="12.75">
      <c r="M5278" s="5"/>
    </row>
    <row r="5279" ht="12.75">
      <c r="M5279" s="5"/>
    </row>
    <row r="5280" ht="12.75">
      <c r="M5280" s="5"/>
    </row>
    <row r="5281" ht="12.75">
      <c r="M5281" s="5"/>
    </row>
    <row r="5282" ht="12.75">
      <c r="M5282" s="5"/>
    </row>
    <row r="5283" ht="12.75">
      <c r="M5283" s="5"/>
    </row>
    <row r="5284" ht="12.75">
      <c r="M5284" s="5"/>
    </row>
    <row r="5285" ht="12.75">
      <c r="M5285" s="5"/>
    </row>
    <row r="5286" ht="12.75">
      <c r="M5286" s="5"/>
    </row>
    <row r="5287" ht="12.75">
      <c r="M5287" s="5"/>
    </row>
    <row r="5288" ht="12.75">
      <c r="M5288" s="5"/>
    </row>
    <row r="5289" ht="12.75">
      <c r="M5289" s="5"/>
    </row>
    <row r="5290" ht="12.75">
      <c r="M5290" s="5"/>
    </row>
    <row r="5291" ht="12.75">
      <c r="M5291" s="5"/>
    </row>
    <row r="5292" ht="12.75">
      <c r="M5292" s="5"/>
    </row>
    <row r="5293" ht="12.75">
      <c r="M5293" s="5"/>
    </row>
    <row r="5294" ht="12.75">
      <c r="M5294" s="5"/>
    </row>
    <row r="5295" ht="12.75">
      <c r="M5295" s="5"/>
    </row>
    <row r="5296" ht="12.75">
      <c r="M5296" s="5"/>
    </row>
    <row r="5297" ht="12.75">
      <c r="M5297" s="5"/>
    </row>
    <row r="5298" ht="12.75">
      <c r="M5298" s="5"/>
    </row>
    <row r="5299" ht="12.75">
      <c r="M5299" s="5"/>
    </row>
    <row r="5300" ht="12.75">
      <c r="M5300" s="5"/>
    </row>
    <row r="5301" ht="12.75">
      <c r="M5301" s="5"/>
    </row>
    <row r="5302" ht="12.75">
      <c r="M5302" s="5"/>
    </row>
    <row r="5303" ht="12.75">
      <c r="M5303" s="5"/>
    </row>
    <row r="5304" ht="12.75">
      <c r="M5304" s="5"/>
    </row>
    <row r="5305" ht="12.75">
      <c r="M5305" s="5"/>
    </row>
    <row r="5306" ht="12.75">
      <c r="M5306" s="5"/>
    </row>
    <row r="5307" ht="12.75">
      <c r="M5307" s="5"/>
    </row>
    <row r="5308" ht="12.75">
      <c r="M5308" s="5"/>
    </row>
    <row r="5309" ht="12.75">
      <c r="M5309" s="5"/>
    </row>
    <row r="5310" ht="12.75">
      <c r="M5310" s="5"/>
    </row>
    <row r="5311" ht="12.75">
      <c r="M5311" s="5"/>
    </row>
    <row r="5312" ht="12.75">
      <c r="M5312" s="5"/>
    </row>
    <row r="5313" ht="12.75">
      <c r="M5313" s="5"/>
    </row>
    <row r="5314" ht="12.75">
      <c r="M5314" s="5"/>
    </row>
    <row r="5315" ht="12.75">
      <c r="M5315" s="5"/>
    </row>
    <row r="5316" ht="12.75">
      <c r="M5316" s="5"/>
    </row>
    <row r="5317" ht="12.75">
      <c r="M5317" s="5"/>
    </row>
    <row r="5318" ht="12.75">
      <c r="M5318" s="5"/>
    </row>
    <row r="5319" ht="12.75">
      <c r="M5319" s="5"/>
    </row>
    <row r="5320" ht="12.75">
      <c r="M5320" s="5"/>
    </row>
    <row r="5321" ht="12.75">
      <c r="M5321" s="5"/>
    </row>
    <row r="5322" ht="12.75">
      <c r="M5322" s="5"/>
    </row>
    <row r="5323" ht="12.75">
      <c r="M5323" s="5"/>
    </row>
    <row r="5324" ht="12.75">
      <c r="M5324" s="5"/>
    </row>
    <row r="5325" ht="12.75">
      <c r="M5325" s="5"/>
    </row>
    <row r="5326" ht="12.75">
      <c r="M5326" s="5"/>
    </row>
    <row r="5327" ht="12.75">
      <c r="M5327" s="5"/>
    </row>
    <row r="5328" ht="12.75">
      <c r="M5328" s="5"/>
    </row>
    <row r="5329" ht="12.75">
      <c r="M5329" s="5"/>
    </row>
    <row r="5330" ht="12.75">
      <c r="M5330" s="5"/>
    </row>
    <row r="5331" ht="12.75">
      <c r="M5331" s="5"/>
    </row>
    <row r="5332" ht="12.75">
      <c r="M5332" s="5"/>
    </row>
    <row r="5333" ht="12.75">
      <c r="M5333" s="5"/>
    </row>
    <row r="5334" ht="12.75">
      <c r="M5334" s="5"/>
    </row>
    <row r="5335" ht="12.75">
      <c r="M5335" s="5"/>
    </row>
    <row r="5336" ht="12.75">
      <c r="M5336" s="5"/>
    </row>
    <row r="5337" ht="12.75">
      <c r="M5337" s="5"/>
    </row>
    <row r="5338" ht="12.75">
      <c r="M5338" s="5"/>
    </row>
    <row r="5339" ht="12.75">
      <c r="M5339" s="5"/>
    </row>
    <row r="5340" ht="12.75">
      <c r="M5340" s="5"/>
    </row>
    <row r="5341" ht="12.75">
      <c r="M5341" s="5"/>
    </row>
    <row r="5342" ht="12.75">
      <c r="M5342" s="5"/>
    </row>
    <row r="5343" ht="12.75">
      <c r="M5343" s="5"/>
    </row>
    <row r="5344" ht="12.75">
      <c r="M5344" s="5"/>
    </row>
    <row r="5345" ht="12.75">
      <c r="M5345" s="5"/>
    </row>
    <row r="5346" ht="12.75">
      <c r="M5346" s="5"/>
    </row>
    <row r="5347" ht="12.75">
      <c r="M5347" s="5"/>
    </row>
    <row r="5348" ht="12.75">
      <c r="M5348" s="5"/>
    </row>
    <row r="5349" ht="12.75">
      <c r="M5349" s="5"/>
    </row>
    <row r="5350" ht="12.75">
      <c r="M5350" s="5"/>
    </row>
    <row r="5351" ht="12.75">
      <c r="M5351" s="5"/>
    </row>
    <row r="5352" ht="12.75">
      <c r="M5352" s="5"/>
    </row>
    <row r="5353" ht="12.75">
      <c r="M5353" s="5"/>
    </row>
    <row r="5354" ht="12.75">
      <c r="M5354" s="5"/>
    </row>
    <row r="5355" ht="12.75">
      <c r="M5355" s="5"/>
    </row>
    <row r="5356" ht="12.75">
      <c r="M5356" s="5"/>
    </row>
    <row r="5357" ht="12.75">
      <c r="M5357" s="5"/>
    </row>
    <row r="5358" ht="12.75">
      <c r="M5358" s="5"/>
    </row>
    <row r="5359" ht="12.75">
      <c r="M5359" s="5"/>
    </row>
    <row r="5360" ht="12.75">
      <c r="M5360" s="5"/>
    </row>
    <row r="5361" ht="12.75">
      <c r="M5361" s="5"/>
    </row>
    <row r="5362" ht="12.75">
      <c r="M5362" s="5"/>
    </row>
    <row r="5363" ht="12.75">
      <c r="M5363" s="5"/>
    </row>
    <row r="5364" ht="12.75">
      <c r="M5364" s="5"/>
    </row>
    <row r="5365" ht="12.75">
      <c r="M5365" s="5"/>
    </row>
    <row r="5366" ht="12.75">
      <c r="M5366" s="5"/>
    </row>
    <row r="5367" ht="12.75">
      <c r="M5367" s="5"/>
    </row>
    <row r="5368" ht="12.75">
      <c r="M5368" s="5"/>
    </row>
    <row r="5369" ht="12.75">
      <c r="M5369" s="5"/>
    </row>
    <row r="5370" ht="12.75">
      <c r="M5370" s="5"/>
    </row>
    <row r="5371" ht="12.75">
      <c r="M5371" s="5"/>
    </row>
    <row r="5372" ht="12.75">
      <c r="M5372" s="5"/>
    </row>
    <row r="5373" ht="12.75">
      <c r="M5373" s="5"/>
    </row>
    <row r="5374" ht="12.75">
      <c r="M5374" s="5"/>
    </row>
    <row r="5375" ht="12.75">
      <c r="M5375" s="5"/>
    </row>
    <row r="5376" ht="12.75">
      <c r="M5376" s="5"/>
    </row>
    <row r="5377" ht="12.75">
      <c r="M5377" s="5"/>
    </row>
    <row r="5378" ht="12.75">
      <c r="M5378" s="5"/>
    </row>
    <row r="5379" ht="12.75">
      <c r="M5379" s="5"/>
    </row>
    <row r="5380" ht="12.75">
      <c r="M5380" s="5"/>
    </row>
    <row r="5381" ht="12.75">
      <c r="M5381" s="5"/>
    </row>
    <row r="5382" ht="12.75">
      <c r="M5382" s="5"/>
    </row>
    <row r="5383" ht="12.75">
      <c r="M5383" s="5"/>
    </row>
    <row r="5384" ht="12.75">
      <c r="M5384" s="5"/>
    </row>
    <row r="5385" ht="12.75">
      <c r="M5385" s="5"/>
    </row>
    <row r="5386" ht="12.75">
      <c r="M5386" s="5"/>
    </row>
    <row r="5387" ht="12.75">
      <c r="M5387" s="5"/>
    </row>
    <row r="5388" ht="12.75">
      <c r="M5388" s="5"/>
    </row>
    <row r="5389" ht="12.75">
      <c r="M5389" s="5"/>
    </row>
    <row r="5390" ht="12.75">
      <c r="M5390" s="5"/>
    </row>
    <row r="5391" ht="12.75">
      <c r="M5391" s="5"/>
    </row>
    <row r="5392" ht="12.75">
      <c r="M5392" s="5"/>
    </row>
    <row r="5393" ht="12.75">
      <c r="M5393" s="5"/>
    </row>
    <row r="5394" ht="12.75">
      <c r="M5394" s="5"/>
    </row>
    <row r="5395" ht="12.75">
      <c r="M5395" s="5"/>
    </row>
    <row r="5396" ht="12.75">
      <c r="M5396" s="5"/>
    </row>
    <row r="5397" ht="12.75">
      <c r="M5397" s="5"/>
    </row>
    <row r="5398" ht="12.75">
      <c r="M5398" s="5"/>
    </row>
    <row r="5399" ht="12.75">
      <c r="M5399" s="5"/>
    </row>
    <row r="5400" ht="12.75">
      <c r="M5400" s="5"/>
    </row>
    <row r="5401" ht="12.75">
      <c r="M5401" s="5"/>
    </row>
    <row r="5402" ht="12.75">
      <c r="M5402" s="5"/>
    </row>
    <row r="5403" ht="12.75">
      <c r="M5403" s="5"/>
    </row>
    <row r="5404" ht="12.75">
      <c r="M5404" s="5"/>
    </row>
    <row r="5405" ht="12.75">
      <c r="M5405" s="5"/>
    </row>
    <row r="5406" ht="12.75">
      <c r="M5406" s="5"/>
    </row>
    <row r="5407" ht="12.75">
      <c r="M5407" s="5"/>
    </row>
    <row r="5408" ht="12.75">
      <c r="M5408" s="5"/>
    </row>
    <row r="5409" ht="12.75">
      <c r="M5409" s="5"/>
    </row>
    <row r="5410" ht="12.75">
      <c r="M5410" s="5"/>
    </row>
    <row r="5411" ht="12.75">
      <c r="M5411" s="5"/>
    </row>
    <row r="5412" ht="12.75">
      <c r="M5412" s="5"/>
    </row>
    <row r="5413" ht="12.75">
      <c r="M5413" s="5"/>
    </row>
    <row r="5414" ht="12.75">
      <c r="M5414" s="5"/>
    </row>
    <row r="5415" ht="12.75">
      <c r="M5415" s="5"/>
    </row>
    <row r="5416" ht="12.75">
      <c r="M5416" s="5"/>
    </row>
    <row r="5417" ht="12.75">
      <c r="M5417" s="5"/>
    </row>
    <row r="5418" ht="12.75">
      <c r="M5418" s="5"/>
    </row>
    <row r="5419" ht="12.75">
      <c r="M5419" s="5"/>
    </row>
    <row r="5420" ht="12.75">
      <c r="M5420" s="5"/>
    </row>
    <row r="5421" ht="12.75">
      <c r="M5421" s="5"/>
    </row>
    <row r="5422" ht="12.75">
      <c r="M5422" s="5"/>
    </row>
    <row r="5423" ht="12.75">
      <c r="M5423" s="5"/>
    </row>
    <row r="5424" ht="12.75">
      <c r="M5424" s="5"/>
    </row>
    <row r="5425" ht="12.75">
      <c r="M5425" s="5"/>
    </row>
    <row r="5426" ht="12.75">
      <c r="M5426" s="5"/>
    </row>
    <row r="5427" ht="12.75">
      <c r="M5427" s="5"/>
    </row>
    <row r="5428" ht="12.75">
      <c r="M5428" s="5"/>
    </row>
    <row r="5429" ht="12.75">
      <c r="M5429" s="5"/>
    </row>
    <row r="5430" ht="12.75">
      <c r="M5430" s="5"/>
    </row>
    <row r="5431" ht="12.75">
      <c r="M5431" s="5"/>
    </row>
    <row r="5432" ht="12.75">
      <c r="M5432" s="5"/>
    </row>
    <row r="5433" ht="12.75">
      <c r="M5433" s="5"/>
    </row>
    <row r="5434" ht="12.75">
      <c r="M5434" s="5"/>
    </row>
    <row r="5435" ht="12.75">
      <c r="M5435" s="5"/>
    </row>
    <row r="5436" ht="12.75">
      <c r="M5436" s="5"/>
    </row>
    <row r="5437" ht="12.75">
      <c r="M5437" s="5"/>
    </row>
    <row r="5438" ht="12.75">
      <c r="M5438" s="5"/>
    </row>
    <row r="5439" ht="12.75">
      <c r="M5439" s="5"/>
    </row>
    <row r="5440" ht="12.75">
      <c r="M5440" s="5"/>
    </row>
    <row r="5441" ht="12.75">
      <c r="M5441" s="5"/>
    </row>
    <row r="5442" ht="12.75">
      <c r="M5442" s="5"/>
    </row>
    <row r="5443" ht="12.75">
      <c r="M5443" s="5"/>
    </row>
    <row r="5444" ht="12.75">
      <c r="M5444" s="5"/>
    </row>
    <row r="5445" ht="12.75">
      <c r="M5445" s="5"/>
    </row>
    <row r="5446" ht="12.75">
      <c r="M5446" s="5"/>
    </row>
    <row r="5447" ht="12.75">
      <c r="M5447" s="5"/>
    </row>
    <row r="5448" ht="12.75">
      <c r="M5448" s="5"/>
    </row>
    <row r="5449" ht="12.75">
      <c r="M5449" s="5"/>
    </row>
    <row r="5450" ht="12.75">
      <c r="M5450" s="5"/>
    </row>
    <row r="5451" ht="12.75">
      <c r="M5451" s="5"/>
    </row>
    <row r="5452" ht="12.75">
      <c r="M5452" s="5"/>
    </row>
    <row r="5453" ht="12.75">
      <c r="M5453" s="5"/>
    </row>
    <row r="5454" ht="12.75">
      <c r="M5454" s="5"/>
    </row>
    <row r="5455" ht="12.75">
      <c r="M5455" s="5"/>
    </row>
    <row r="5456" ht="12.75">
      <c r="M5456" s="5"/>
    </row>
    <row r="5457" ht="12.75">
      <c r="M5457" s="5"/>
    </row>
    <row r="5458" ht="12.75">
      <c r="M5458" s="5"/>
    </row>
    <row r="5459" ht="12.75">
      <c r="M5459" s="5"/>
    </row>
    <row r="5460" ht="12.75">
      <c r="M5460" s="5"/>
    </row>
    <row r="5461" ht="12.75">
      <c r="M5461" s="5"/>
    </row>
    <row r="5462" ht="12.75">
      <c r="M5462" s="5"/>
    </row>
    <row r="5463" ht="12.75">
      <c r="M5463" s="5"/>
    </row>
    <row r="5464" ht="12.75">
      <c r="M5464" s="5"/>
    </row>
    <row r="5465" ht="12.75">
      <c r="M5465" s="5"/>
    </row>
    <row r="5466" ht="12.75">
      <c r="M5466" s="5"/>
    </row>
    <row r="5467" ht="12.75">
      <c r="M5467" s="5"/>
    </row>
    <row r="5468" ht="12.75">
      <c r="M5468" s="5"/>
    </row>
    <row r="5469" ht="12.75">
      <c r="M5469" s="5"/>
    </row>
    <row r="5470" ht="12.75">
      <c r="M5470" s="5"/>
    </row>
    <row r="5471" ht="12.75">
      <c r="M5471" s="5"/>
    </row>
    <row r="5472" ht="12.75">
      <c r="M5472" s="5"/>
    </row>
    <row r="5473" ht="12.75">
      <c r="M5473" s="5"/>
    </row>
    <row r="5474" ht="12.75">
      <c r="M5474" s="5"/>
    </row>
    <row r="5475" ht="12.75">
      <c r="M5475" s="5"/>
    </row>
    <row r="5476" ht="12.75">
      <c r="M5476" s="5"/>
    </row>
    <row r="5477" ht="12.75">
      <c r="M5477" s="5"/>
    </row>
    <row r="5478" ht="12.75">
      <c r="M5478" s="5"/>
    </row>
    <row r="5479" ht="12.75">
      <c r="M5479" s="5"/>
    </row>
    <row r="5480" ht="12.75">
      <c r="M5480" s="5"/>
    </row>
    <row r="5481" ht="12.75">
      <c r="M5481" s="5"/>
    </row>
    <row r="5482" ht="12.75">
      <c r="M5482" s="5"/>
    </row>
    <row r="5483" ht="12.75">
      <c r="M5483" s="5"/>
    </row>
    <row r="5484" ht="12.75">
      <c r="M5484" s="5"/>
    </row>
    <row r="5485" ht="12.75">
      <c r="M5485" s="5"/>
    </row>
    <row r="5486" ht="12.75">
      <c r="M5486" s="5"/>
    </row>
    <row r="5487" ht="12.75">
      <c r="M5487" s="5"/>
    </row>
    <row r="5488" ht="12.75">
      <c r="M5488" s="5"/>
    </row>
    <row r="5489" ht="12.75">
      <c r="M5489" s="5"/>
    </row>
    <row r="5490" ht="12.75">
      <c r="M5490" s="5"/>
    </row>
    <row r="5491" ht="12.75">
      <c r="M5491" s="5"/>
    </row>
    <row r="5492" ht="12.75">
      <c r="M5492" s="5"/>
    </row>
    <row r="5493" ht="12.75">
      <c r="M5493" s="5"/>
    </row>
    <row r="5494" ht="12.75">
      <c r="M5494" s="5"/>
    </row>
    <row r="5495" ht="12.75">
      <c r="M5495" s="5"/>
    </row>
    <row r="5496" ht="12.75">
      <c r="M5496" s="5"/>
    </row>
    <row r="5497" ht="12.75">
      <c r="M5497" s="5"/>
    </row>
    <row r="5498" ht="12.75">
      <c r="M5498" s="5"/>
    </row>
    <row r="5499" ht="12.75">
      <c r="M5499" s="5"/>
    </row>
    <row r="5500" ht="12.75">
      <c r="M5500" s="5"/>
    </row>
    <row r="5501" ht="12.75">
      <c r="M5501" s="5"/>
    </row>
    <row r="5502" ht="12.75">
      <c r="M5502" s="5"/>
    </row>
    <row r="5503" ht="12.75">
      <c r="M5503" s="5"/>
    </row>
    <row r="5504" ht="12.75">
      <c r="M5504" s="5"/>
    </row>
    <row r="5505" ht="12.75">
      <c r="M5505" s="5"/>
    </row>
    <row r="5506" ht="12.75">
      <c r="M5506" s="5"/>
    </row>
    <row r="5507" ht="12.75">
      <c r="M5507" s="5"/>
    </row>
    <row r="5508" ht="12.75">
      <c r="M5508" s="5"/>
    </row>
    <row r="5509" ht="12.75">
      <c r="M5509" s="5"/>
    </row>
    <row r="5510" ht="12.75">
      <c r="M5510" s="5"/>
    </row>
    <row r="5511" ht="12.75">
      <c r="M5511" s="5"/>
    </row>
    <row r="5512" ht="12.75">
      <c r="M5512" s="5"/>
    </row>
    <row r="5513" ht="12.75">
      <c r="M5513" s="5"/>
    </row>
    <row r="5514" ht="12.75">
      <c r="M5514" s="5"/>
    </row>
    <row r="5515" ht="12.75">
      <c r="M5515" s="5"/>
    </row>
    <row r="5516" ht="12.75">
      <c r="M5516" s="5"/>
    </row>
    <row r="5517" ht="12.75">
      <c r="M5517" s="5"/>
    </row>
    <row r="5518" ht="12.75">
      <c r="M5518" s="5"/>
    </row>
    <row r="5519" ht="12.75">
      <c r="M5519" s="5"/>
    </row>
    <row r="5520" ht="12.75">
      <c r="M5520" s="5"/>
    </row>
    <row r="5521" ht="12.75">
      <c r="M5521" s="5"/>
    </row>
    <row r="5522" ht="12.75">
      <c r="M5522" s="5"/>
    </row>
    <row r="5523" ht="12.75">
      <c r="M5523" s="5"/>
    </row>
    <row r="5524" ht="12.75">
      <c r="M5524" s="5"/>
    </row>
    <row r="5525" ht="12.75">
      <c r="M5525" s="5"/>
    </row>
    <row r="5526" ht="12.75">
      <c r="M5526" s="5"/>
    </row>
    <row r="5527" ht="12.75">
      <c r="M5527" s="5"/>
    </row>
    <row r="5528" ht="12.75">
      <c r="M5528" s="5"/>
    </row>
    <row r="5529" ht="12.75">
      <c r="M5529" s="5"/>
    </row>
    <row r="5530" ht="12.75">
      <c r="M5530" s="5"/>
    </row>
    <row r="5531" ht="12.75">
      <c r="M5531" s="5"/>
    </row>
    <row r="5532" ht="12.75">
      <c r="M5532" s="5"/>
    </row>
    <row r="5533" ht="12.75">
      <c r="M5533" s="5"/>
    </row>
    <row r="5534" ht="12.75">
      <c r="M5534" s="5"/>
    </row>
    <row r="5535" ht="12.75">
      <c r="M5535" s="5"/>
    </row>
    <row r="5536" ht="12.75">
      <c r="M5536" s="5"/>
    </row>
    <row r="5537" ht="12.75">
      <c r="M5537" s="5"/>
    </row>
    <row r="5538" ht="12.75">
      <c r="M5538" s="5"/>
    </row>
    <row r="5539" ht="12.75">
      <c r="M5539" s="5"/>
    </row>
    <row r="5540" ht="12.75">
      <c r="M5540" s="5"/>
    </row>
    <row r="5541" ht="12.75">
      <c r="M5541" s="5"/>
    </row>
    <row r="5542" ht="12.75">
      <c r="M5542" s="5"/>
    </row>
    <row r="5543" ht="12.75">
      <c r="M5543" s="5"/>
    </row>
    <row r="5544" ht="12.75">
      <c r="M5544" s="5"/>
    </row>
    <row r="5545" ht="12.75">
      <c r="M5545" s="5"/>
    </row>
    <row r="5546" ht="12.75">
      <c r="M5546" s="5"/>
    </row>
    <row r="5547" ht="12.75">
      <c r="M5547" s="5"/>
    </row>
    <row r="5548" ht="12.75">
      <c r="M5548" s="5"/>
    </row>
    <row r="5549" ht="12.75">
      <c r="M5549" s="5"/>
    </row>
    <row r="5550" ht="12.75">
      <c r="M5550" s="5"/>
    </row>
    <row r="5551" ht="12.75">
      <c r="M5551" s="5"/>
    </row>
    <row r="5552" ht="12.75">
      <c r="M5552" s="5"/>
    </row>
    <row r="5553" ht="12.75">
      <c r="M5553" s="5"/>
    </row>
    <row r="5554" ht="12.75">
      <c r="M5554" s="5"/>
    </row>
    <row r="5555" ht="12.75">
      <c r="M5555" s="5"/>
    </row>
    <row r="5556" ht="12.75">
      <c r="M5556" s="5"/>
    </row>
    <row r="5557" ht="12.75">
      <c r="M5557" s="5"/>
    </row>
    <row r="5558" ht="12.75">
      <c r="M5558" s="5"/>
    </row>
    <row r="5559" ht="12.75">
      <c r="M5559" s="5"/>
    </row>
    <row r="5560" ht="12.75">
      <c r="M5560" s="5"/>
    </row>
    <row r="5561" ht="12.75">
      <c r="M5561" s="5"/>
    </row>
    <row r="5562" ht="12.75">
      <c r="M5562" s="5"/>
    </row>
    <row r="5563" ht="12.75">
      <c r="M5563" s="5"/>
    </row>
    <row r="5564" ht="12.75">
      <c r="M5564" s="5"/>
    </row>
    <row r="5565" ht="12.75">
      <c r="M5565" s="5"/>
    </row>
    <row r="5566" ht="12.75">
      <c r="M5566" s="5"/>
    </row>
    <row r="5567" ht="12.75">
      <c r="M5567" s="5"/>
    </row>
    <row r="5568" ht="12.75">
      <c r="M5568" s="5"/>
    </row>
    <row r="5569" ht="12.75">
      <c r="M5569" s="5"/>
    </row>
    <row r="5570" ht="12.75">
      <c r="M5570" s="5"/>
    </row>
    <row r="5571" ht="12.75">
      <c r="M5571" s="5"/>
    </row>
    <row r="5572" ht="12.75">
      <c r="M5572" s="5"/>
    </row>
    <row r="5573" ht="12.75">
      <c r="M5573" s="5"/>
    </row>
    <row r="5574" ht="12.75">
      <c r="M5574" s="5"/>
    </row>
    <row r="5575" ht="12.75">
      <c r="M5575" s="5"/>
    </row>
    <row r="5576" ht="12.75">
      <c r="M5576" s="5"/>
    </row>
    <row r="5577" ht="12.75">
      <c r="M5577" s="5"/>
    </row>
    <row r="5578" ht="12.75">
      <c r="M5578" s="5"/>
    </row>
    <row r="5579" ht="12.75">
      <c r="M5579" s="5"/>
    </row>
    <row r="5580" ht="12.75">
      <c r="M5580" s="5"/>
    </row>
    <row r="5581" ht="12.75">
      <c r="M5581" s="5"/>
    </row>
    <row r="5582" ht="12.75">
      <c r="M5582" s="5"/>
    </row>
    <row r="5583" ht="12.75">
      <c r="M5583" s="5"/>
    </row>
    <row r="5584" ht="12.75">
      <c r="M5584" s="5"/>
    </row>
    <row r="5585" ht="12.75">
      <c r="M5585" s="5"/>
    </row>
    <row r="5586" ht="12.75">
      <c r="M5586" s="5"/>
    </row>
    <row r="5587" ht="12.75">
      <c r="M5587" s="5"/>
    </row>
    <row r="5588" ht="12.75">
      <c r="M5588" s="5"/>
    </row>
    <row r="5589" ht="12.75">
      <c r="M5589" s="5"/>
    </row>
    <row r="5590" ht="12.75">
      <c r="M5590" s="5"/>
    </row>
    <row r="5591" ht="12.75">
      <c r="M5591" s="5"/>
    </row>
    <row r="5592" ht="12.75">
      <c r="M5592" s="5"/>
    </row>
    <row r="5593" ht="12.75">
      <c r="M5593" s="5"/>
    </row>
    <row r="5594" ht="12.75">
      <c r="M5594" s="5"/>
    </row>
    <row r="5595" ht="12.75">
      <c r="M5595" s="5"/>
    </row>
    <row r="5596" ht="12.75">
      <c r="M5596" s="5"/>
    </row>
    <row r="5597" ht="12.75">
      <c r="M5597" s="5"/>
    </row>
    <row r="5598" ht="12.75">
      <c r="M5598" s="5"/>
    </row>
    <row r="5599" ht="12.75">
      <c r="M5599" s="5"/>
    </row>
    <row r="5600" ht="12.75">
      <c r="M5600" s="5"/>
    </row>
    <row r="5601" ht="12.75">
      <c r="M5601" s="5"/>
    </row>
    <row r="5602" ht="12.75">
      <c r="M5602" s="5"/>
    </row>
    <row r="5603" ht="12.75">
      <c r="M5603" s="5"/>
    </row>
    <row r="5604" ht="12.75">
      <c r="M5604" s="5"/>
    </row>
    <row r="5605" ht="12.75">
      <c r="M5605" s="5"/>
    </row>
    <row r="5606" ht="12.75">
      <c r="M5606" s="5"/>
    </row>
    <row r="5607" ht="12.75">
      <c r="M5607" s="5"/>
    </row>
    <row r="5608" ht="12.75">
      <c r="M5608" s="5"/>
    </row>
    <row r="5609" ht="12.75">
      <c r="M5609" s="5"/>
    </row>
    <row r="5610" ht="12.75">
      <c r="M5610" s="5"/>
    </row>
    <row r="5611" ht="12.75">
      <c r="M5611" s="5"/>
    </row>
    <row r="5612" ht="12.75">
      <c r="M5612" s="5"/>
    </row>
    <row r="5613" ht="12.75">
      <c r="M5613" s="5"/>
    </row>
    <row r="5614" ht="12.75">
      <c r="M5614" s="5"/>
    </row>
    <row r="5615" ht="12.75">
      <c r="M5615" s="5"/>
    </row>
    <row r="5616" ht="12.75">
      <c r="M5616" s="5"/>
    </row>
    <row r="5617" ht="12.75">
      <c r="M5617" s="5"/>
    </row>
    <row r="5618" ht="12.75">
      <c r="M5618" s="5"/>
    </row>
    <row r="5619" ht="12.75">
      <c r="M5619" s="5"/>
    </row>
    <row r="5620" ht="12.75">
      <c r="M5620" s="5"/>
    </row>
    <row r="5621" ht="12.75">
      <c r="M5621" s="5"/>
    </row>
    <row r="5622" ht="12.75">
      <c r="M5622" s="5"/>
    </row>
    <row r="5623" ht="12.75">
      <c r="M5623" s="5"/>
    </row>
    <row r="5624" ht="12.75">
      <c r="M5624" s="5"/>
    </row>
    <row r="5625" ht="12.75">
      <c r="M5625" s="5"/>
    </row>
    <row r="5626" ht="12.75">
      <c r="M5626" s="5"/>
    </row>
    <row r="5627" ht="12.75">
      <c r="M5627" s="5"/>
    </row>
    <row r="5628" ht="12.75">
      <c r="M5628" s="5"/>
    </row>
    <row r="5629" ht="12.75">
      <c r="M5629" s="5"/>
    </row>
    <row r="5630" ht="12.75">
      <c r="M5630" s="5"/>
    </row>
    <row r="5631" ht="12.75">
      <c r="M5631" s="5"/>
    </row>
    <row r="5632" ht="12.75">
      <c r="M5632" s="5"/>
    </row>
    <row r="5633" ht="12.75">
      <c r="M5633" s="5"/>
    </row>
    <row r="5634" ht="12.75">
      <c r="M5634" s="5"/>
    </row>
    <row r="5635" ht="12.75">
      <c r="M5635" s="5"/>
    </row>
    <row r="5636" ht="12.75">
      <c r="M5636" s="5"/>
    </row>
    <row r="5637" ht="12.75">
      <c r="M5637" s="5"/>
    </row>
    <row r="5638" ht="12.75">
      <c r="M5638" s="5"/>
    </row>
    <row r="5639" ht="12.75">
      <c r="M5639" s="5"/>
    </row>
    <row r="5640" ht="12.75">
      <c r="M5640" s="5"/>
    </row>
    <row r="5641" ht="12.75">
      <c r="M5641" s="5"/>
    </row>
    <row r="5642" ht="12.75">
      <c r="M5642" s="5"/>
    </row>
    <row r="5643" ht="12.75">
      <c r="M5643" s="5"/>
    </row>
    <row r="5644" ht="12.75">
      <c r="M5644" s="5"/>
    </row>
    <row r="5645" ht="12.75">
      <c r="M5645" s="5"/>
    </row>
    <row r="5646" ht="12.75">
      <c r="M5646" s="5"/>
    </row>
    <row r="5647" ht="12.75">
      <c r="M5647" s="5"/>
    </row>
    <row r="5648" ht="12.75">
      <c r="M5648" s="5"/>
    </row>
    <row r="5649" ht="12.75">
      <c r="M5649" s="5"/>
    </row>
    <row r="5650" ht="12.75">
      <c r="M5650" s="5"/>
    </row>
    <row r="5651" ht="12.75">
      <c r="M5651" s="5"/>
    </row>
    <row r="5652" ht="12.75">
      <c r="M5652" s="5"/>
    </row>
    <row r="5653" ht="12.75">
      <c r="M5653" s="5"/>
    </row>
    <row r="5654" ht="12.75">
      <c r="M5654" s="5"/>
    </row>
    <row r="5655" ht="12.75">
      <c r="M5655" s="5"/>
    </row>
    <row r="5656" ht="12.75">
      <c r="M5656" s="5"/>
    </row>
    <row r="5657" ht="12.75">
      <c r="M5657" s="5"/>
    </row>
    <row r="5658" ht="12.75">
      <c r="M5658" s="5"/>
    </row>
    <row r="5659" ht="12.75">
      <c r="M5659" s="5"/>
    </row>
    <row r="5660" ht="12.75">
      <c r="M5660" s="5"/>
    </row>
    <row r="5661" ht="12.75">
      <c r="M5661" s="5"/>
    </row>
    <row r="5662" ht="12.75">
      <c r="M5662" s="5"/>
    </row>
    <row r="5663" ht="12.75">
      <c r="M5663" s="5"/>
    </row>
    <row r="5664" ht="12.75">
      <c r="M5664" s="5"/>
    </row>
    <row r="5665" ht="12.75">
      <c r="M5665" s="5"/>
    </row>
    <row r="5666" ht="12.75">
      <c r="M5666" s="5"/>
    </row>
    <row r="5667" ht="12.75">
      <c r="M5667" s="5"/>
    </row>
    <row r="5668" ht="12.75">
      <c r="M5668" s="5"/>
    </row>
    <row r="5669" ht="12.75">
      <c r="M5669" s="5"/>
    </row>
    <row r="5670" ht="12.75">
      <c r="M5670" s="5"/>
    </row>
    <row r="5671" ht="12.75">
      <c r="M5671" s="5"/>
    </row>
    <row r="5672" ht="12.75">
      <c r="M5672" s="5"/>
    </row>
    <row r="5673" ht="12.75">
      <c r="M5673" s="5"/>
    </row>
    <row r="5674" ht="12.75">
      <c r="M5674" s="5"/>
    </row>
    <row r="5675" ht="12.75">
      <c r="M5675" s="5"/>
    </row>
    <row r="5676" ht="12.75">
      <c r="M5676" s="5"/>
    </row>
    <row r="5677" ht="12.75">
      <c r="M5677" s="5"/>
    </row>
    <row r="5678" ht="12.75">
      <c r="M5678" s="5"/>
    </row>
    <row r="5679" ht="12.75">
      <c r="M5679" s="5"/>
    </row>
    <row r="5680" ht="12.75">
      <c r="M5680" s="5"/>
    </row>
    <row r="5681" ht="12.75">
      <c r="M5681" s="5"/>
    </row>
    <row r="5682" ht="12.75">
      <c r="M5682" s="5"/>
    </row>
    <row r="5683" ht="12.75">
      <c r="M5683" s="5"/>
    </row>
    <row r="5684" ht="12.75">
      <c r="M5684" s="5"/>
    </row>
    <row r="5685" ht="12.75">
      <c r="M5685" s="5"/>
    </row>
    <row r="5686" ht="12.75">
      <c r="M5686" s="5"/>
    </row>
    <row r="5687" ht="12.75">
      <c r="M5687" s="5"/>
    </row>
    <row r="5688" ht="12.75">
      <c r="M5688" s="5"/>
    </row>
    <row r="5689" ht="12.75">
      <c r="M5689" s="5"/>
    </row>
    <row r="5690" ht="12.75">
      <c r="M5690" s="5"/>
    </row>
    <row r="5691" ht="12.75">
      <c r="M5691" s="5"/>
    </row>
    <row r="5692" ht="12.75">
      <c r="M5692" s="5"/>
    </row>
    <row r="5693" ht="12.75">
      <c r="M5693" s="5"/>
    </row>
    <row r="5694" ht="12.75">
      <c r="M5694" s="5"/>
    </row>
    <row r="5695" ht="12.75">
      <c r="M5695" s="5"/>
    </row>
    <row r="5696" ht="12.75">
      <c r="M5696" s="5"/>
    </row>
    <row r="5697" ht="12.75">
      <c r="M5697" s="5"/>
    </row>
    <row r="5698" ht="12.75">
      <c r="M5698" s="5"/>
    </row>
    <row r="5699" ht="12.75">
      <c r="M5699" s="5"/>
    </row>
    <row r="5700" ht="12.75">
      <c r="M5700" s="5"/>
    </row>
    <row r="5701" ht="12.75">
      <c r="M5701" s="5"/>
    </row>
    <row r="5702" ht="12.75">
      <c r="M5702" s="5"/>
    </row>
    <row r="5703" ht="12.75">
      <c r="M5703" s="5"/>
    </row>
    <row r="5704" ht="12.75">
      <c r="M5704" s="5"/>
    </row>
    <row r="5705" ht="12.75">
      <c r="M5705" s="5"/>
    </row>
    <row r="5706" ht="12.75">
      <c r="M5706" s="5"/>
    </row>
    <row r="5707" ht="12.75">
      <c r="M5707" s="5"/>
    </row>
    <row r="5708" ht="12.75">
      <c r="M5708" s="5"/>
    </row>
    <row r="5709" ht="12.75">
      <c r="M5709" s="5"/>
    </row>
    <row r="5710" ht="12.75">
      <c r="M5710" s="5"/>
    </row>
    <row r="5711" ht="12.75">
      <c r="M5711" s="5"/>
    </row>
    <row r="5712" ht="12.75">
      <c r="M5712" s="5"/>
    </row>
    <row r="5713" ht="12.75">
      <c r="M5713" s="5"/>
    </row>
    <row r="5714" ht="12.75">
      <c r="M5714" s="5"/>
    </row>
    <row r="5715" ht="12.75">
      <c r="M5715" s="5"/>
    </row>
    <row r="5716" ht="12.75">
      <c r="M5716" s="5"/>
    </row>
    <row r="5717" ht="12.75">
      <c r="M5717" s="5"/>
    </row>
    <row r="5718" ht="12.75">
      <c r="M5718" s="5"/>
    </row>
    <row r="5719" ht="12.75">
      <c r="M5719" s="5"/>
    </row>
    <row r="5720" ht="12.75">
      <c r="M5720" s="5"/>
    </row>
    <row r="5721" ht="12.75">
      <c r="M5721" s="5"/>
    </row>
    <row r="5722" ht="12.75">
      <c r="M5722" s="5"/>
    </row>
    <row r="5723" ht="12.75">
      <c r="M5723" s="5"/>
    </row>
    <row r="5724" ht="12.75">
      <c r="M5724" s="5"/>
    </row>
    <row r="5725" ht="12.75">
      <c r="M5725" s="5"/>
    </row>
    <row r="5726" ht="12.75">
      <c r="M5726" s="5"/>
    </row>
    <row r="5727" ht="12.75">
      <c r="M5727" s="5"/>
    </row>
    <row r="5728" ht="12.75">
      <c r="M5728" s="5"/>
    </row>
    <row r="5729" ht="12.75">
      <c r="M5729" s="5"/>
    </row>
    <row r="5730" ht="12.75">
      <c r="M5730" s="5"/>
    </row>
    <row r="5731" ht="12.75">
      <c r="M5731" s="5"/>
    </row>
    <row r="5732" ht="12.75">
      <c r="M5732" s="5"/>
    </row>
    <row r="5733" ht="12.75">
      <c r="M5733" s="5"/>
    </row>
    <row r="5734" ht="12.75">
      <c r="M5734" s="5"/>
    </row>
    <row r="5735" ht="12.75">
      <c r="M5735" s="5"/>
    </row>
    <row r="5736" ht="12.75">
      <c r="M5736" s="5"/>
    </row>
    <row r="5737" ht="12.75">
      <c r="M5737" s="5"/>
    </row>
    <row r="5738" ht="12.75">
      <c r="M5738" s="5"/>
    </row>
    <row r="5739" ht="12.75">
      <c r="M5739" s="5"/>
    </row>
    <row r="5740" ht="12.75">
      <c r="M5740" s="5"/>
    </row>
    <row r="5741" ht="12.75">
      <c r="M5741" s="5"/>
    </row>
    <row r="5742" ht="12.75">
      <c r="M5742" s="5"/>
    </row>
    <row r="5743" ht="12.75">
      <c r="M5743" s="5"/>
    </row>
    <row r="5744" ht="12.75">
      <c r="M5744" s="5"/>
    </row>
    <row r="5745" ht="12.75">
      <c r="M5745" s="5"/>
    </row>
    <row r="5746" ht="12.75">
      <c r="M5746" s="5"/>
    </row>
    <row r="5747" ht="12.75">
      <c r="M5747" s="5"/>
    </row>
    <row r="5748" ht="12.75">
      <c r="M5748" s="5"/>
    </row>
    <row r="5749" ht="12.75">
      <c r="M5749" s="5"/>
    </row>
    <row r="5750" ht="12.75">
      <c r="M5750" s="5"/>
    </row>
    <row r="5751" ht="12.75">
      <c r="M5751" s="5"/>
    </row>
    <row r="5752" ht="12.75">
      <c r="M5752" s="5"/>
    </row>
    <row r="5753" ht="12.75">
      <c r="M5753" s="5"/>
    </row>
    <row r="5754" ht="12.75">
      <c r="M5754" s="5"/>
    </row>
    <row r="5755" ht="12.75">
      <c r="M5755" s="5"/>
    </row>
    <row r="5756" ht="12.75">
      <c r="M5756" s="5"/>
    </row>
    <row r="5757" ht="12.75">
      <c r="M5757" s="5"/>
    </row>
    <row r="5758" ht="12.75">
      <c r="M5758" s="5"/>
    </row>
    <row r="5759" ht="12.75">
      <c r="M5759" s="5"/>
    </row>
    <row r="5760" ht="12.75">
      <c r="M5760" s="5"/>
    </row>
    <row r="5761" ht="12.75">
      <c r="M5761" s="5"/>
    </row>
    <row r="5762" ht="12.75">
      <c r="M5762" s="5"/>
    </row>
    <row r="5763" ht="12.75">
      <c r="M5763" s="5"/>
    </row>
    <row r="5764" ht="12.75">
      <c r="M5764" s="5"/>
    </row>
    <row r="5765" ht="12.75">
      <c r="M5765" s="5"/>
    </row>
    <row r="5766" ht="12.75">
      <c r="M5766" s="5"/>
    </row>
    <row r="5767" ht="12.75">
      <c r="M5767" s="5"/>
    </row>
    <row r="5768" ht="12.75">
      <c r="M5768" s="5"/>
    </row>
    <row r="5769" ht="12.75">
      <c r="M5769" s="5"/>
    </row>
    <row r="5770" ht="12.75">
      <c r="M5770" s="5"/>
    </row>
    <row r="5771" ht="12.75">
      <c r="M5771" s="5"/>
    </row>
    <row r="5772" ht="12.75">
      <c r="M5772" s="5"/>
    </row>
    <row r="5773" ht="12.75">
      <c r="M5773" s="5"/>
    </row>
    <row r="5774" ht="12.75">
      <c r="M5774" s="5"/>
    </row>
    <row r="5775" ht="12.75">
      <c r="M5775" s="5"/>
    </row>
    <row r="5776" ht="12.75">
      <c r="M5776" s="5"/>
    </row>
    <row r="5777" ht="12.75">
      <c r="M5777" s="5"/>
    </row>
    <row r="5778" ht="12.75">
      <c r="M5778" s="5"/>
    </row>
    <row r="5779" ht="12.75">
      <c r="M5779" s="5"/>
    </row>
    <row r="5780" ht="12.75">
      <c r="M5780" s="5"/>
    </row>
    <row r="5781" ht="12.75">
      <c r="M5781" s="5"/>
    </row>
    <row r="5782" ht="12.75">
      <c r="M5782" s="5"/>
    </row>
    <row r="5783" ht="12.75">
      <c r="M5783" s="5"/>
    </row>
    <row r="5784" ht="12.75">
      <c r="M5784" s="5"/>
    </row>
    <row r="5785" ht="12.75">
      <c r="M5785" s="5"/>
    </row>
    <row r="5786" ht="12.75">
      <c r="M5786" s="5"/>
    </row>
    <row r="5787" ht="12.75">
      <c r="M5787" s="5"/>
    </row>
    <row r="5788" ht="12.75">
      <c r="M5788" s="5"/>
    </row>
    <row r="5789" ht="12.75">
      <c r="M5789" s="5"/>
    </row>
    <row r="5790" ht="12.75">
      <c r="M5790" s="5"/>
    </row>
    <row r="5791" ht="12.75">
      <c r="M5791" s="5"/>
    </row>
    <row r="5792" ht="12.75">
      <c r="M5792" s="5"/>
    </row>
    <row r="5793" ht="12.75">
      <c r="M5793" s="5"/>
    </row>
    <row r="5794" ht="12.75">
      <c r="M5794" s="5"/>
    </row>
    <row r="5795" ht="12.75">
      <c r="M5795" s="5"/>
    </row>
    <row r="5796" ht="12.75">
      <c r="M5796" s="5"/>
    </row>
    <row r="5797" ht="12.75">
      <c r="M5797" s="5"/>
    </row>
    <row r="5798" ht="12.75">
      <c r="M5798" s="5"/>
    </row>
    <row r="5799" ht="12.75">
      <c r="M5799" s="5"/>
    </row>
    <row r="5800" ht="12.75">
      <c r="M5800" s="5"/>
    </row>
    <row r="5801" ht="12.75">
      <c r="M5801" s="5"/>
    </row>
    <row r="5802" ht="12.75">
      <c r="M5802" s="5"/>
    </row>
    <row r="5803" ht="12.75">
      <c r="M5803" s="5"/>
    </row>
    <row r="5804" ht="12.75">
      <c r="M5804" s="5"/>
    </row>
    <row r="5805" ht="12.75">
      <c r="M5805" s="5"/>
    </row>
    <row r="5806" ht="12.75">
      <c r="M5806" s="5"/>
    </row>
    <row r="5807" ht="12.75">
      <c r="M5807" s="5"/>
    </row>
    <row r="5808" ht="12.75">
      <c r="M5808" s="5"/>
    </row>
    <row r="5809" ht="12.75">
      <c r="M5809" s="5"/>
    </row>
    <row r="5810" ht="12.75">
      <c r="M5810" s="5"/>
    </row>
    <row r="5811" ht="12.75">
      <c r="M5811" s="5"/>
    </row>
    <row r="5812" ht="12.75">
      <c r="M5812" s="5"/>
    </row>
    <row r="5813" ht="12.75">
      <c r="M5813" s="5"/>
    </row>
    <row r="5814" ht="12.75">
      <c r="M5814" s="5"/>
    </row>
    <row r="5815" ht="12.75">
      <c r="M5815" s="5"/>
    </row>
    <row r="5816" ht="12.75">
      <c r="M5816" s="5"/>
    </row>
    <row r="5817" ht="12.75">
      <c r="M5817" s="5"/>
    </row>
    <row r="5818" ht="12.75">
      <c r="M5818" s="5"/>
    </row>
    <row r="5819" ht="12.75">
      <c r="M5819" s="5"/>
    </row>
    <row r="5820" ht="12.75">
      <c r="M5820" s="5"/>
    </row>
    <row r="5821" ht="12.75">
      <c r="M5821" s="5"/>
    </row>
    <row r="5822" ht="12.75">
      <c r="M5822" s="5"/>
    </row>
    <row r="5823" ht="12.75">
      <c r="M5823" s="5"/>
    </row>
    <row r="5824" ht="12.75">
      <c r="M5824" s="5"/>
    </row>
    <row r="5825" ht="12.75">
      <c r="M5825" s="5"/>
    </row>
    <row r="5826" ht="12.75">
      <c r="M5826" s="5"/>
    </row>
    <row r="5827" ht="12.75">
      <c r="M5827" s="5"/>
    </row>
    <row r="5828" ht="12.75">
      <c r="M5828" s="5"/>
    </row>
    <row r="5829" ht="12.75">
      <c r="M5829" s="5"/>
    </row>
    <row r="5830" ht="12.75">
      <c r="M5830" s="5"/>
    </row>
    <row r="5831" ht="12.75">
      <c r="M5831" s="5"/>
    </row>
    <row r="5832" ht="12.75">
      <c r="M5832" s="5"/>
    </row>
    <row r="5833" ht="12.75">
      <c r="M5833" s="5"/>
    </row>
    <row r="5834" ht="12.75">
      <c r="M5834" s="5"/>
    </row>
    <row r="5835" ht="12.75">
      <c r="M5835" s="5"/>
    </row>
    <row r="5836" ht="12.75">
      <c r="M5836" s="5"/>
    </row>
    <row r="5837" ht="12.75">
      <c r="M5837" s="5"/>
    </row>
    <row r="5838" ht="12.75">
      <c r="M5838" s="5"/>
    </row>
    <row r="5839" ht="12.75">
      <c r="M5839" s="5"/>
    </row>
    <row r="5840" ht="12.75">
      <c r="M5840" s="5"/>
    </row>
    <row r="5841" ht="12.75">
      <c r="M5841" s="5"/>
    </row>
    <row r="5842" ht="12.75">
      <c r="M5842" s="5"/>
    </row>
    <row r="5843" ht="12.75">
      <c r="M5843" s="5"/>
    </row>
    <row r="5844" ht="12.75">
      <c r="M5844" s="5"/>
    </row>
    <row r="5845" ht="12.75">
      <c r="M5845" s="5"/>
    </row>
    <row r="5846" ht="12.75">
      <c r="M5846" s="5"/>
    </row>
    <row r="5847" ht="12.75">
      <c r="M5847" s="5"/>
    </row>
    <row r="5848" ht="12.75">
      <c r="M5848" s="5"/>
    </row>
    <row r="5849" ht="12.75">
      <c r="M5849" s="5"/>
    </row>
    <row r="5850" ht="12.75">
      <c r="M5850" s="5"/>
    </row>
    <row r="5851" ht="12.75">
      <c r="M5851" s="5"/>
    </row>
    <row r="5852" ht="12.75">
      <c r="M5852" s="5"/>
    </row>
    <row r="5853" ht="12.75">
      <c r="M5853" s="5"/>
    </row>
    <row r="5854" ht="12.75">
      <c r="M5854" s="5"/>
    </row>
    <row r="5855" ht="12.75">
      <c r="M5855" s="5"/>
    </row>
    <row r="5856" ht="12.75">
      <c r="M5856" s="5"/>
    </row>
    <row r="5857" ht="12.75">
      <c r="M5857" s="5"/>
    </row>
    <row r="5858" ht="12.75">
      <c r="M5858" s="5"/>
    </row>
    <row r="5859" ht="12.75">
      <c r="M5859" s="5"/>
    </row>
    <row r="5860" ht="12.75">
      <c r="M5860" s="5"/>
    </row>
    <row r="5861" ht="12.75">
      <c r="M5861" s="5"/>
    </row>
    <row r="5862" ht="12.75">
      <c r="M5862" s="5"/>
    </row>
    <row r="5863" ht="12.75">
      <c r="M5863" s="5"/>
    </row>
    <row r="5864" ht="12.75">
      <c r="M5864" s="5"/>
    </row>
    <row r="5865" ht="12.75">
      <c r="M5865" s="5"/>
    </row>
    <row r="5866" ht="12.75">
      <c r="M5866" s="5"/>
    </row>
    <row r="5867" ht="12.75">
      <c r="M5867" s="5"/>
    </row>
    <row r="5868" ht="12.75">
      <c r="M5868" s="5"/>
    </row>
    <row r="5869" ht="12.75">
      <c r="M5869" s="5"/>
    </row>
    <row r="5870" ht="12.75">
      <c r="M5870" s="5"/>
    </row>
    <row r="5871" ht="12.75">
      <c r="M5871" s="5"/>
    </row>
    <row r="5872" ht="12.75">
      <c r="M5872" s="5"/>
    </row>
    <row r="5873" ht="12.75">
      <c r="M5873" s="5"/>
    </row>
    <row r="5874" ht="12.75">
      <c r="M5874" s="5"/>
    </row>
    <row r="5875" ht="12.75">
      <c r="M5875" s="5"/>
    </row>
    <row r="5876" ht="12.75">
      <c r="M5876" s="5"/>
    </row>
    <row r="5877" ht="12.75">
      <c r="M5877" s="5"/>
    </row>
    <row r="5878" ht="12.75">
      <c r="M5878" s="5"/>
    </row>
    <row r="5879" ht="12.75">
      <c r="M5879" s="5"/>
    </row>
    <row r="5880" ht="12.75">
      <c r="M5880" s="5"/>
    </row>
    <row r="5881" ht="12.75">
      <c r="M5881" s="5"/>
    </row>
    <row r="5882" ht="12.75">
      <c r="M5882" s="5"/>
    </row>
    <row r="5883" ht="12.75">
      <c r="M5883" s="5"/>
    </row>
    <row r="5884" ht="12.75">
      <c r="M5884" s="5"/>
    </row>
    <row r="5885" ht="12.75">
      <c r="M5885" s="5"/>
    </row>
    <row r="5886" ht="12.75">
      <c r="M5886" s="5"/>
    </row>
    <row r="5887" ht="12.75">
      <c r="M5887" s="5"/>
    </row>
    <row r="5888" ht="12.75">
      <c r="M5888" s="5"/>
    </row>
    <row r="5889" ht="12.75">
      <c r="M5889" s="5"/>
    </row>
    <row r="5890" ht="12.75">
      <c r="M5890" s="5"/>
    </row>
    <row r="5891" ht="12.75">
      <c r="M5891" s="5"/>
    </row>
    <row r="5892" ht="12.75">
      <c r="M5892" s="5"/>
    </row>
    <row r="5893" ht="12.75">
      <c r="M5893" s="5"/>
    </row>
    <row r="5894" ht="12.75">
      <c r="M5894" s="5"/>
    </row>
    <row r="5895" ht="12.75">
      <c r="M5895" s="5"/>
    </row>
    <row r="5896" ht="12.75">
      <c r="M5896" s="5"/>
    </row>
    <row r="5897" ht="12.75">
      <c r="M5897" s="5"/>
    </row>
    <row r="5898" ht="12.75">
      <c r="M5898" s="5"/>
    </row>
    <row r="5899" ht="12.75">
      <c r="M5899" s="5"/>
    </row>
    <row r="5900" ht="12.75">
      <c r="M5900" s="5"/>
    </row>
    <row r="5901" ht="12.75">
      <c r="M5901" s="5"/>
    </row>
    <row r="5902" ht="12.75">
      <c r="M5902" s="5"/>
    </row>
    <row r="5903" ht="12.75">
      <c r="M5903" s="5"/>
    </row>
    <row r="5904" ht="12.75">
      <c r="M5904" s="5"/>
    </row>
    <row r="5905" ht="12.75">
      <c r="M5905" s="5"/>
    </row>
    <row r="5906" ht="12.75">
      <c r="M5906" s="5"/>
    </row>
    <row r="5907" ht="12.75">
      <c r="M5907" s="5"/>
    </row>
    <row r="5908" ht="12.75">
      <c r="M5908" s="5"/>
    </row>
    <row r="5909" ht="12.75">
      <c r="M5909" s="5"/>
    </row>
    <row r="5910" ht="12.75">
      <c r="M5910" s="5"/>
    </row>
    <row r="5911" ht="12.75">
      <c r="M5911" s="5"/>
    </row>
    <row r="5912" ht="12.75">
      <c r="M5912" s="5"/>
    </row>
    <row r="5913" ht="12.75">
      <c r="M5913" s="5"/>
    </row>
    <row r="5914" ht="12.75">
      <c r="M5914" s="5"/>
    </row>
    <row r="5915" ht="12.75">
      <c r="M5915" s="5"/>
    </row>
    <row r="5916" ht="12.75">
      <c r="M5916" s="5"/>
    </row>
    <row r="5917" ht="12.75">
      <c r="M5917" s="5"/>
    </row>
    <row r="5918" ht="12.75">
      <c r="M5918" s="5"/>
    </row>
    <row r="5919" ht="12.75">
      <c r="M5919" s="5"/>
    </row>
    <row r="5920" ht="12.75">
      <c r="M5920" s="5"/>
    </row>
    <row r="5921" ht="12.75">
      <c r="M5921" s="5"/>
    </row>
    <row r="5922" ht="12.75">
      <c r="M5922" s="5"/>
    </row>
    <row r="5923" ht="12.75">
      <c r="M5923" s="5"/>
    </row>
    <row r="5924" ht="12.75">
      <c r="M5924" s="5"/>
    </row>
    <row r="5925" ht="12.75">
      <c r="M5925" s="5"/>
    </row>
    <row r="5926" ht="12.75">
      <c r="M5926" s="5"/>
    </row>
    <row r="5927" ht="12.75">
      <c r="M5927" s="5"/>
    </row>
    <row r="5928" ht="12.75">
      <c r="M5928" s="5"/>
    </row>
    <row r="5929" ht="12.75">
      <c r="M5929" s="5"/>
    </row>
    <row r="5930" ht="12.75">
      <c r="M5930" s="5"/>
    </row>
    <row r="5931" ht="12.75">
      <c r="M5931" s="5"/>
    </row>
    <row r="5932" ht="12.75">
      <c r="M5932" s="5"/>
    </row>
    <row r="5933" ht="12.75">
      <c r="M5933" s="5"/>
    </row>
    <row r="5934" ht="12.75">
      <c r="M5934" s="5"/>
    </row>
    <row r="5935" ht="12.75">
      <c r="M5935" s="5"/>
    </row>
    <row r="5936" ht="12.75">
      <c r="M5936" s="5"/>
    </row>
    <row r="5937" ht="12.75">
      <c r="M5937" s="5"/>
    </row>
    <row r="5938" ht="12.75">
      <c r="M5938" s="5"/>
    </row>
    <row r="5939" ht="12.75">
      <c r="M5939" s="5"/>
    </row>
    <row r="5940" ht="12.75">
      <c r="M5940" s="5"/>
    </row>
    <row r="5941" ht="12.75">
      <c r="M5941" s="5"/>
    </row>
    <row r="5942" ht="12.75">
      <c r="M5942" s="5"/>
    </row>
    <row r="5943" ht="12.75">
      <c r="M5943" s="5"/>
    </row>
    <row r="5944" ht="12.75">
      <c r="M5944" s="5"/>
    </row>
    <row r="5945" ht="12.75">
      <c r="M5945" s="5"/>
    </row>
    <row r="5946" ht="12.75">
      <c r="M5946" s="5"/>
    </row>
    <row r="5947" ht="12.75">
      <c r="M5947" s="5"/>
    </row>
    <row r="5948" ht="12.75">
      <c r="M5948" s="5"/>
    </row>
    <row r="5949" ht="12.75">
      <c r="M5949" s="5"/>
    </row>
    <row r="5950" ht="12.75">
      <c r="M5950" s="5"/>
    </row>
    <row r="5951" ht="12.75">
      <c r="M5951" s="5"/>
    </row>
    <row r="5952" ht="12.75">
      <c r="M5952" s="5"/>
    </row>
    <row r="5953" ht="12.75">
      <c r="M5953" s="5"/>
    </row>
    <row r="5954" ht="12.75">
      <c r="M5954" s="5"/>
    </row>
    <row r="5955" ht="12.75">
      <c r="M5955" s="5"/>
    </row>
    <row r="5956" ht="12.75">
      <c r="M5956" s="5"/>
    </row>
    <row r="5957" ht="12.75">
      <c r="M5957" s="5"/>
    </row>
    <row r="5958" ht="12.75">
      <c r="M5958" s="5"/>
    </row>
    <row r="5959" ht="12.75">
      <c r="M5959" s="5"/>
    </row>
    <row r="5960" ht="12.75">
      <c r="M5960" s="5"/>
    </row>
    <row r="5961" ht="12.75">
      <c r="M5961" s="5"/>
    </row>
    <row r="5962" ht="12.75">
      <c r="M5962" s="5"/>
    </row>
    <row r="5963" ht="12.75">
      <c r="M5963" s="5"/>
    </row>
    <row r="5964" ht="12.75">
      <c r="M5964" s="5"/>
    </row>
    <row r="5965" ht="12.75">
      <c r="M5965" s="5"/>
    </row>
    <row r="5966" ht="12.75">
      <c r="M5966" s="5"/>
    </row>
    <row r="5967" ht="12.75">
      <c r="M5967" s="5"/>
    </row>
    <row r="5968" ht="12.75">
      <c r="M5968" s="5"/>
    </row>
    <row r="5969" ht="12.75">
      <c r="M5969" s="5"/>
    </row>
    <row r="5970" ht="12.75">
      <c r="M5970" s="5"/>
    </row>
    <row r="5971" ht="12.75">
      <c r="M5971" s="5"/>
    </row>
    <row r="5972" ht="12.75">
      <c r="M5972" s="5"/>
    </row>
    <row r="5973" ht="12.75">
      <c r="M5973" s="5"/>
    </row>
    <row r="5974" ht="12.75">
      <c r="M5974" s="5"/>
    </row>
    <row r="5975" ht="12.75">
      <c r="M5975" s="5"/>
    </row>
    <row r="5976" ht="12.75">
      <c r="M5976" s="5"/>
    </row>
    <row r="5977" ht="12.75">
      <c r="M5977" s="5"/>
    </row>
    <row r="5978" ht="12.75">
      <c r="M5978" s="5"/>
    </row>
    <row r="5979" ht="12.75">
      <c r="M5979" s="5"/>
    </row>
    <row r="5980" ht="12.75">
      <c r="M5980" s="5"/>
    </row>
    <row r="5981" ht="12.75">
      <c r="M5981" s="5"/>
    </row>
    <row r="5982" ht="12.75">
      <c r="M5982" s="5"/>
    </row>
    <row r="5983" ht="12.75">
      <c r="M5983" s="5"/>
    </row>
    <row r="5984" ht="12.75">
      <c r="M5984" s="5"/>
    </row>
    <row r="5985" ht="12.75">
      <c r="M5985" s="5"/>
    </row>
    <row r="5986" ht="12.75">
      <c r="M5986" s="5"/>
    </row>
    <row r="5987" ht="12.75">
      <c r="M5987" s="5"/>
    </row>
    <row r="5988" ht="12.75">
      <c r="M5988" s="5"/>
    </row>
    <row r="5989" ht="12.75">
      <c r="M5989" s="5"/>
    </row>
    <row r="5990" ht="12.75">
      <c r="M5990" s="5"/>
    </row>
    <row r="5991" ht="12.75">
      <c r="M5991" s="5"/>
    </row>
    <row r="5992" ht="12.75">
      <c r="M5992" s="5"/>
    </row>
    <row r="5993" ht="12.75">
      <c r="M5993" s="5"/>
    </row>
    <row r="5994" ht="12.75">
      <c r="M5994" s="5"/>
    </row>
    <row r="5995" ht="12.75">
      <c r="M5995" s="5"/>
    </row>
    <row r="5996" ht="12.75">
      <c r="M5996" s="5"/>
    </row>
    <row r="5997" ht="12.75">
      <c r="M5997" s="5"/>
    </row>
    <row r="5998" ht="12.75">
      <c r="M5998" s="5"/>
    </row>
    <row r="5999" ht="12.75">
      <c r="M5999" s="5"/>
    </row>
    <row r="6000" ht="12.75">
      <c r="M6000" s="5"/>
    </row>
    <row r="6001" ht="12.75">
      <c r="M6001" s="5"/>
    </row>
    <row r="6002" ht="12.75">
      <c r="M6002" s="5"/>
    </row>
    <row r="6003" ht="12.75">
      <c r="M6003" s="5"/>
    </row>
    <row r="6004" ht="12.75">
      <c r="M6004" s="5"/>
    </row>
    <row r="6005" ht="12.75">
      <c r="M6005" s="5"/>
    </row>
    <row r="6006" ht="12.75">
      <c r="M6006" s="5"/>
    </row>
    <row r="6007" ht="12.75">
      <c r="M6007" s="5"/>
    </row>
    <row r="6008" ht="12.75">
      <c r="M6008" s="5"/>
    </row>
    <row r="6009" ht="12.75">
      <c r="M6009" s="5"/>
    </row>
    <row r="6010" ht="12.75">
      <c r="M6010" s="5"/>
    </row>
    <row r="6011" ht="12.75">
      <c r="M6011" s="5"/>
    </row>
    <row r="6012" ht="12.75">
      <c r="M6012" s="5"/>
    </row>
    <row r="6013" ht="12.75">
      <c r="M6013" s="5"/>
    </row>
    <row r="6014" ht="12.75">
      <c r="M6014" s="5"/>
    </row>
    <row r="6015" ht="12.75">
      <c r="M6015" s="5"/>
    </row>
    <row r="6016" ht="12.75">
      <c r="M6016" s="5"/>
    </row>
    <row r="6017" ht="12.75">
      <c r="M6017" s="5"/>
    </row>
    <row r="6018" ht="12.75">
      <c r="M6018" s="5"/>
    </row>
    <row r="6019" ht="12.75">
      <c r="M6019" s="5"/>
    </row>
    <row r="6020" ht="12.75">
      <c r="M6020" s="5"/>
    </row>
    <row r="6021" ht="12.75">
      <c r="M6021" s="5"/>
    </row>
    <row r="6022" ht="12.75">
      <c r="M6022" s="5"/>
    </row>
    <row r="6023" ht="12.75">
      <c r="M6023" s="5"/>
    </row>
    <row r="6024" ht="12.75">
      <c r="M6024" s="5"/>
    </row>
    <row r="6025" ht="12.75">
      <c r="M6025" s="5"/>
    </row>
    <row r="6026" ht="12.75">
      <c r="M6026" s="5"/>
    </row>
    <row r="6027" ht="12.75">
      <c r="M6027" s="5"/>
    </row>
    <row r="6028" ht="12.75">
      <c r="M6028" s="5"/>
    </row>
    <row r="6029" ht="12.75">
      <c r="M6029" s="5"/>
    </row>
    <row r="6030" ht="12.75">
      <c r="M6030" s="5"/>
    </row>
    <row r="6031" ht="12.75">
      <c r="M6031" s="5"/>
    </row>
    <row r="6032" ht="12.75">
      <c r="M6032" s="5"/>
    </row>
    <row r="6033" ht="12.75">
      <c r="M6033" s="5"/>
    </row>
    <row r="6034" ht="12.75">
      <c r="M6034" s="5"/>
    </row>
    <row r="6035" ht="12.75">
      <c r="M6035" s="5"/>
    </row>
    <row r="6036" ht="12.75">
      <c r="M6036" s="5"/>
    </row>
    <row r="6037" ht="12.75">
      <c r="M6037" s="5"/>
    </row>
    <row r="6038" ht="12.75">
      <c r="M6038" s="5"/>
    </row>
    <row r="6039" ht="12.75">
      <c r="M6039" s="5"/>
    </row>
    <row r="6040" ht="12.75">
      <c r="M6040" s="5"/>
    </row>
    <row r="6041" ht="12.75">
      <c r="M6041" s="5"/>
    </row>
    <row r="6042" ht="12.75">
      <c r="M6042" s="5"/>
    </row>
    <row r="6043" ht="12.75">
      <c r="M6043" s="5"/>
    </row>
    <row r="6044" ht="12.75">
      <c r="M6044" s="5"/>
    </row>
    <row r="6045" ht="12.75">
      <c r="M6045" s="5"/>
    </row>
    <row r="6046" ht="12.75">
      <c r="M6046" s="5"/>
    </row>
    <row r="6047" ht="12.75">
      <c r="M6047" s="5"/>
    </row>
    <row r="6048" ht="12.75">
      <c r="M6048" s="5"/>
    </row>
    <row r="6049" ht="12.75">
      <c r="M6049" s="5"/>
    </row>
    <row r="6050" ht="12.75">
      <c r="M6050" s="5"/>
    </row>
    <row r="6051" ht="12.75">
      <c r="M6051" s="5"/>
    </row>
    <row r="6052" ht="12.75">
      <c r="M6052" s="5"/>
    </row>
    <row r="6053" ht="12.75">
      <c r="M6053" s="5"/>
    </row>
    <row r="6054" ht="12.75">
      <c r="M6054" s="5"/>
    </row>
    <row r="6055" ht="12.75">
      <c r="M6055" s="5"/>
    </row>
    <row r="6056" ht="12.75">
      <c r="M6056" s="5"/>
    </row>
    <row r="6057" ht="12.75">
      <c r="M6057" s="5"/>
    </row>
    <row r="6058" ht="12.75">
      <c r="M6058" s="5"/>
    </row>
    <row r="6059" ht="12.75">
      <c r="M6059" s="5"/>
    </row>
    <row r="6060" ht="12.75">
      <c r="M6060" s="5"/>
    </row>
    <row r="6061" ht="12.75">
      <c r="M6061" s="5"/>
    </row>
    <row r="6062" ht="12.75">
      <c r="M6062" s="5"/>
    </row>
    <row r="6063" ht="12.75">
      <c r="M6063" s="5"/>
    </row>
    <row r="6064" ht="12.75">
      <c r="M6064" s="5"/>
    </row>
    <row r="6065" ht="12.75">
      <c r="M6065" s="5"/>
    </row>
    <row r="6066" ht="12.75">
      <c r="M6066" s="5"/>
    </row>
    <row r="6067" ht="12.75">
      <c r="M6067" s="5"/>
    </row>
    <row r="6068" ht="12.75">
      <c r="M6068" s="5"/>
    </row>
    <row r="6069" ht="12.75">
      <c r="M6069" s="5"/>
    </row>
    <row r="6070" ht="12.75">
      <c r="M6070" s="5"/>
    </row>
    <row r="6071" ht="12.75">
      <c r="M6071" s="5"/>
    </row>
    <row r="6072" ht="12.75">
      <c r="M6072" s="5"/>
    </row>
    <row r="6073" ht="12.75">
      <c r="M6073" s="5"/>
    </row>
    <row r="6074" ht="12.75">
      <c r="M6074" s="5"/>
    </row>
    <row r="6075" ht="12.75">
      <c r="M6075" s="5"/>
    </row>
    <row r="6076" ht="12.75">
      <c r="M6076" s="5"/>
    </row>
    <row r="6077" ht="12.75">
      <c r="M6077" s="5"/>
    </row>
    <row r="6078" ht="12.75">
      <c r="M6078" s="5"/>
    </row>
    <row r="6079" ht="12.75">
      <c r="M6079" s="5"/>
    </row>
    <row r="6080" ht="12.75">
      <c r="M6080" s="5"/>
    </row>
    <row r="6081" ht="12.75">
      <c r="M6081" s="5"/>
    </row>
    <row r="6082" ht="12.75">
      <c r="M6082" s="5"/>
    </row>
    <row r="6083" ht="12.75">
      <c r="M6083" s="5"/>
    </row>
    <row r="6084" ht="12.75">
      <c r="M6084" s="5"/>
    </row>
    <row r="6085" ht="12.75">
      <c r="M6085" s="5"/>
    </row>
    <row r="6086" ht="12.75">
      <c r="M6086" s="5"/>
    </row>
    <row r="6087" ht="12.75">
      <c r="M6087" s="5"/>
    </row>
    <row r="6088" ht="12.75">
      <c r="M6088" s="5"/>
    </row>
    <row r="6089" ht="12.75">
      <c r="M6089" s="5"/>
    </row>
    <row r="6090" ht="12.75">
      <c r="M6090" s="5"/>
    </row>
    <row r="6091" ht="12.75">
      <c r="M6091" s="5"/>
    </row>
    <row r="6092" ht="12.75">
      <c r="M6092" s="5"/>
    </row>
    <row r="6093" ht="12.75">
      <c r="M6093" s="5"/>
    </row>
    <row r="6094" ht="12.75">
      <c r="M6094" s="5"/>
    </row>
    <row r="6095" ht="12.75">
      <c r="M6095" s="5"/>
    </row>
    <row r="6096" ht="12.75">
      <c r="M6096" s="5"/>
    </row>
    <row r="6097" ht="12.75">
      <c r="M6097" s="5"/>
    </row>
    <row r="6098" ht="12.75">
      <c r="M6098" s="5"/>
    </row>
    <row r="6099" ht="12.75">
      <c r="M6099" s="5"/>
    </row>
    <row r="6100" ht="12.75">
      <c r="M6100" s="5"/>
    </row>
    <row r="6101" ht="12.75">
      <c r="M6101" s="5"/>
    </row>
    <row r="6102" ht="12.75">
      <c r="M6102" s="5"/>
    </row>
    <row r="6103" ht="12.75">
      <c r="M6103" s="5"/>
    </row>
    <row r="6104" ht="12.75">
      <c r="M6104" s="5"/>
    </row>
    <row r="6105" ht="12.75">
      <c r="M6105" s="5"/>
    </row>
    <row r="6106" ht="12.75">
      <c r="M6106" s="5"/>
    </row>
    <row r="6107" ht="12.75">
      <c r="M6107" s="5"/>
    </row>
    <row r="6108" ht="12.75">
      <c r="M6108" s="5"/>
    </row>
    <row r="6109" ht="12.75">
      <c r="M6109" s="5"/>
    </row>
    <row r="6110" ht="12.75">
      <c r="M6110" s="5"/>
    </row>
    <row r="6111" ht="12.75">
      <c r="M6111" s="5"/>
    </row>
    <row r="6112" ht="12.75">
      <c r="M6112" s="5"/>
    </row>
    <row r="6113" ht="12.75">
      <c r="M6113" s="5"/>
    </row>
    <row r="6114" ht="12.75">
      <c r="M6114" s="5"/>
    </row>
    <row r="6115" ht="12.75">
      <c r="M6115" s="5"/>
    </row>
    <row r="6116" ht="12.75">
      <c r="M6116" s="5"/>
    </row>
    <row r="6117" ht="12.75">
      <c r="M6117" s="5"/>
    </row>
    <row r="6118" ht="12.75">
      <c r="M6118" s="5"/>
    </row>
    <row r="6119" ht="12.75">
      <c r="M6119" s="5"/>
    </row>
    <row r="6120" ht="12.75">
      <c r="M6120" s="5"/>
    </row>
    <row r="6121" ht="12.75">
      <c r="M6121" s="5"/>
    </row>
    <row r="6122" ht="12.75">
      <c r="M6122" s="5"/>
    </row>
    <row r="6123" ht="12.75">
      <c r="M6123" s="5"/>
    </row>
    <row r="6124" ht="12.75">
      <c r="M6124" s="5"/>
    </row>
    <row r="6125" ht="12.75">
      <c r="M6125" s="5"/>
    </row>
    <row r="6126" ht="12.75">
      <c r="M6126" s="5"/>
    </row>
    <row r="6127" ht="12.75">
      <c r="M6127" s="5"/>
    </row>
    <row r="6128" ht="12.75">
      <c r="M6128" s="5"/>
    </row>
    <row r="6129" ht="12.75">
      <c r="M6129" s="5"/>
    </row>
    <row r="6130" ht="12.75">
      <c r="M6130" s="5"/>
    </row>
    <row r="6131" ht="12.75">
      <c r="M6131" s="5"/>
    </row>
    <row r="6132" ht="12.75">
      <c r="M6132" s="5"/>
    </row>
    <row r="6133" ht="12.75">
      <c r="M6133" s="5"/>
    </row>
    <row r="6134" ht="12.75">
      <c r="M6134" s="5"/>
    </row>
    <row r="6135" ht="12.75">
      <c r="M6135" s="5"/>
    </row>
    <row r="6136" ht="12.75">
      <c r="M6136" s="5"/>
    </row>
    <row r="6137" ht="12.75">
      <c r="M6137" s="5"/>
    </row>
    <row r="6138" ht="12.75">
      <c r="M6138" s="5"/>
    </row>
    <row r="6139" ht="12.75">
      <c r="M6139" s="5"/>
    </row>
    <row r="6140" ht="12.75">
      <c r="M6140" s="5"/>
    </row>
    <row r="6141" ht="12.75">
      <c r="M6141" s="5"/>
    </row>
    <row r="6142" ht="12.75">
      <c r="M6142" s="5"/>
    </row>
    <row r="6143" ht="12.75">
      <c r="M6143" s="5"/>
    </row>
    <row r="6144" ht="12.75">
      <c r="M6144" s="5"/>
    </row>
    <row r="6145" ht="12.75">
      <c r="M6145" s="5"/>
    </row>
    <row r="6146" ht="12.75">
      <c r="M6146" s="5"/>
    </row>
    <row r="6147" ht="12.75">
      <c r="M6147" s="5"/>
    </row>
    <row r="6148" ht="12.75">
      <c r="M6148" s="5"/>
    </row>
    <row r="6149" ht="12.75">
      <c r="M6149" s="5"/>
    </row>
    <row r="6150" ht="12.75">
      <c r="M6150" s="5"/>
    </row>
    <row r="6151" ht="12.75">
      <c r="M6151" s="5"/>
    </row>
    <row r="6152" ht="12.75">
      <c r="M6152" s="5"/>
    </row>
    <row r="6153" ht="12.75">
      <c r="M6153" s="5"/>
    </row>
    <row r="6154" ht="12.75">
      <c r="M6154" s="5"/>
    </row>
    <row r="6155" ht="12.75">
      <c r="M6155" s="5"/>
    </row>
    <row r="6156" ht="12.75">
      <c r="M6156" s="5"/>
    </row>
    <row r="6157" ht="12.75">
      <c r="M6157" s="5"/>
    </row>
    <row r="6158" ht="12.75">
      <c r="M6158" s="5"/>
    </row>
    <row r="6159" ht="12.75">
      <c r="M6159" s="5"/>
    </row>
    <row r="6160" ht="12.75">
      <c r="M6160" s="5"/>
    </row>
    <row r="6161" ht="12.75">
      <c r="M6161" s="5"/>
    </row>
    <row r="6162" ht="12.75">
      <c r="M6162" s="5"/>
    </row>
    <row r="6163" ht="12.75">
      <c r="M6163" s="5"/>
    </row>
    <row r="6164" ht="12.75">
      <c r="M6164" s="5"/>
    </row>
    <row r="6165" ht="12.75">
      <c r="M6165" s="5"/>
    </row>
    <row r="6166" ht="12.75">
      <c r="M6166" s="5"/>
    </row>
    <row r="6167" ht="12.75">
      <c r="M6167" s="5"/>
    </row>
    <row r="6168" ht="12.75">
      <c r="M6168" s="5"/>
    </row>
    <row r="6169" ht="12.75">
      <c r="M6169" s="5"/>
    </row>
    <row r="6170" ht="12.75">
      <c r="M6170" s="5"/>
    </row>
    <row r="6171" ht="12.75">
      <c r="M6171" s="5"/>
    </row>
    <row r="6172" ht="12.75">
      <c r="M6172" s="5"/>
    </row>
    <row r="6173" ht="12.75">
      <c r="M6173" s="5"/>
    </row>
    <row r="6174" ht="12.75">
      <c r="M6174" s="5"/>
    </row>
    <row r="6175" ht="12.75">
      <c r="M6175" s="5"/>
    </row>
    <row r="6176" ht="12.75">
      <c r="M6176" s="5"/>
    </row>
    <row r="6177" ht="12.75">
      <c r="M6177" s="5"/>
    </row>
    <row r="6178" ht="12.75">
      <c r="M6178" s="5"/>
    </row>
    <row r="6179" ht="12.75">
      <c r="M6179" s="5"/>
    </row>
    <row r="6180" ht="12.75">
      <c r="M6180" s="5"/>
    </row>
    <row r="6181" ht="12.75">
      <c r="M6181" s="5"/>
    </row>
    <row r="6182" ht="12.75">
      <c r="M6182" s="5"/>
    </row>
    <row r="6183" ht="12.75">
      <c r="M6183" s="5"/>
    </row>
    <row r="6184" ht="12.75">
      <c r="M6184" s="5"/>
    </row>
    <row r="6185" ht="12.75">
      <c r="M6185" s="5"/>
    </row>
    <row r="6186" ht="12.75">
      <c r="M6186" s="5"/>
    </row>
    <row r="6187" ht="12.75">
      <c r="M6187" s="5"/>
    </row>
    <row r="6188" ht="12.75">
      <c r="M6188" s="5"/>
    </row>
    <row r="6189" ht="12.75">
      <c r="M6189" s="5"/>
    </row>
    <row r="6190" ht="12.75">
      <c r="M6190" s="5"/>
    </row>
    <row r="6191" ht="12.75">
      <c r="M6191" s="5"/>
    </row>
    <row r="6192" ht="12.75">
      <c r="M6192" s="5"/>
    </row>
    <row r="6193" ht="12.75">
      <c r="M6193" s="5"/>
    </row>
    <row r="6194" ht="12.75">
      <c r="M6194" s="5"/>
    </row>
    <row r="6195" ht="12.75">
      <c r="M6195" s="5"/>
    </row>
    <row r="6196" ht="12.75">
      <c r="M6196" s="5"/>
    </row>
    <row r="6197" ht="12.75">
      <c r="M6197" s="5"/>
    </row>
    <row r="6198" ht="12.75">
      <c r="M6198" s="5"/>
    </row>
    <row r="6199" ht="12.75">
      <c r="M6199" s="5"/>
    </row>
    <row r="6200" ht="12.75">
      <c r="M6200" s="5"/>
    </row>
    <row r="6201" ht="12.75">
      <c r="M6201" s="5"/>
    </row>
    <row r="6202" ht="12.75">
      <c r="M6202" s="5"/>
    </row>
    <row r="6203" ht="12.75">
      <c r="M6203" s="5"/>
    </row>
    <row r="6204" ht="12.75">
      <c r="M6204" s="5"/>
    </row>
    <row r="6205" ht="12.75">
      <c r="M6205" s="5"/>
    </row>
    <row r="6206" ht="12.75">
      <c r="M6206" s="5"/>
    </row>
    <row r="6207" ht="12.75">
      <c r="M6207" s="5"/>
    </row>
    <row r="6208" ht="12.75">
      <c r="M6208" s="5"/>
    </row>
    <row r="6209" ht="12.75">
      <c r="M6209" s="5"/>
    </row>
    <row r="6210" ht="12.75">
      <c r="M6210" s="5"/>
    </row>
    <row r="6211" ht="12.75">
      <c r="M6211" s="5"/>
    </row>
    <row r="6212" ht="12.75">
      <c r="M6212" s="5"/>
    </row>
    <row r="6213" ht="12.75">
      <c r="M6213" s="5"/>
    </row>
    <row r="6214" ht="12.75">
      <c r="M6214" s="5"/>
    </row>
    <row r="6215" ht="12.75">
      <c r="M6215" s="5"/>
    </row>
    <row r="6216" ht="12.75">
      <c r="M6216" s="5"/>
    </row>
    <row r="6217" ht="12.75">
      <c r="M6217" s="5"/>
    </row>
    <row r="6218" ht="12.75">
      <c r="M6218" s="5"/>
    </row>
    <row r="6219" ht="12.75">
      <c r="M6219" s="5"/>
    </row>
    <row r="6220" ht="12.75">
      <c r="M6220" s="5"/>
    </row>
    <row r="6221" ht="12.75">
      <c r="M6221" s="5"/>
    </row>
    <row r="6222" ht="12.75">
      <c r="M6222" s="5"/>
    </row>
    <row r="6223" ht="12.75">
      <c r="M6223" s="5"/>
    </row>
    <row r="6224" ht="12.75">
      <c r="M6224" s="5"/>
    </row>
    <row r="6225" ht="12.75">
      <c r="M6225" s="5"/>
    </row>
    <row r="6226" ht="12.75">
      <c r="M6226" s="5"/>
    </row>
    <row r="6227" ht="12.75">
      <c r="M6227" s="5"/>
    </row>
    <row r="6228" ht="12.75">
      <c r="M6228" s="5"/>
    </row>
    <row r="6229" ht="12.75">
      <c r="M6229" s="5"/>
    </row>
    <row r="6230" ht="12.75">
      <c r="M6230" s="5"/>
    </row>
    <row r="6231" ht="12.75">
      <c r="M6231" s="5"/>
    </row>
    <row r="6232" ht="12.75">
      <c r="M6232" s="5"/>
    </row>
    <row r="6233" ht="12.75">
      <c r="M6233" s="5"/>
    </row>
    <row r="6234" ht="12.75">
      <c r="M6234" s="5"/>
    </row>
    <row r="6235" ht="12.75">
      <c r="M6235" s="5"/>
    </row>
    <row r="6236" ht="12.75">
      <c r="M6236" s="5"/>
    </row>
    <row r="6237" ht="12.75">
      <c r="M6237" s="5"/>
    </row>
    <row r="6238" ht="12.75">
      <c r="M6238" s="5"/>
    </row>
    <row r="6239" ht="12.75">
      <c r="M6239" s="5"/>
    </row>
    <row r="6240" ht="12.75">
      <c r="M6240" s="5"/>
    </row>
    <row r="6241" ht="12.75">
      <c r="M6241" s="5"/>
    </row>
    <row r="6242" ht="12.75">
      <c r="M6242" s="5"/>
    </row>
    <row r="6243" ht="12.75">
      <c r="M6243" s="5"/>
    </row>
    <row r="6244" ht="12.75">
      <c r="M6244" s="5"/>
    </row>
    <row r="6245" ht="12.75">
      <c r="M6245" s="5"/>
    </row>
    <row r="6246" ht="12.75">
      <c r="M6246" s="5"/>
    </row>
    <row r="6247" ht="12.75">
      <c r="M6247" s="5"/>
    </row>
    <row r="6248" ht="12.75">
      <c r="M6248" s="5"/>
    </row>
    <row r="6249" ht="12.75">
      <c r="M6249" s="5"/>
    </row>
    <row r="6250" ht="12.75">
      <c r="M6250" s="5"/>
    </row>
    <row r="6251" ht="12.75">
      <c r="M6251" s="5"/>
    </row>
    <row r="6252" ht="12.75">
      <c r="M6252" s="5"/>
    </row>
    <row r="6253" ht="12.75">
      <c r="M6253" s="5"/>
    </row>
    <row r="6254" ht="12.75">
      <c r="M6254" s="5"/>
    </row>
    <row r="6255" ht="12.75">
      <c r="M6255" s="5"/>
    </row>
    <row r="6256" ht="12.75">
      <c r="M6256" s="5"/>
    </row>
    <row r="6257" ht="12.75">
      <c r="M6257" s="5"/>
    </row>
    <row r="6258" ht="12.75">
      <c r="M6258" s="5"/>
    </row>
    <row r="6259" ht="12.75">
      <c r="M6259" s="5"/>
    </row>
    <row r="6260" ht="12.75">
      <c r="M6260" s="5"/>
    </row>
    <row r="6261" ht="12.75">
      <c r="M6261" s="5"/>
    </row>
    <row r="6262" ht="12.75">
      <c r="M6262" s="5"/>
    </row>
    <row r="6263" ht="12.75">
      <c r="M6263" s="5"/>
    </row>
    <row r="6264" ht="12.75">
      <c r="M6264" s="5"/>
    </row>
    <row r="6265" ht="12.75">
      <c r="M6265" s="5"/>
    </row>
    <row r="6266" ht="12.75">
      <c r="M6266" s="5"/>
    </row>
    <row r="6267" ht="12.75">
      <c r="M6267" s="5"/>
    </row>
    <row r="6268" ht="12.75">
      <c r="M6268" s="5"/>
    </row>
    <row r="6269" ht="12.75">
      <c r="M6269" s="5"/>
    </row>
    <row r="6270" ht="12.75">
      <c r="M6270" s="5"/>
    </row>
    <row r="6271" ht="12.75">
      <c r="M6271" s="5"/>
    </row>
    <row r="6272" ht="12.75">
      <c r="M6272" s="5"/>
    </row>
    <row r="6273" ht="12.75">
      <c r="M6273" s="5"/>
    </row>
    <row r="6274" ht="12.75">
      <c r="M6274" s="5"/>
    </row>
    <row r="6275" ht="12.75">
      <c r="M6275" s="5"/>
    </row>
    <row r="6276" ht="12.75">
      <c r="M6276" s="5"/>
    </row>
    <row r="6277" ht="12.75">
      <c r="M6277" s="5"/>
    </row>
    <row r="6278" ht="12.75">
      <c r="M6278" s="5"/>
    </row>
    <row r="6279" ht="12.75">
      <c r="M6279" s="5"/>
    </row>
    <row r="6280" ht="12.75">
      <c r="M6280" s="5"/>
    </row>
    <row r="6281" ht="12.75">
      <c r="M6281" s="5"/>
    </row>
    <row r="6282" ht="12.75">
      <c r="M6282" s="5"/>
    </row>
    <row r="6283" ht="12.75">
      <c r="M6283" s="5"/>
    </row>
    <row r="6284" ht="12.75">
      <c r="M6284" s="5"/>
    </row>
    <row r="6285" ht="12.75">
      <c r="M6285" s="5"/>
    </row>
    <row r="6286" ht="12.75">
      <c r="M6286" s="5"/>
    </row>
    <row r="6287" ht="12.75">
      <c r="M6287" s="5"/>
    </row>
    <row r="6288" ht="12.75">
      <c r="M6288" s="5"/>
    </row>
    <row r="6289" ht="12.75">
      <c r="M6289" s="5"/>
    </row>
    <row r="6290" ht="12.75">
      <c r="M6290" s="5"/>
    </row>
    <row r="6291" ht="12.75">
      <c r="M6291" s="5"/>
    </row>
    <row r="6292" ht="12.75">
      <c r="M6292" s="5"/>
    </row>
    <row r="6293" ht="12.75">
      <c r="M6293" s="5"/>
    </row>
    <row r="6294" ht="12.75">
      <c r="M6294" s="5"/>
    </row>
    <row r="6295" ht="12.75">
      <c r="M6295" s="5"/>
    </row>
    <row r="6296" ht="12.75">
      <c r="M6296" s="5"/>
    </row>
    <row r="6297" ht="12.75">
      <c r="M6297" s="5"/>
    </row>
    <row r="6298" ht="12.75">
      <c r="M6298" s="5"/>
    </row>
    <row r="6299" ht="12.75">
      <c r="M6299" s="5"/>
    </row>
    <row r="6300" ht="12.75">
      <c r="M6300" s="5"/>
    </row>
    <row r="6301" ht="12.75">
      <c r="M6301" s="5"/>
    </row>
    <row r="6302" ht="12.75">
      <c r="M6302" s="5"/>
    </row>
    <row r="6303" ht="12.75">
      <c r="M6303" s="5"/>
    </row>
    <row r="6304" ht="12.75">
      <c r="M6304" s="5"/>
    </row>
    <row r="6305" ht="12.75">
      <c r="M6305" s="5"/>
    </row>
    <row r="6306" ht="12.75">
      <c r="M6306" s="5"/>
    </row>
    <row r="6307" ht="12.75">
      <c r="M6307" s="5"/>
    </row>
    <row r="6308" ht="12.75">
      <c r="M6308" s="5"/>
    </row>
    <row r="6309" ht="12.75">
      <c r="M6309" s="5"/>
    </row>
    <row r="6310" ht="12.75">
      <c r="M6310" s="5"/>
    </row>
    <row r="6311" ht="12.75">
      <c r="M6311" s="5"/>
    </row>
    <row r="6312" ht="12.75">
      <c r="M6312" s="5"/>
    </row>
    <row r="6313" ht="12.75">
      <c r="M6313" s="5"/>
    </row>
    <row r="6314" ht="12.75">
      <c r="M6314" s="5"/>
    </row>
    <row r="6315" ht="12.75">
      <c r="M6315" s="5"/>
    </row>
    <row r="6316" ht="12.75">
      <c r="M6316" s="5"/>
    </row>
    <row r="6317" ht="12.75">
      <c r="M6317" s="5"/>
    </row>
    <row r="6318" ht="12.75">
      <c r="M6318" s="5"/>
    </row>
    <row r="6319" ht="12.75">
      <c r="M6319" s="5"/>
    </row>
    <row r="6320" ht="12.75">
      <c r="M6320" s="5"/>
    </row>
    <row r="6321" ht="12.75">
      <c r="M6321" s="5"/>
    </row>
    <row r="6322" ht="12.75">
      <c r="M6322" s="5"/>
    </row>
    <row r="6323" ht="12.75">
      <c r="M6323" s="5"/>
    </row>
    <row r="6324" ht="12.75">
      <c r="M6324" s="5"/>
    </row>
    <row r="6325" ht="12.75">
      <c r="M6325" s="5"/>
    </row>
    <row r="6326" ht="12.75">
      <c r="M6326" s="5"/>
    </row>
    <row r="6327" ht="12.75">
      <c r="M6327" s="5"/>
    </row>
    <row r="6328" ht="12.75">
      <c r="M6328" s="5"/>
    </row>
    <row r="6329" ht="12.75">
      <c r="M6329" s="5"/>
    </row>
    <row r="6330" ht="12.75">
      <c r="M6330" s="5"/>
    </row>
    <row r="6331" ht="12.75">
      <c r="M6331" s="5"/>
    </row>
    <row r="6332" ht="12.75">
      <c r="M6332" s="5"/>
    </row>
    <row r="6333" ht="12.75">
      <c r="M6333" s="5"/>
    </row>
    <row r="6334" ht="12.75">
      <c r="M6334" s="5"/>
    </row>
    <row r="6335" ht="12.75">
      <c r="M6335" s="5"/>
    </row>
    <row r="6336" ht="12.75">
      <c r="M6336" s="5"/>
    </row>
    <row r="6337" ht="12.75">
      <c r="M6337" s="5"/>
    </row>
    <row r="6338" ht="12.75">
      <c r="M6338" s="5"/>
    </row>
    <row r="6339" ht="12.75">
      <c r="M6339" s="5"/>
    </row>
    <row r="6340" ht="12.75">
      <c r="M6340" s="5"/>
    </row>
    <row r="6341" ht="12.75">
      <c r="M6341" s="5"/>
    </row>
    <row r="6342" ht="12.75">
      <c r="M6342" s="5"/>
    </row>
    <row r="6343" ht="12.75">
      <c r="M6343" s="5"/>
    </row>
    <row r="6344" ht="12.75">
      <c r="M6344" s="5"/>
    </row>
    <row r="6345" ht="12.75">
      <c r="M6345" s="5"/>
    </row>
    <row r="6346" ht="12.75">
      <c r="M6346" s="5"/>
    </row>
    <row r="6347" ht="12.75">
      <c r="M6347" s="5"/>
    </row>
    <row r="6348" ht="12.75">
      <c r="M6348" s="5"/>
    </row>
    <row r="6349" ht="12.75">
      <c r="M6349" s="5"/>
    </row>
    <row r="6350" ht="12.75">
      <c r="M6350" s="5"/>
    </row>
    <row r="6351" ht="12.75">
      <c r="M6351" s="5"/>
    </row>
    <row r="6352" ht="12.75">
      <c r="M6352" s="5"/>
    </row>
    <row r="6353" ht="12.75">
      <c r="M6353" s="5"/>
    </row>
    <row r="6354" ht="12.75">
      <c r="M6354" s="5"/>
    </row>
    <row r="6355" ht="12.75">
      <c r="M6355" s="5"/>
    </row>
    <row r="6356" ht="12.75">
      <c r="M6356" s="5"/>
    </row>
    <row r="6357" ht="12.75">
      <c r="M6357" s="5"/>
    </row>
    <row r="6358" ht="12.75">
      <c r="M6358" s="5"/>
    </row>
    <row r="6359" ht="12.75">
      <c r="M6359" s="5"/>
    </row>
    <row r="6360" ht="12.75">
      <c r="M6360" s="5"/>
    </row>
    <row r="6361" ht="12.75">
      <c r="M6361" s="5"/>
    </row>
    <row r="6362" ht="12.75">
      <c r="M6362" s="5"/>
    </row>
    <row r="6363" ht="12.75">
      <c r="M6363" s="5"/>
    </row>
    <row r="6364" ht="12.75">
      <c r="M6364" s="5"/>
    </row>
    <row r="6365" ht="12.75">
      <c r="M6365" s="5"/>
    </row>
    <row r="6366" ht="12.75">
      <c r="M6366" s="5"/>
    </row>
    <row r="6367" ht="12.75">
      <c r="M6367" s="5"/>
    </row>
    <row r="6368" ht="12.75">
      <c r="M6368" s="5"/>
    </row>
    <row r="6369" ht="12.75">
      <c r="M6369" s="5"/>
    </row>
    <row r="6370" ht="12.75">
      <c r="M6370" s="5"/>
    </row>
    <row r="6371" ht="12.75">
      <c r="M6371" s="5"/>
    </row>
    <row r="6372" ht="12.75">
      <c r="M6372" s="5"/>
    </row>
    <row r="6373" ht="12.75">
      <c r="M6373" s="5"/>
    </row>
    <row r="6374" ht="12.75">
      <c r="M6374" s="5"/>
    </row>
    <row r="6375" ht="12.75">
      <c r="M6375" s="5"/>
    </row>
    <row r="6376" ht="12.75">
      <c r="M6376" s="5"/>
    </row>
    <row r="6377" ht="12.75">
      <c r="M6377" s="5"/>
    </row>
    <row r="6378" ht="12.75">
      <c r="M6378" s="5"/>
    </row>
    <row r="6379" ht="12.75">
      <c r="M6379" s="5"/>
    </row>
    <row r="6380" ht="12.75">
      <c r="M6380" s="5"/>
    </row>
    <row r="6381" ht="12.75">
      <c r="M6381" s="5"/>
    </row>
    <row r="6382" ht="12.75">
      <c r="M6382" s="5"/>
    </row>
    <row r="6383" ht="12.75">
      <c r="M6383" s="5"/>
    </row>
    <row r="6384" ht="12.75">
      <c r="M6384" s="5"/>
    </row>
    <row r="6385" ht="12.75">
      <c r="M6385" s="5"/>
    </row>
    <row r="6386" ht="12.75">
      <c r="M6386" s="5"/>
    </row>
    <row r="6387" ht="12.75">
      <c r="M6387" s="5"/>
    </row>
    <row r="6388" ht="12.75">
      <c r="M6388" s="5"/>
    </row>
    <row r="6389" ht="12.75">
      <c r="M6389" s="5"/>
    </row>
    <row r="6390" ht="12.75">
      <c r="M6390" s="5"/>
    </row>
    <row r="6391" ht="12.75">
      <c r="M6391" s="5"/>
    </row>
    <row r="6392" ht="12.75">
      <c r="M6392" s="5"/>
    </row>
    <row r="6393" ht="12.75">
      <c r="M6393" s="5"/>
    </row>
    <row r="6394" ht="12.75">
      <c r="M6394" s="5"/>
    </row>
    <row r="6395" ht="12.75">
      <c r="M6395" s="5"/>
    </row>
    <row r="6396" ht="12.75">
      <c r="M6396" s="5"/>
    </row>
    <row r="6397" ht="12.75">
      <c r="M6397" s="5"/>
    </row>
    <row r="6398" ht="12.75">
      <c r="M6398" s="5"/>
    </row>
    <row r="6399" ht="12.75">
      <c r="M6399" s="5"/>
    </row>
    <row r="6400" ht="12.75">
      <c r="M6400" s="5"/>
    </row>
    <row r="6401" ht="12.75">
      <c r="M6401" s="5"/>
    </row>
    <row r="6402" ht="12.75">
      <c r="M6402" s="5"/>
    </row>
    <row r="6403" ht="12.75">
      <c r="M6403" s="5"/>
    </row>
    <row r="6404" ht="12.75">
      <c r="M6404" s="5"/>
    </row>
    <row r="6405" ht="12.75">
      <c r="M6405" s="5"/>
    </row>
    <row r="6406" ht="12.75">
      <c r="M6406" s="5"/>
    </row>
    <row r="6407" ht="12.75">
      <c r="M6407" s="5"/>
    </row>
    <row r="6408" ht="12.75">
      <c r="M6408" s="5"/>
    </row>
    <row r="6409" ht="12.75">
      <c r="M6409" s="5"/>
    </row>
    <row r="6410" ht="12.75">
      <c r="M6410" s="5"/>
    </row>
    <row r="6411" ht="12.75">
      <c r="M6411" s="5"/>
    </row>
    <row r="6412" ht="12.75">
      <c r="M6412" s="5"/>
    </row>
    <row r="6413" ht="12.75">
      <c r="M6413" s="5"/>
    </row>
    <row r="6414" ht="12.75">
      <c r="M6414" s="5"/>
    </row>
    <row r="6415" ht="12.75">
      <c r="M6415" s="5"/>
    </row>
    <row r="6416" ht="12.75">
      <c r="M6416" s="5"/>
    </row>
    <row r="6417" ht="12.75">
      <c r="M6417" s="5"/>
    </row>
    <row r="6418" ht="12.75">
      <c r="M6418" s="5"/>
    </row>
    <row r="6419" ht="12.75">
      <c r="M6419" s="5"/>
    </row>
    <row r="6420" ht="12.75">
      <c r="M6420" s="5"/>
    </row>
    <row r="6421" ht="12.75">
      <c r="M6421" s="5"/>
    </row>
    <row r="6422" ht="12.75">
      <c r="M6422" s="5"/>
    </row>
    <row r="6423" ht="12.75">
      <c r="M6423" s="5"/>
    </row>
    <row r="6424" ht="12.75">
      <c r="M6424" s="5"/>
    </row>
    <row r="6425" ht="12.75">
      <c r="M6425" s="5"/>
    </row>
    <row r="6426" ht="12.75">
      <c r="M6426" s="5"/>
    </row>
    <row r="6427" ht="12.75">
      <c r="M6427" s="5"/>
    </row>
    <row r="6428" ht="12.75">
      <c r="M6428" s="5"/>
    </row>
    <row r="6429" ht="12.75">
      <c r="M6429" s="5"/>
    </row>
    <row r="6430" ht="12.75">
      <c r="M6430" s="5"/>
    </row>
    <row r="6431" ht="12.75">
      <c r="M6431" s="5"/>
    </row>
    <row r="6432" ht="12.75">
      <c r="M6432" s="5"/>
    </row>
    <row r="6433" ht="12.75">
      <c r="M6433" s="5"/>
    </row>
    <row r="6434" ht="12.75">
      <c r="M6434" s="5"/>
    </row>
    <row r="6435" ht="12.75">
      <c r="M6435" s="5"/>
    </row>
    <row r="6436" ht="12.75">
      <c r="M6436" s="5"/>
    </row>
    <row r="6437" ht="12.75">
      <c r="M6437" s="5"/>
    </row>
    <row r="6438" ht="12.75">
      <c r="M6438" s="5"/>
    </row>
    <row r="6439" ht="12.75">
      <c r="M6439" s="5"/>
    </row>
    <row r="6440" ht="12.75">
      <c r="M6440" s="5"/>
    </row>
    <row r="6441" ht="12.75">
      <c r="M6441" s="5"/>
    </row>
    <row r="6442" ht="12.75">
      <c r="M6442" s="5"/>
    </row>
    <row r="6443" ht="12.75">
      <c r="M6443" s="5"/>
    </row>
    <row r="6444" ht="12.75">
      <c r="M6444" s="5"/>
    </row>
    <row r="6445" ht="12.75">
      <c r="M6445" s="5"/>
    </row>
    <row r="6446" ht="12.75">
      <c r="M6446" s="5"/>
    </row>
    <row r="6447" ht="12.75">
      <c r="M6447" s="5"/>
    </row>
    <row r="6448" ht="12.75">
      <c r="M6448" s="5"/>
    </row>
    <row r="6449" ht="12.75">
      <c r="M6449" s="5"/>
    </row>
    <row r="6450" ht="12.75">
      <c r="M6450" s="5"/>
    </row>
    <row r="6451" ht="12.75">
      <c r="M6451" s="5"/>
    </row>
    <row r="6452" ht="12.75">
      <c r="M6452" s="5"/>
    </row>
    <row r="6453" ht="12.75">
      <c r="M6453" s="5"/>
    </row>
    <row r="6454" ht="12.75">
      <c r="M6454" s="5"/>
    </row>
    <row r="6455" ht="12.75">
      <c r="M6455" s="5"/>
    </row>
    <row r="6456" ht="12.75">
      <c r="M6456" s="5"/>
    </row>
    <row r="6457" ht="12.75">
      <c r="M6457" s="5"/>
    </row>
    <row r="6458" ht="12.75">
      <c r="M6458" s="5"/>
    </row>
    <row r="6459" ht="12.75">
      <c r="M6459" s="5"/>
    </row>
    <row r="6460" ht="12.75">
      <c r="M6460" s="5"/>
    </row>
    <row r="6461" ht="12.75">
      <c r="M6461" s="5"/>
    </row>
    <row r="6462" ht="12.75">
      <c r="M6462" s="5"/>
    </row>
    <row r="6463" ht="12.75">
      <c r="M6463" s="5"/>
    </row>
    <row r="6464" ht="12.75">
      <c r="M6464" s="5"/>
    </row>
    <row r="6465" ht="12.75">
      <c r="M6465" s="5"/>
    </row>
    <row r="6466" ht="12.75">
      <c r="M6466" s="5"/>
    </row>
    <row r="6467" ht="12.75">
      <c r="M6467" s="5"/>
    </row>
    <row r="6468" ht="12.75">
      <c r="M6468" s="5"/>
    </row>
    <row r="6469" ht="12.75">
      <c r="M6469" s="5"/>
    </row>
    <row r="6470" ht="12.75">
      <c r="M6470" s="5"/>
    </row>
    <row r="6471" ht="12.75">
      <c r="M6471" s="5"/>
    </row>
    <row r="6472" ht="12.75">
      <c r="M6472" s="5"/>
    </row>
    <row r="6473" ht="12.75">
      <c r="M6473" s="5"/>
    </row>
    <row r="6474" ht="12.75">
      <c r="M6474" s="5"/>
    </row>
    <row r="6475" ht="12.75">
      <c r="M6475" s="5"/>
    </row>
    <row r="6476" ht="12.75">
      <c r="M6476" s="5"/>
    </row>
    <row r="6477" ht="12.75">
      <c r="M6477" s="5"/>
    </row>
    <row r="6478" ht="12.75">
      <c r="M6478" s="5"/>
    </row>
    <row r="6479" ht="12.75">
      <c r="M6479" s="5"/>
    </row>
    <row r="6480" ht="12.75">
      <c r="M6480" s="5"/>
    </row>
    <row r="6481" ht="12.75">
      <c r="M6481" s="5"/>
    </row>
    <row r="6482" ht="12.75">
      <c r="M6482" s="5"/>
    </row>
    <row r="6483" ht="12.75">
      <c r="M6483" s="5"/>
    </row>
    <row r="6484" ht="12.75">
      <c r="M6484" s="5"/>
    </row>
    <row r="6485" ht="12.75">
      <c r="M6485" s="5"/>
    </row>
    <row r="6486" ht="12.75">
      <c r="M6486" s="5"/>
    </row>
    <row r="6487" ht="12.75">
      <c r="M6487" s="5"/>
    </row>
    <row r="6488" ht="12.75">
      <c r="M6488" s="5"/>
    </row>
    <row r="6489" ht="12.75">
      <c r="M6489" s="5"/>
    </row>
    <row r="6490" ht="12.75">
      <c r="M6490" s="5"/>
    </row>
    <row r="6491" ht="12.75">
      <c r="M6491" s="5"/>
    </row>
    <row r="6492" ht="12.75">
      <c r="M6492" s="5"/>
    </row>
    <row r="6493" ht="12.75">
      <c r="M6493" s="5"/>
    </row>
    <row r="6494" ht="12.75">
      <c r="M6494" s="5"/>
    </row>
    <row r="6495" ht="12.75">
      <c r="M6495" s="5"/>
    </row>
    <row r="6496" ht="12.75">
      <c r="M6496" s="5"/>
    </row>
    <row r="6497" ht="12.75">
      <c r="M6497" s="5"/>
    </row>
    <row r="6498" ht="12.75">
      <c r="M6498" s="5"/>
    </row>
    <row r="6499" ht="12.75">
      <c r="M6499" s="5"/>
    </row>
    <row r="6500" ht="12.75">
      <c r="M6500" s="5"/>
    </row>
    <row r="6501" ht="12.75">
      <c r="M6501" s="5"/>
    </row>
    <row r="6502" ht="12.75">
      <c r="M6502" s="5"/>
    </row>
    <row r="6503" ht="12.75">
      <c r="M6503" s="5"/>
    </row>
    <row r="6504" ht="12.75">
      <c r="M6504" s="5"/>
    </row>
    <row r="6505" ht="12.75">
      <c r="M6505" s="5"/>
    </row>
    <row r="6506" ht="12.75">
      <c r="M6506" s="5"/>
    </row>
    <row r="6507" ht="12.75">
      <c r="M6507" s="5"/>
    </row>
    <row r="6508" ht="12.75">
      <c r="M6508" s="5"/>
    </row>
    <row r="6509" ht="12.75">
      <c r="M6509" s="5"/>
    </row>
    <row r="6510" ht="12.75">
      <c r="M6510" s="5"/>
    </row>
    <row r="6511" ht="12.75">
      <c r="M6511" s="5"/>
    </row>
    <row r="6512" ht="12.75">
      <c r="M6512" s="5"/>
    </row>
    <row r="6513" ht="12.75">
      <c r="M6513" s="5"/>
    </row>
    <row r="6514" ht="12.75">
      <c r="M6514" s="5"/>
    </row>
    <row r="6515" ht="12.75">
      <c r="M6515" s="5"/>
    </row>
    <row r="6516" ht="12.75">
      <c r="M6516" s="5"/>
    </row>
    <row r="6517" ht="12.75">
      <c r="M6517" s="5"/>
    </row>
    <row r="6518" ht="12.75">
      <c r="M6518" s="5"/>
    </row>
    <row r="6519" ht="12.75">
      <c r="M6519" s="5"/>
    </row>
    <row r="6520" ht="12.75">
      <c r="M6520" s="5"/>
    </row>
    <row r="6521" ht="12.75">
      <c r="M6521" s="5"/>
    </row>
    <row r="6522" ht="12.75">
      <c r="M6522" s="5"/>
    </row>
    <row r="6523" ht="12.75">
      <c r="M6523" s="5"/>
    </row>
    <row r="6524" ht="12.75">
      <c r="M6524" s="5"/>
    </row>
    <row r="6525" ht="12.75">
      <c r="M6525" s="5"/>
    </row>
    <row r="6526" ht="12.75">
      <c r="M6526" s="5"/>
    </row>
    <row r="6527" ht="12.75">
      <c r="M6527" s="5"/>
    </row>
    <row r="6528" ht="12.75">
      <c r="M6528" s="5"/>
    </row>
    <row r="6529" ht="12.75">
      <c r="M6529" s="5"/>
    </row>
    <row r="6530" ht="12.75">
      <c r="M6530" s="5"/>
    </row>
    <row r="6531" ht="12.75">
      <c r="M6531" s="5"/>
    </row>
    <row r="6532" ht="12.75">
      <c r="M6532" s="5"/>
    </row>
    <row r="6533" ht="12.75">
      <c r="M6533" s="5"/>
    </row>
    <row r="6534" ht="12.75">
      <c r="M6534" s="5"/>
    </row>
    <row r="6535" ht="12.75">
      <c r="M6535" s="5"/>
    </row>
    <row r="6536" ht="12.75">
      <c r="M6536" s="5"/>
    </row>
    <row r="6537" ht="12.75">
      <c r="M6537" s="5"/>
    </row>
    <row r="6538" ht="12.75">
      <c r="M6538" s="5"/>
    </row>
    <row r="6539" ht="12.75">
      <c r="M6539" s="5"/>
    </row>
    <row r="6540" ht="12.75">
      <c r="M6540" s="5"/>
    </row>
    <row r="6541" ht="12.75">
      <c r="M6541" s="5"/>
    </row>
    <row r="6542" ht="12.75">
      <c r="M6542" s="5"/>
    </row>
    <row r="6543" ht="12.75">
      <c r="M6543" s="5"/>
    </row>
    <row r="6544" ht="12.75">
      <c r="M6544" s="5"/>
    </row>
    <row r="6545" ht="12.75">
      <c r="M6545" s="5"/>
    </row>
    <row r="6546" ht="12.75">
      <c r="M6546" s="5"/>
    </row>
    <row r="6547" ht="12.75">
      <c r="M6547" s="5"/>
    </row>
    <row r="6548" ht="12.75">
      <c r="M6548" s="5"/>
    </row>
    <row r="6549" ht="12.75">
      <c r="M6549" s="5"/>
    </row>
    <row r="6550" ht="12.75">
      <c r="M6550" s="5"/>
    </row>
    <row r="6551" ht="12.75">
      <c r="M6551" s="5"/>
    </row>
    <row r="6552" ht="12.75">
      <c r="M6552" s="5"/>
    </row>
    <row r="6553" ht="12.75">
      <c r="M6553" s="5"/>
    </row>
    <row r="6554" ht="12.75">
      <c r="M6554" s="5"/>
    </row>
    <row r="6555" ht="12.75">
      <c r="M6555" s="5"/>
    </row>
    <row r="6556" ht="12.75">
      <c r="M6556" s="5"/>
    </row>
    <row r="6557" ht="12.75">
      <c r="M6557" s="5"/>
    </row>
    <row r="6558" ht="12.75">
      <c r="M6558" s="5"/>
    </row>
    <row r="6559" ht="12.75">
      <c r="M6559" s="5"/>
    </row>
    <row r="6560" ht="12.75">
      <c r="M6560" s="5"/>
    </row>
    <row r="6561" ht="12.75">
      <c r="M6561" s="5"/>
    </row>
    <row r="6562" ht="12.75">
      <c r="M6562" s="5"/>
    </row>
    <row r="6563" ht="12.75">
      <c r="M6563" s="5"/>
    </row>
    <row r="6564" ht="12.75">
      <c r="M6564" s="5"/>
    </row>
    <row r="6565" ht="12.75">
      <c r="M6565" s="5"/>
    </row>
    <row r="6566" ht="12.75">
      <c r="M6566" s="5"/>
    </row>
    <row r="6567" ht="12.75">
      <c r="M6567" s="5"/>
    </row>
    <row r="6568" ht="12.75">
      <c r="M6568" s="5"/>
    </row>
    <row r="6569" ht="12.75">
      <c r="M6569" s="5"/>
    </row>
    <row r="6570" ht="12.75">
      <c r="M6570" s="5"/>
    </row>
    <row r="6571" ht="12.75">
      <c r="M6571" s="5"/>
    </row>
    <row r="6572" ht="12.75">
      <c r="M6572" s="5"/>
    </row>
    <row r="6573" ht="12.75">
      <c r="M6573" s="5"/>
    </row>
    <row r="6574" ht="12.75">
      <c r="M6574" s="5"/>
    </row>
    <row r="6575" ht="12.75">
      <c r="M6575" s="5"/>
    </row>
    <row r="6576" ht="12.75">
      <c r="M6576" s="5"/>
    </row>
    <row r="6577" ht="12.75">
      <c r="M6577" s="5"/>
    </row>
    <row r="6578" ht="12.75">
      <c r="M6578" s="5"/>
    </row>
    <row r="6579" ht="12.75">
      <c r="M6579" s="5"/>
    </row>
    <row r="6580" ht="12.75">
      <c r="M6580" s="5"/>
    </row>
    <row r="6581" ht="12.75">
      <c r="M6581" s="5"/>
    </row>
    <row r="6582" ht="12.75">
      <c r="M6582" s="5"/>
    </row>
    <row r="6583" ht="12.75">
      <c r="M6583" s="5"/>
    </row>
    <row r="6584" ht="12.75">
      <c r="M6584" s="5"/>
    </row>
    <row r="6585" ht="12.75">
      <c r="M6585" s="5"/>
    </row>
    <row r="6586" ht="12.75">
      <c r="M6586" s="5"/>
    </row>
    <row r="6587" ht="12.75">
      <c r="M6587" s="5"/>
    </row>
    <row r="6588" ht="12.75">
      <c r="M6588" s="5"/>
    </row>
    <row r="6589" ht="12.75">
      <c r="M6589" s="5"/>
    </row>
    <row r="6590" ht="12.75">
      <c r="M6590" s="5"/>
    </row>
    <row r="6591" ht="12.75">
      <c r="M6591" s="5"/>
    </row>
    <row r="6592" ht="12.75">
      <c r="M6592" s="5"/>
    </row>
    <row r="6593" ht="12.75">
      <c r="M6593" s="5"/>
    </row>
    <row r="6594" ht="12.75">
      <c r="M6594" s="5"/>
    </row>
    <row r="6595" ht="12.75">
      <c r="M6595" s="5"/>
    </row>
    <row r="6596" ht="12.75">
      <c r="M6596" s="5"/>
    </row>
    <row r="6597" ht="12.75">
      <c r="M6597" s="5"/>
    </row>
    <row r="6598" ht="12.75">
      <c r="M6598" s="5"/>
    </row>
    <row r="6599" ht="12.75">
      <c r="M6599" s="5"/>
    </row>
    <row r="6600" ht="12.75">
      <c r="M6600" s="5"/>
    </row>
    <row r="6601" ht="12.75">
      <c r="M6601" s="5"/>
    </row>
    <row r="6602" ht="12.75">
      <c r="M6602" s="5"/>
    </row>
    <row r="6603" ht="12.75">
      <c r="M6603" s="5"/>
    </row>
    <row r="6604" ht="12.75">
      <c r="M6604" s="5"/>
    </row>
    <row r="6605" ht="12.75">
      <c r="M6605" s="5"/>
    </row>
    <row r="6606" ht="12.75">
      <c r="M6606" s="5"/>
    </row>
    <row r="6607" ht="12.75">
      <c r="M6607" s="5"/>
    </row>
    <row r="6608" ht="12.75">
      <c r="M6608" s="5"/>
    </row>
    <row r="6609" ht="12.75">
      <c r="M6609" s="5"/>
    </row>
    <row r="6610" ht="12.75">
      <c r="M6610" s="5"/>
    </row>
    <row r="6611" ht="12.75">
      <c r="M6611" s="5"/>
    </row>
    <row r="6612" ht="12.75">
      <c r="M6612" s="5"/>
    </row>
    <row r="6613" ht="12.75">
      <c r="M6613" s="5"/>
    </row>
    <row r="6614" ht="12.75">
      <c r="M6614" s="5"/>
    </row>
    <row r="6615" ht="12.75">
      <c r="M6615" s="5"/>
    </row>
    <row r="6616" ht="12.75">
      <c r="M6616" s="5"/>
    </row>
    <row r="6617" ht="12.75">
      <c r="M6617" s="5"/>
    </row>
    <row r="6618" ht="12.75">
      <c r="M6618" s="5"/>
    </row>
    <row r="6619" ht="12.75">
      <c r="M6619" s="5"/>
    </row>
    <row r="6620" ht="12.75">
      <c r="M6620" s="5"/>
    </row>
    <row r="6621" ht="12.75">
      <c r="M6621" s="5"/>
    </row>
    <row r="6622" ht="12.75">
      <c r="M6622" s="5"/>
    </row>
    <row r="6623" ht="12.75">
      <c r="M6623" s="5"/>
    </row>
    <row r="6624" ht="12.75">
      <c r="M6624" s="5"/>
    </row>
    <row r="6625" ht="12.75">
      <c r="M6625" s="5"/>
    </row>
    <row r="6626" ht="12.75">
      <c r="M6626" s="5"/>
    </row>
    <row r="6627" ht="12.75">
      <c r="M6627" s="5"/>
    </row>
    <row r="6628" ht="12.75">
      <c r="M6628" s="5"/>
    </row>
    <row r="6629" ht="12.75">
      <c r="M6629" s="5"/>
    </row>
    <row r="6630" ht="12.75">
      <c r="M6630" s="5"/>
    </row>
    <row r="6631" ht="12.75">
      <c r="M6631" s="5"/>
    </row>
    <row r="6632" ht="12.75">
      <c r="M6632" s="5"/>
    </row>
    <row r="6633" ht="12.75">
      <c r="M6633" s="5"/>
    </row>
    <row r="6634" ht="12.75">
      <c r="M6634" s="5"/>
    </row>
    <row r="6635" ht="12.75">
      <c r="M6635" s="5"/>
    </row>
    <row r="6636" ht="12.75">
      <c r="M6636" s="5"/>
    </row>
    <row r="6637" ht="12.75">
      <c r="M6637" s="5"/>
    </row>
    <row r="6638" ht="12.75">
      <c r="M6638" s="5"/>
    </row>
    <row r="6639" ht="12.75">
      <c r="M6639" s="5"/>
    </row>
    <row r="6640" ht="12.75">
      <c r="M6640" s="5"/>
    </row>
    <row r="6641" ht="12.75">
      <c r="M6641" s="5"/>
    </row>
    <row r="6642" ht="12.75">
      <c r="M6642" s="5"/>
    </row>
    <row r="6643" ht="12.75">
      <c r="M6643" s="5"/>
    </row>
    <row r="6644" ht="12.75">
      <c r="M6644" s="5"/>
    </row>
    <row r="6645" ht="12.75">
      <c r="M6645" s="5"/>
    </row>
    <row r="6646" ht="12.75">
      <c r="M6646" s="5"/>
    </row>
    <row r="6647" ht="12.75">
      <c r="M6647" s="5"/>
    </row>
    <row r="6648" ht="12.75">
      <c r="M6648" s="5"/>
    </row>
    <row r="6649" ht="12.75">
      <c r="M6649" s="5"/>
    </row>
    <row r="6650" ht="12.75">
      <c r="M6650" s="5"/>
    </row>
    <row r="6651" ht="12.75">
      <c r="M6651" s="5"/>
    </row>
    <row r="6652" ht="12.75">
      <c r="M6652" s="5"/>
    </row>
    <row r="6653" ht="12.75">
      <c r="M6653" s="5"/>
    </row>
    <row r="6654" ht="12.75">
      <c r="M6654" s="5"/>
    </row>
    <row r="6655" ht="12.75">
      <c r="M6655" s="5"/>
    </row>
    <row r="6656" ht="12.75">
      <c r="M6656" s="5"/>
    </row>
    <row r="6657" ht="12.75">
      <c r="M6657" s="5"/>
    </row>
    <row r="6658" ht="12.75">
      <c r="M6658" s="5"/>
    </row>
    <row r="6659" ht="12.75">
      <c r="M6659" s="5"/>
    </row>
    <row r="6660" ht="12.75">
      <c r="M6660" s="5"/>
    </row>
    <row r="6661" ht="12.75">
      <c r="M6661" s="5"/>
    </row>
    <row r="6662" ht="12.75">
      <c r="M6662" s="5"/>
    </row>
    <row r="6663" ht="12.75">
      <c r="M6663" s="5"/>
    </row>
    <row r="6664" ht="12.75">
      <c r="M6664" s="5"/>
    </row>
    <row r="6665" ht="12.75">
      <c r="M6665" s="5"/>
    </row>
    <row r="6666" ht="12.75">
      <c r="M6666" s="5"/>
    </row>
    <row r="6667" ht="12.75">
      <c r="M6667" s="5"/>
    </row>
    <row r="6668" ht="12.75">
      <c r="M6668" s="5"/>
    </row>
    <row r="6669" ht="12.75">
      <c r="M6669" s="5"/>
    </row>
    <row r="6670" ht="12.75">
      <c r="M6670" s="5"/>
    </row>
    <row r="6671" ht="12.75">
      <c r="M6671" s="5"/>
    </row>
    <row r="6672" ht="12.75">
      <c r="M6672" s="5"/>
    </row>
    <row r="6673" ht="12.75">
      <c r="M6673" s="5"/>
    </row>
    <row r="6674" ht="12.75">
      <c r="M6674" s="5"/>
    </row>
    <row r="6675" ht="12.75">
      <c r="M6675" s="5"/>
    </row>
    <row r="6676" ht="12.75">
      <c r="M6676" s="5"/>
    </row>
    <row r="6677" ht="12.75">
      <c r="M6677" s="5"/>
    </row>
    <row r="6678" ht="12.75">
      <c r="M6678" s="5"/>
    </row>
    <row r="6679" ht="12.75">
      <c r="M6679" s="5"/>
    </row>
    <row r="6680" ht="12.75">
      <c r="M6680" s="5"/>
    </row>
    <row r="6681" ht="12.75">
      <c r="M6681" s="5"/>
    </row>
    <row r="6682" ht="12.75">
      <c r="M6682" s="5"/>
    </row>
    <row r="6683" ht="12.75">
      <c r="M6683" s="5"/>
    </row>
    <row r="6684" ht="12.75">
      <c r="M6684" s="5"/>
    </row>
    <row r="6685" ht="12.75">
      <c r="M6685" s="5"/>
    </row>
    <row r="6686" ht="12.75">
      <c r="M6686" s="5"/>
    </row>
    <row r="6687" ht="12.75">
      <c r="M6687" s="5"/>
    </row>
    <row r="6688" ht="12.75">
      <c r="M6688" s="5"/>
    </row>
    <row r="6689" ht="12.75">
      <c r="M6689" s="5"/>
    </row>
    <row r="6690" ht="12.75">
      <c r="M6690" s="5"/>
    </row>
    <row r="6691" ht="12.75">
      <c r="M6691" s="5"/>
    </row>
    <row r="6692" ht="12.75">
      <c r="M6692" s="5"/>
    </row>
    <row r="6693" ht="12.75">
      <c r="M6693" s="5"/>
    </row>
    <row r="6694" ht="12.75">
      <c r="M6694" s="5"/>
    </row>
    <row r="6695" ht="12.75">
      <c r="M6695" s="5"/>
    </row>
    <row r="6696" ht="12.75">
      <c r="M6696" s="5"/>
    </row>
    <row r="6697" ht="12.75">
      <c r="M6697" s="5"/>
    </row>
    <row r="6698" ht="12.75">
      <c r="M6698" s="5"/>
    </row>
    <row r="6699" ht="12.75">
      <c r="M6699" s="5"/>
    </row>
    <row r="6700" ht="12.75">
      <c r="M6700" s="5"/>
    </row>
    <row r="6701" ht="12.75">
      <c r="M6701" s="5"/>
    </row>
    <row r="6702" ht="12.75">
      <c r="M6702" s="5"/>
    </row>
    <row r="6703" ht="12.75">
      <c r="M6703" s="5"/>
    </row>
    <row r="6704" ht="12.75">
      <c r="M6704" s="5"/>
    </row>
    <row r="6705" ht="12.75">
      <c r="M6705" s="5"/>
    </row>
    <row r="6706" ht="12.75">
      <c r="M6706" s="5"/>
    </row>
    <row r="6707" ht="12.75">
      <c r="M6707" s="5"/>
    </row>
    <row r="6708" ht="12.75">
      <c r="M6708" s="5"/>
    </row>
    <row r="6709" ht="12.75">
      <c r="M6709" s="5"/>
    </row>
    <row r="6710" ht="12.75">
      <c r="M6710" s="5"/>
    </row>
    <row r="6711" ht="12.75">
      <c r="M6711" s="5"/>
    </row>
    <row r="6712" ht="12.75">
      <c r="M6712" s="5"/>
    </row>
    <row r="6713" ht="12.75">
      <c r="M6713" s="5"/>
    </row>
    <row r="6714" ht="12.75">
      <c r="M6714" s="5"/>
    </row>
    <row r="6715" ht="12.75">
      <c r="M6715" s="5"/>
    </row>
    <row r="6716" ht="12.75">
      <c r="M6716" s="5"/>
    </row>
    <row r="6717" ht="12.75">
      <c r="M6717" s="5"/>
    </row>
    <row r="6718" ht="12.75">
      <c r="M6718" s="5"/>
    </row>
    <row r="6719" ht="12.75">
      <c r="M6719" s="5"/>
    </row>
    <row r="6720" ht="12.75">
      <c r="M6720" s="5"/>
    </row>
    <row r="6721" ht="12.75">
      <c r="M6721" s="5"/>
    </row>
    <row r="6722" ht="12.75">
      <c r="M6722" s="5"/>
    </row>
    <row r="6723" ht="12.75">
      <c r="M6723" s="5"/>
    </row>
    <row r="6724" ht="12.75">
      <c r="M6724" s="5"/>
    </row>
    <row r="6725" ht="12.75">
      <c r="M6725" s="5"/>
    </row>
    <row r="6726" ht="12.75">
      <c r="M6726" s="5"/>
    </row>
    <row r="6727" ht="12.75">
      <c r="M6727" s="5"/>
    </row>
    <row r="6728" ht="12.75">
      <c r="M6728" s="5"/>
    </row>
    <row r="6729" ht="12.75">
      <c r="M6729" s="5"/>
    </row>
    <row r="6730" ht="12.75">
      <c r="M6730" s="5"/>
    </row>
    <row r="6731" ht="12.75">
      <c r="M6731" s="5"/>
    </row>
    <row r="6732" ht="12.75">
      <c r="M6732" s="5"/>
    </row>
    <row r="6733" ht="12.75">
      <c r="M6733" s="5"/>
    </row>
    <row r="6734" ht="12.75">
      <c r="M6734" s="5"/>
    </row>
    <row r="6735" ht="12.75">
      <c r="M6735" s="5"/>
    </row>
    <row r="6736" ht="12.75">
      <c r="M6736" s="5"/>
    </row>
    <row r="6737" ht="12.75">
      <c r="M6737" s="5"/>
    </row>
    <row r="6738" ht="12.75">
      <c r="M6738" s="5"/>
    </row>
    <row r="6739" ht="12.75">
      <c r="M6739" s="5"/>
    </row>
    <row r="6740" ht="12.75">
      <c r="M6740" s="5"/>
    </row>
    <row r="6741" ht="12.75">
      <c r="M6741" s="5"/>
    </row>
    <row r="6742" ht="12.75">
      <c r="M6742" s="5"/>
    </row>
    <row r="6743" ht="12.75">
      <c r="M6743" s="5"/>
    </row>
    <row r="6744" ht="12.75">
      <c r="M6744" s="5"/>
    </row>
    <row r="6745" ht="12.75">
      <c r="M6745" s="5"/>
    </row>
    <row r="6746" ht="12.75">
      <c r="M6746" s="5"/>
    </row>
    <row r="6747" ht="12.75">
      <c r="M6747" s="5"/>
    </row>
    <row r="6748" ht="12.75">
      <c r="M6748" s="5"/>
    </row>
    <row r="6749" ht="12.75">
      <c r="M6749" s="5"/>
    </row>
    <row r="6750" ht="12.75">
      <c r="M6750" s="5"/>
    </row>
    <row r="6751" ht="12.75">
      <c r="M6751" s="5"/>
    </row>
    <row r="6752" ht="12.75">
      <c r="M6752" s="5"/>
    </row>
    <row r="6753" ht="12.75">
      <c r="M6753" s="5"/>
    </row>
    <row r="6754" ht="12.75">
      <c r="M6754" s="5"/>
    </row>
    <row r="6755" ht="12.75">
      <c r="M6755" s="5"/>
    </row>
    <row r="6756" ht="12.75">
      <c r="M6756" s="5"/>
    </row>
    <row r="6757" ht="12.75">
      <c r="M6757" s="5"/>
    </row>
    <row r="6758" ht="12.75">
      <c r="M6758" s="5"/>
    </row>
    <row r="6759" ht="12.75">
      <c r="M6759" s="5"/>
    </row>
    <row r="6760" ht="12.75">
      <c r="M6760" s="5"/>
    </row>
    <row r="6761" ht="12.75">
      <c r="M6761" s="5"/>
    </row>
    <row r="6762" ht="12.75">
      <c r="M6762" s="5"/>
    </row>
    <row r="6763" ht="12.75">
      <c r="M6763" s="5"/>
    </row>
    <row r="6764" ht="12.75">
      <c r="M6764" s="5"/>
    </row>
    <row r="6765" ht="12.75">
      <c r="M6765" s="5"/>
    </row>
    <row r="6766" ht="12.75">
      <c r="M6766" s="5"/>
    </row>
    <row r="6767" ht="12.75">
      <c r="M6767" s="5"/>
    </row>
    <row r="6768" ht="12.75">
      <c r="M6768" s="5"/>
    </row>
    <row r="6769" ht="12.75">
      <c r="M6769" s="5"/>
    </row>
    <row r="6770" ht="12.75">
      <c r="M6770" s="5"/>
    </row>
    <row r="6771" ht="12.75">
      <c r="M6771" s="5"/>
    </row>
    <row r="6772" ht="12.75">
      <c r="M6772" s="5"/>
    </row>
    <row r="6773" ht="12.75">
      <c r="M6773" s="5"/>
    </row>
    <row r="6774" ht="12.75">
      <c r="M6774" s="5"/>
    </row>
    <row r="6775" ht="12.75">
      <c r="M6775" s="5"/>
    </row>
    <row r="6776" ht="12.75">
      <c r="M6776" s="5"/>
    </row>
    <row r="6777" ht="12.75">
      <c r="M6777" s="5"/>
    </row>
    <row r="6778" ht="12.75">
      <c r="M6778" s="5"/>
    </row>
    <row r="6779" ht="12.75">
      <c r="M6779" s="5"/>
    </row>
    <row r="6780" ht="12.75">
      <c r="M6780" s="5"/>
    </row>
    <row r="6781" ht="12.75">
      <c r="M6781" s="5"/>
    </row>
    <row r="6782" ht="12.75">
      <c r="M6782" s="5"/>
    </row>
    <row r="6783" ht="12.75">
      <c r="M6783" s="5"/>
    </row>
    <row r="6784" ht="12.75">
      <c r="M6784" s="5"/>
    </row>
    <row r="6785" ht="12.75">
      <c r="M6785" s="5"/>
    </row>
    <row r="6786" ht="12.75">
      <c r="M6786" s="5"/>
    </row>
    <row r="6787" ht="12.75">
      <c r="M6787" s="5"/>
    </row>
    <row r="6788" ht="12.75">
      <c r="M6788" s="5"/>
    </row>
    <row r="6789" ht="12.75">
      <c r="M6789" s="5"/>
    </row>
    <row r="6790" ht="12.75">
      <c r="M6790" s="5"/>
    </row>
    <row r="6791" ht="12.75">
      <c r="M6791" s="5"/>
    </row>
    <row r="6792" ht="12.75">
      <c r="M6792" s="5"/>
    </row>
    <row r="6793" ht="12.75">
      <c r="M6793" s="5"/>
    </row>
    <row r="6794" ht="12.75">
      <c r="M6794" s="5"/>
    </row>
    <row r="6795" ht="12.75">
      <c r="M6795" s="5"/>
    </row>
    <row r="6796" ht="12.75">
      <c r="M6796" s="5"/>
    </row>
    <row r="6797" ht="12.75">
      <c r="M6797" s="5"/>
    </row>
    <row r="6798" ht="12.75">
      <c r="M6798" s="5"/>
    </row>
    <row r="6799" ht="12.75">
      <c r="M6799" s="5"/>
    </row>
    <row r="6800" ht="12.75">
      <c r="M6800" s="5"/>
    </row>
    <row r="6801" ht="12.75">
      <c r="M6801" s="5"/>
    </row>
    <row r="6802" ht="12.75">
      <c r="M6802" s="5"/>
    </row>
    <row r="6803" ht="12.75">
      <c r="M6803" s="5"/>
    </row>
    <row r="6804" ht="12.75">
      <c r="M6804" s="5"/>
    </row>
    <row r="6805" ht="12.75">
      <c r="M6805" s="5"/>
    </row>
    <row r="6806" ht="12.75">
      <c r="M6806" s="5"/>
    </row>
    <row r="6807" ht="12.75">
      <c r="M6807" s="5"/>
    </row>
    <row r="6808" ht="12.75">
      <c r="M6808" s="5"/>
    </row>
    <row r="6809" ht="12.75">
      <c r="M6809" s="5"/>
    </row>
    <row r="6810" ht="12.75">
      <c r="M6810" s="5"/>
    </row>
    <row r="6811" ht="12.75">
      <c r="M6811" s="5"/>
    </row>
    <row r="6812" ht="12.75">
      <c r="M6812" s="5"/>
    </row>
    <row r="6813" ht="12.75">
      <c r="M6813" s="5"/>
    </row>
    <row r="6814" ht="12.75">
      <c r="M6814" s="5"/>
    </row>
    <row r="6815" ht="12.75">
      <c r="M6815" s="5"/>
    </row>
    <row r="6816" ht="12.75">
      <c r="M6816" s="5"/>
    </row>
    <row r="6817" ht="12.75">
      <c r="M6817" s="5"/>
    </row>
    <row r="6818" ht="12.75">
      <c r="M6818" s="5"/>
    </row>
    <row r="6819" ht="12.75">
      <c r="M6819" s="5"/>
    </row>
    <row r="6820" ht="12.75">
      <c r="M6820" s="5"/>
    </row>
    <row r="6821" ht="12.75">
      <c r="M6821" s="5"/>
    </row>
    <row r="6822" ht="12.75">
      <c r="M6822" s="5"/>
    </row>
    <row r="6823" ht="12.75">
      <c r="M6823" s="5"/>
    </row>
    <row r="6824" ht="12.75">
      <c r="M6824" s="5"/>
    </row>
    <row r="6825" ht="12.75">
      <c r="M6825" s="5"/>
    </row>
    <row r="6826" ht="12.75">
      <c r="M6826" s="5"/>
    </row>
    <row r="6827" ht="12.75">
      <c r="M6827" s="5"/>
    </row>
    <row r="6828" ht="12.75">
      <c r="M6828" s="5"/>
    </row>
    <row r="6829" ht="12.75">
      <c r="M6829" s="5"/>
    </row>
    <row r="6830" ht="12.75">
      <c r="M6830" s="5"/>
    </row>
    <row r="6831" ht="12.75">
      <c r="M6831" s="5"/>
    </row>
    <row r="6832" ht="12.75">
      <c r="M6832" s="5"/>
    </row>
    <row r="6833" ht="12.75">
      <c r="M6833" s="5"/>
    </row>
    <row r="6834" ht="12.75">
      <c r="M6834" s="5"/>
    </row>
    <row r="6835" ht="12.75">
      <c r="M6835" s="5"/>
    </row>
    <row r="6836" ht="12.75">
      <c r="M6836" s="5"/>
    </row>
    <row r="6837" ht="12.75">
      <c r="M6837" s="5"/>
    </row>
    <row r="6838" ht="12.75">
      <c r="M6838" s="5"/>
    </row>
    <row r="6839" ht="12.75">
      <c r="M6839" s="5"/>
    </row>
    <row r="6840" ht="12.75">
      <c r="M6840" s="5"/>
    </row>
    <row r="6841" ht="12.75">
      <c r="M6841" s="5"/>
    </row>
    <row r="6842" ht="12.75">
      <c r="M6842" s="5"/>
    </row>
    <row r="6843" ht="12.75">
      <c r="M6843" s="5"/>
    </row>
    <row r="6844" ht="12.75">
      <c r="M6844" s="5"/>
    </row>
    <row r="6845" ht="12.75">
      <c r="M6845" s="5"/>
    </row>
    <row r="6846" ht="12.75">
      <c r="M6846" s="5"/>
    </row>
    <row r="6847" ht="12.75">
      <c r="M6847" s="5"/>
    </row>
    <row r="6848" ht="12.75">
      <c r="M6848" s="5"/>
    </row>
    <row r="6849" ht="12.75">
      <c r="M6849" s="5"/>
    </row>
    <row r="6850" ht="12.75">
      <c r="M6850" s="5"/>
    </row>
    <row r="6851" ht="12.75">
      <c r="M6851" s="5"/>
    </row>
    <row r="6852" ht="12.75">
      <c r="M6852" s="5"/>
    </row>
    <row r="6853" ht="12.75">
      <c r="M6853" s="5"/>
    </row>
    <row r="6854" ht="12.75">
      <c r="M6854" s="5"/>
    </row>
    <row r="6855" ht="12.75">
      <c r="M6855" s="5"/>
    </row>
    <row r="6856" ht="12.75">
      <c r="M6856" s="5"/>
    </row>
    <row r="6857" ht="12.75">
      <c r="M6857" s="5"/>
    </row>
    <row r="6858" ht="12.75">
      <c r="M6858" s="5"/>
    </row>
    <row r="6859" ht="12.75">
      <c r="M6859" s="5"/>
    </row>
    <row r="6860" ht="12.75">
      <c r="M6860" s="5"/>
    </row>
    <row r="6861" ht="12.75">
      <c r="M6861" s="5"/>
    </row>
    <row r="6862" ht="12.75">
      <c r="M6862" s="5"/>
    </row>
    <row r="6863" ht="12.75">
      <c r="M6863" s="5"/>
    </row>
    <row r="6864" ht="12.75">
      <c r="M6864" s="5"/>
    </row>
    <row r="6865" ht="12.75">
      <c r="M6865" s="5"/>
    </row>
    <row r="6866" ht="12.75">
      <c r="M6866" s="5"/>
    </row>
    <row r="6867" ht="12.75">
      <c r="M6867" s="5"/>
    </row>
    <row r="6868" ht="12.75">
      <c r="M6868" s="5"/>
    </row>
    <row r="6869" ht="12.75">
      <c r="M6869" s="5"/>
    </row>
    <row r="6870" ht="12.75">
      <c r="M6870" s="5"/>
    </row>
    <row r="6871" ht="12.75">
      <c r="M6871" s="5"/>
    </row>
    <row r="6872" ht="12.75">
      <c r="M6872" s="5"/>
    </row>
    <row r="6873" ht="12.75">
      <c r="M6873" s="5"/>
    </row>
    <row r="6874" ht="12.75">
      <c r="M6874" s="5"/>
    </row>
    <row r="6875" ht="12.75">
      <c r="M6875" s="5"/>
    </row>
    <row r="6876" ht="12.75">
      <c r="M6876" s="5"/>
    </row>
    <row r="6877" ht="12.75">
      <c r="M6877" s="5"/>
    </row>
    <row r="6878" ht="12.75">
      <c r="M6878" s="5"/>
    </row>
    <row r="6879" ht="12.75">
      <c r="M6879" s="5"/>
    </row>
    <row r="6880" ht="12.75">
      <c r="M6880" s="5"/>
    </row>
    <row r="6881" ht="12.75">
      <c r="M6881" s="5"/>
    </row>
    <row r="6882" ht="12.75">
      <c r="M6882" s="5"/>
    </row>
    <row r="6883" ht="12.75">
      <c r="M6883" s="5"/>
    </row>
    <row r="6884" ht="12.75">
      <c r="M6884" s="5"/>
    </row>
    <row r="6885" ht="12.75">
      <c r="M6885" s="5"/>
    </row>
    <row r="6886" ht="12.75">
      <c r="M6886" s="5"/>
    </row>
    <row r="6887" ht="12.75">
      <c r="M6887" s="5"/>
    </row>
    <row r="6888" ht="12.75">
      <c r="M6888" s="5"/>
    </row>
    <row r="6889" ht="12.75">
      <c r="M6889" s="5"/>
    </row>
    <row r="6890" ht="12.75">
      <c r="M6890" s="5"/>
    </row>
    <row r="6891" ht="12.75">
      <c r="M6891" s="5"/>
    </row>
    <row r="6892" ht="12.75">
      <c r="M6892" s="5"/>
    </row>
    <row r="6893" ht="12.75">
      <c r="M6893" s="5"/>
    </row>
    <row r="6894" ht="12.75">
      <c r="M6894" s="5"/>
    </row>
    <row r="6895" ht="12.75">
      <c r="M6895" s="5"/>
    </row>
    <row r="6896" ht="12.75">
      <c r="M6896" s="5"/>
    </row>
    <row r="6897" ht="12.75">
      <c r="M6897" s="5"/>
    </row>
    <row r="6898" ht="12.75">
      <c r="M6898" s="5"/>
    </row>
    <row r="6899" ht="12.75">
      <c r="M6899" s="5"/>
    </row>
    <row r="6900" ht="12.75">
      <c r="M6900" s="5"/>
    </row>
    <row r="6901" ht="12.75">
      <c r="M6901" s="5"/>
    </row>
    <row r="6902" ht="12.75">
      <c r="M6902" s="5"/>
    </row>
    <row r="6903" ht="12.75">
      <c r="M6903" s="5"/>
    </row>
    <row r="6904" ht="12.75">
      <c r="M6904" s="5"/>
    </row>
    <row r="6905" ht="12.75">
      <c r="M6905" s="5"/>
    </row>
    <row r="6906" ht="12.75">
      <c r="M6906" s="5"/>
    </row>
    <row r="6907" ht="12.75">
      <c r="M6907" s="5"/>
    </row>
    <row r="6908" ht="12.75">
      <c r="M6908" s="5"/>
    </row>
    <row r="6909" ht="12.75">
      <c r="M6909" s="5"/>
    </row>
    <row r="6910" ht="12.75">
      <c r="M6910" s="5"/>
    </row>
    <row r="6911" ht="12.75">
      <c r="M6911" s="5"/>
    </row>
    <row r="6912" ht="12.75">
      <c r="M6912" s="5"/>
    </row>
    <row r="6913" ht="12.75">
      <c r="M6913" s="5"/>
    </row>
    <row r="6914" ht="12.75">
      <c r="M6914" s="5"/>
    </row>
    <row r="6915" ht="12.75">
      <c r="M6915" s="5"/>
    </row>
    <row r="6916" ht="12.75">
      <c r="M6916" s="5"/>
    </row>
    <row r="6917" ht="12.75">
      <c r="M6917" s="5"/>
    </row>
    <row r="6918" ht="12.75">
      <c r="M6918" s="5"/>
    </row>
    <row r="6919" ht="12.75">
      <c r="M6919" s="5"/>
    </row>
    <row r="6920" ht="12.75">
      <c r="M6920" s="5"/>
    </row>
    <row r="6921" ht="12.75">
      <c r="M6921" s="5"/>
    </row>
    <row r="6922" ht="12.75">
      <c r="M6922" s="5"/>
    </row>
    <row r="6923" ht="12.75">
      <c r="M6923" s="5"/>
    </row>
    <row r="6924" ht="12.75">
      <c r="M6924" s="5"/>
    </row>
    <row r="6925" ht="12.75">
      <c r="M6925" s="5"/>
    </row>
    <row r="6926" ht="12.75">
      <c r="M6926" s="5"/>
    </row>
    <row r="6927" ht="12.75">
      <c r="M6927" s="5"/>
    </row>
    <row r="6928" ht="12.75">
      <c r="M6928" s="5"/>
    </row>
    <row r="6929" ht="12.75">
      <c r="M6929" s="5"/>
    </row>
    <row r="6930" ht="12.75">
      <c r="M6930" s="5"/>
    </row>
    <row r="6931" ht="12.75">
      <c r="M6931" s="5"/>
    </row>
    <row r="6932" ht="12.75">
      <c r="M6932" s="5"/>
    </row>
    <row r="6933" ht="12.75">
      <c r="M6933" s="5"/>
    </row>
    <row r="6934" ht="12.75">
      <c r="M6934" s="5"/>
    </row>
    <row r="6935" ht="12.75">
      <c r="M6935" s="5"/>
    </row>
    <row r="6936" ht="12.75">
      <c r="M6936" s="5"/>
    </row>
    <row r="6937" ht="12.75">
      <c r="M6937" s="5"/>
    </row>
    <row r="6938" ht="12.75">
      <c r="M6938" s="5"/>
    </row>
    <row r="6939" ht="12.75">
      <c r="M6939" s="5"/>
    </row>
    <row r="6940" ht="12.75">
      <c r="M6940" s="5"/>
    </row>
    <row r="6941" ht="12.75">
      <c r="M6941" s="5"/>
    </row>
    <row r="6942" ht="12.75">
      <c r="M6942" s="5"/>
    </row>
    <row r="6943" ht="12.75">
      <c r="M6943" s="5"/>
    </row>
    <row r="6944" ht="12.75">
      <c r="M6944" s="5"/>
    </row>
    <row r="6945" ht="12.75">
      <c r="M6945" s="5"/>
    </row>
    <row r="6946" ht="12.75">
      <c r="M6946" s="5"/>
    </row>
    <row r="6947" ht="12.75">
      <c r="M6947" s="5"/>
    </row>
    <row r="6948" ht="12.75">
      <c r="M6948" s="5"/>
    </row>
    <row r="6949" ht="12.75">
      <c r="M6949" s="5"/>
    </row>
    <row r="6950" ht="12.75">
      <c r="M6950" s="5"/>
    </row>
    <row r="6951" ht="12.75">
      <c r="M6951" s="5"/>
    </row>
    <row r="6952" ht="12.75">
      <c r="M6952" s="5"/>
    </row>
    <row r="6953" ht="12.75">
      <c r="M6953" s="5"/>
    </row>
    <row r="6954" ht="12.75">
      <c r="M6954" s="5"/>
    </row>
    <row r="6955" ht="12.75">
      <c r="M6955" s="5"/>
    </row>
    <row r="6956" ht="12.75">
      <c r="M6956" s="5"/>
    </row>
    <row r="6957" ht="12.75">
      <c r="M6957" s="5"/>
    </row>
    <row r="6958" ht="12.75">
      <c r="M6958" s="5"/>
    </row>
    <row r="6959" ht="12.75">
      <c r="M6959" s="5"/>
    </row>
    <row r="6960" ht="12.75">
      <c r="M6960" s="5"/>
    </row>
    <row r="6961" ht="12.75">
      <c r="M6961" s="5"/>
    </row>
    <row r="6962" ht="12.75">
      <c r="M6962" s="5"/>
    </row>
    <row r="6963" ht="12.75">
      <c r="M6963" s="5"/>
    </row>
    <row r="6964" ht="12.75">
      <c r="M6964" s="5"/>
    </row>
    <row r="6965" ht="12.75">
      <c r="M6965" s="5"/>
    </row>
    <row r="6966" ht="12.75">
      <c r="M6966" s="5"/>
    </row>
    <row r="6967" ht="12.75">
      <c r="M6967" s="5"/>
    </row>
    <row r="6968" ht="12.75">
      <c r="M6968" s="5"/>
    </row>
    <row r="6969" ht="12.75">
      <c r="M6969" s="5"/>
    </row>
    <row r="6970" ht="12.75">
      <c r="M6970" s="5"/>
    </row>
    <row r="6971" ht="12.75">
      <c r="M6971" s="5"/>
    </row>
    <row r="6972" ht="12.75">
      <c r="M6972" s="5"/>
    </row>
    <row r="6973" ht="12.75">
      <c r="M6973" s="5"/>
    </row>
    <row r="6974" ht="12.75">
      <c r="M6974" s="5"/>
    </row>
    <row r="6975" ht="12.75">
      <c r="M6975" s="5"/>
    </row>
    <row r="6976" ht="12.75">
      <c r="M6976" s="5"/>
    </row>
    <row r="6977" ht="12.75">
      <c r="M6977" s="5"/>
    </row>
    <row r="6978" ht="12.75">
      <c r="M6978" s="5"/>
    </row>
    <row r="6979" ht="12.75">
      <c r="M6979" s="5"/>
    </row>
    <row r="6980" ht="12.75">
      <c r="M6980" s="5"/>
    </row>
    <row r="6981" ht="12.75">
      <c r="M6981" s="5"/>
    </row>
    <row r="6982" ht="12.75">
      <c r="M6982" s="5"/>
    </row>
    <row r="6983" ht="12.75">
      <c r="M6983" s="5"/>
    </row>
    <row r="6984" ht="12.75">
      <c r="M6984" s="5"/>
    </row>
    <row r="6985" ht="12.75">
      <c r="M6985" s="5"/>
    </row>
    <row r="6986" ht="12.75">
      <c r="M6986" s="5"/>
    </row>
    <row r="6987" ht="12.75">
      <c r="M6987" s="5"/>
    </row>
    <row r="6988" ht="12.75">
      <c r="M6988" s="5"/>
    </row>
    <row r="6989" ht="12.75">
      <c r="M6989" s="5"/>
    </row>
    <row r="6990" ht="12.75">
      <c r="M6990" s="5"/>
    </row>
    <row r="6991" ht="12.75">
      <c r="M6991" s="5"/>
    </row>
    <row r="6992" ht="12.75">
      <c r="M6992" s="5"/>
    </row>
    <row r="6993" ht="12.75">
      <c r="M6993" s="5"/>
    </row>
    <row r="6994" ht="12.75">
      <c r="M6994" s="5"/>
    </row>
    <row r="6995" ht="12.75">
      <c r="M6995" s="5"/>
    </row>
    <row r="6996" ht="12.75">
      <c r="M6996" s="5"/>
    </row>
    <row r="6997" ht="12.75">
      <c r="M6997" s="5"/>
    </row>
    <row r="6998" ht="12.75">
      <c r="M6998" s="5"/>
    </row>
    <row r="6999" ht="12.75">
      <c r="M6999" s="5"/>
    </row>
    <row r="7000" ht="12.75">
      <c r="M7000" s="5"/>
    </row>
    <row r="7001" ht="12.75">
      <c r="M7001" s="5"/>
    </row>
    <row r="7002" ht="12.75">
      <c r="M7002" s="5"/>
    </row>
    <row r="7003" ht="12.75">
      <c r="M7003" s="5"/>
    </row>
    <row r="7004" ht="12.75">
      <c r="M7004" s="5"/>
    </row>
    <row r="7005" ht="12.75">
      <c r="M7005" s="5"/>
    </row>
    <row r="7006" ht="12.75">
      <c r="M7006" s="5"/>
    </row>
    <row r="7007" ht="12.75">
      <c r="M7007" s="5"/>
    </row>
    <row r="7008" ht="12.75">
      <c r="M7008" s="5"/>
    </row>
    <row r="7009" ht="12.75">
      <c r="M7009" s="5"/>
    </row>
    <row r="7010" ht="12.75">
      <c r="M7010" s="5"/>
    </row>
    <row r="7011" ht="12.75">
      <c r="M7011" s="5"/>
    </row>
    <row r="7012" ht="12.75">
      <c r="M7012" s="5"/>
    </row>
    <row r="7013" ht="12.75">
      <c r="M7013" s="5"/>
    </row>
    <row r="7014" ht="12.75">
      <c r="M7014" s="5"/>
    </row>
    <row r="7015" ht="12.75">
      <c r="M7015" s="5"/>
    </row>
    <row r="7016" ht="12.75">
      <c r="M7016" s="5"/>
    </row>
    <row r="7017" ht="12.75">
      <c r="M7017" s="5"/>
    </row>
    <row r="7018" ht="12.75">
      <c r="M7018" s="5"/>
    </row>
    <row r="7019" ht="12.75">
      <c r="M7019" s="5"/>
    </row>
    <row r="7020" ht="12.75">
      <c r="M7020" s="5"/>
    </row>
    <row r="7021" ht="12.75">
      <c r="M7021" s="5"/>
    </row>
    <row r="7022" ht="12.75">
      <c r="M7022" s="5"/>
    </row>
    <row r="7023" ht="12.75">
      <c r="M7023" s="5"/>
    </row>
    <row r="7024" ht="12.75">
      <c r="M7024" s="5"/>
    </row>
    <row r="7025" ht="12.75">
      <c r="M7025" s="5"/>
    </row>
    <row r="7026" ht="12.75">
      <c r="M7026" s="5"/>
    </row>
    <row r="7027" ht="12.75">
      <c r="M7027" s="5"/>
    </row>
    <row r="7028" ht="12.75">
      <c r="M7028" s="5"/>
    </row>
    <row r="7029" ht="12.75">
      <c r="M7029" s="5"/>
    </row>
    <row r="7030" ht="12.75">
      <c r="M7030" s="5"/>
    </row>
    <row r="7031" ht="12.75">
      <c r="M7031" s="5"/>
    </row>
    <row r="7032" ht="12.75">
      <c r="M7032" s="5"/>
    </row>
    <row r="7033" ht="12.75">
      <c r="M7033" s="5"/>
    </row>
    <row r="7034" ht="12.75">
      <c r="M7034" s="5"/>
    </row>
    <row r="7035" ht="12.75">
      <c r="M7035" s="5"/>
    </row>
    <row r="7036" ht="12.75">
      <c r="M7036" s="5"/>
    </row>
    <row r="7037" ht="12.75">
      <c r="M7037" s="5"/>
    </row>
    <row r="7038" ht="12.75">
      <c r="M7038" s="5"/>
    </row>
    <row r="7039" ht="12.75">
      <c r="M7039" s="5"/>
    </row>
    <row r="7040" ht="12.75">
      <c r="M7040" s="5"/>
    </row>
    <row r="7041" ht="12.75">
      <c r="M7041" s="5"/>
    </row>
    <row r="7042" ht="12.75">
      <c r="M7042" s="5"/>
    </row>
    <row r="7043" ht="12.75">
      <c r="M7043" s="5"/>
    </row>
    <row r="7044" ht="12.75">
      <c r="M7044" s="5"/>
    </row>
    <row r="7045" ht="12.75">
      <c r="M7045" s="5"/>
    </row>
    <row r="7046" ht="12.75">
      <c r="M7046" s="5"/>
    </row>
    <row r="7047" ht="12.75">
      <c r="M7047" s="5"/>
    </row>
    <row r="7048" ht="12.75">
      <c r="M7048" s="5"/>
    </row>
    <row r="7049" ht="12.75">
      <c r="M7049" s="5"/>
    </row>
    <row r="7050" ht="12.75">
      <c r="M7050" s="5"/>
    </row>
    <row r="7051" ht="12.75">
      <c r="M7051" s="5"/>
    </row>
    <row r="7052" ht="12.75">
      <c r="M7052" s="5"/>
    </row>
    <row r="7053" ht="12.75">
      <c r="M7053" s="5"/>
    </row>
    <row r="7054" ht="12.75">
      <c r="M7054" s="5"/>
    </row>
    <row r="7055" ht="12.75">
      <c r="M7055" s="5"/>
    </row>
    <row r="7056" ht="12.75">
      <c r="M7056" s="5"/>
    </row>
    <row r="7057" ht="12.75">
      <c r="M7057" s="5"/>
    </row>
    <row r="7058" ht="12.75">
      <c r="M7058" s="5"/>
    </row>
    <row r="7059" ht="12.75">
      <c r="M7059" s="5"/>
    </row>
    <row r="7060" ht="12.75">
      <c r="M7060" s="5"/>
    </row>
    <row r="7061" ht="12.75">
      <c r="M7061" s="5"/>
    </row>
    <row r="7062" ht="12.75">
      <c r="M7062" s="5"/>
    </row>
    <row r="7063" ht="12.75">
      <c r="M7063" s="5"/>
    </row>
    <row r="7064" ht="12.75">
      <c r="M7064" s="5"/>
    </row>
    <row r="7065" ht="12.75">
      <c r="M7065" s="5"/>
    </row>
    <row r="7066" ht="12.75">
      <c r="M7066" s="5"/>
    </row>
    <row r="7067" ht="12.75">
      <c r="M7067" s="5"/>
    </row>
    <row r="7068" ht="12.75">
      <c r="M7068" s="5"/>
    </row>
    <row r="7069" ht="12.75">
      <c r="M7069" s="5"/>
    </row>
    <row r="7070" ht="12.75">
      <c r="M7070" s="5"/>
    </row>
    <row r="7071" ht="12.75">
      <c r="M7071" s="5"/>
    </row>
    <row r="7072" ht="12.75">
      <c r="M7072" s="5"/>
    </row>
    <row r="7073" ht="12.75">
      <c r="M7073" s="5"/>
    </row>
    <row r="7074" ht="12.75">
      <c r="M7074" s="5"/>
    </row>
    <row r="7075" ht="12.75">
      <c r="M7075" s="5"/>
    </row>
    <row r="7076" ht="12.75">
      <c r="M7076" s="5"/>
    </row>
    <row r="7077" ht="12.75">
      <c r="M7077" s="5"/>
    </row>
    <row r="7078" ht="12.75">
      <c r="M7078" s="5"/>
    </row>
    <row r="7079" ht="12.75">
      <c r="M7079" s="5"/>
    </row>
    <row r="7080" ht="12.75">
      <c r="M7080" s="5"/>
    </row>
    <row r="7081" ht="12.75">
      <c r="M7081" s="5"/>
    </row>
    <row r="7082" ht="12.75">
      <c r="M7082" s="5"/>
    </row>
    <row r="7083" ht="12.75">
      <c r="M7083" s="5"/>
    </row>
    <row r="7084" ht="12.75">
      <c r="M7084" s="5"/>
    </row>
    <row r="7085" ht="12.75">
      <c r="M7085" s="5"/>
    </row>
    <row r="7086" ht="12.75">
      <c r="M7086" s="5"/>
    </row>
    <row r="7087" ht="12.75">
      <c r="M7087" s="5"/>
    </row>
    <row r="7088" ht="12.75">
      <c r="M7088" s="5"/>
    </row>
    <row r="7089" ht="12.75">
      <c r="M7089" s="5"/>
    </row>
    <row r="7090" ht="12.75">
      <c r="M7090" s="5"/>
    </row>
    <row r="7091" ht="12.75">
      <c r="M7091" s="5"/>
    </row>
    <row r="7092" ht="12.75">
      <c r="M7092" s="5"/>
    </row>
    <row r="7093" ht="12.75">
      <c r="M7093" s="5"/>
    </row>
    <row r="7094" ht="12.75">
      <c r="M7094" s="5"/>
    </row>
    <row r="7095" ht="12.75">
      <c r="M7095" s="5"/>
    </row>
    <row r="7096" ht="12.75">
      <c r="M7096" s="5"/>
    </row>
    <row r="7097" ht="12.75">
      <c r="M7097" s="5"/>
    </row>
    <row r="7098" ht="12.75">
      <c r="M7098" s="5"/>
    </row>
    <row r="7099" ht="12.75">
      <c r="M7099" s="5"/>
    </row>
    <row r="7100" ht="12.75">
      <c r="M7100" s="5"/>
    </row>
    <row r="7101" ht="12.75">
      <c r="M7101" s="5"/>
    </row>
    <row r="7102" ht="12.75">
      <c r="M7102" s="5"/>
    </row>
    <row r="7103" ht="12.75">
      <c r="M7103" s="5"/>
    </row>
    <row r="7104" ht="12.75">
      <c r="M7104" s="5"/>
    </row>
    <row r="7105" ht="12.75">
      <c r="M7105" s="5"/>
    </row>
    <row r="7106" ht="12.75">
      <c r="M7106" s="5"/>
    </row>
    <row r="7107" ht="12.75">
      <c r="M7107" s="5"/>
    </row>
    <row r="7108" ht="12.75">
      <c r="M7108" s="5"/>
    </row>
    <row r="7109" ht="12.75">
      <c r="M7109" s="5"/>
    </row>
    <row r="7110" ht="12.75">
      <c r="M7110" s="5"/>
    </row>
    <row r="7111" ht="12.75">
      <c r="M7111" s="5"/>
    </row>
    <row r="7112" ht="12.75">
      <c r="M7112" s="5"/>
    </row>
    <row r="7113" ht="12.75">
      <c r="M7113" s="5"/>
    </row>
    <row r="7114" ht="12.75">
      <c r="M7114" s="5"/>
    </row>
    <row r="7115" ht="12.75">
      <c r="M7115" s="5"/>
    </row>
    <row r="7116" ht="12.75">
      <c r="M7116" s="5"/>
    </row>
    <row r="7117" ht="12.75">
      <c r="M7117" s="5"/>
    </row>
    <row r="7118" ht="12.75">
      <c r="M7118" s="5"/>
    </row>
    <row r="7119" ht="12.75">
      <c r="M7119" s="5"/>
    </row>
    <row r="7120" ht="12.75">
      <c r="M7120" s="5"/>
    </row>
    <row r="7121" ht="12.75">
      <c r="M7121" s="5"/>
    </row>
    <row r="7122" ht="12.75">
      <c r="M7122" s="5"/>
    </row>
    <row r="7123" ht="12.75">
      <c r="M7123" s="5"/>
    </row>
    <row r="7124" ht="12.75">
      <c r="M7124" s="5"/>
    </row>
    <row r="7125" ht="12.75">
      <c r="M7125" s="5"/>
    </row>
    <row r="7126" ht="12.75">
      <c r="M7126" s="5"/>
    </row>
    <row r="7127" ht="12.75">
      <c r="M7127" s="5"/>
    </row>
    <row r="7128" ht="12.75">
      <c r="M7128" s="5"/>
    </row>
    <row r="7129" ht="12.75">
      <c r="M7129" s="5"/>
    </row>
    <row r="7130" ht="12.75">
      <c r="M7130" s="5"/>
    </row>
    <row r="7131" ht="12.75">
      <c r="M7131" s="5"/>
    </row>
    <row r="7132" ht="12.75">
      <c r="M7132" s="5"/>
    </row>
    <row r="7133" ht="12.75">
      <c r="M7133" s="5"/>
    </row>
    <row r="7134" ht="12.75">
      <c r="M7134" s="5"/>
    </row>
    <row r="7135" ht="12.75">
      <c r="M7135" s="5"/>
    </row>
    <row r="7136" ht="12.75">
      <c r="M7136" s="5"/>
    </row>
    <row r="7137" ht="12.75">
      <c r="M7137" s="5"/>
    </row>
    <row r="7138" ht="12.75">
      <c r="M7138" s="5"/>
    </row>
    <row r="7139" ht="12.75">
      <c r="M7139" s="5"/>
    </row>
    <row r="7140" ht="12.75">
      <c r="M7140" s="5"/>
    </row>
    <row r="7141" ht="12.75">
      <c r="M7141" s="5"/>
    </row>
    <row r="7142" ht="12.75">
      <c r="M7142" s="5"/>
    </row>
    <row r="7143" ht="12.75">
      <c r="M7143" s="5"/>
    </row>
    <row r="7144" ht="12.75">
      <c r="M7144" s="5"/>
    </row>
    <row r="7145" ht="12.75">
      <c r="M7145" s="5"/>
    </row>
    <row r="7146" ht="12.75">
      <c r="M7146" s="5"/>
    </row>
    <row r="7147" ht="12.75">
      <c r="M7147" s="5"/>
    </row>
    <row r="7148" ht="12.75">
      <c r="M7148" s="5"/>
    </row>
    <row r="7149" ht="12.75">
      <c r="M7149" s="5"/>
    </row>
    <row r="7150" ht="12.75">
      <c r="M7150" s="5"/>
    </row>
    <row r="7151" ht="12.75">
      <c r="M7151" s="5"/>
    </row>
    <row r="7152" ht="12.75">
      <c r="M7152" s="5"/>
    </row>
    <row r="7153" ht="12.75">
      <c r="M7153" s="5"/>
    </row>
    <row r="7154" ht="12.75">
      <c r="M7154" s="5"/>
    </row>
    <row r="7155" ht="12.75">
      <c r="M7155" s="5"/>
    </row>
    <row r="7156" ht="12.75">
      <c r="M7156" s="5"/>
    </row>
    <row r="7157" ht="12.75">
      <c r="M7157" s="5"/>
    </row>
    <row r="7158" ht="12.75">
      <c r="M7158" s="5"/>
    </row>
    <row r="7159" ht="12.75">
      <c r="M7159" s="5"/>
    </row>
    <row r="7160" ht="12.75">
      <c r="M7160" s="5"/>
    </row>
    <row r="7161" ht="12.75">
      <c r="M7161" s="5"/>
    </row>
    <row r="7162" ht="12.75">
      <c r="M7162" s="5"/>
    </row>
    <row r="7163" ht="12.75">
      <c r="M7163" s="5"/>
    </row>
    <row r="7164" ht="12.75">
      <c r="M7164" s="5"/>
    </row>
    <row r="7165" ht="12.75">
      <c r="M7165" s="5"/>
    </row>
    <row r="7166" ht="12.75">
      <c r="M7166" s="5"/>
    </row>
    <row r="7167" ht="12.75">
      <c r="M7167" s="5"/>
    </row>
    <row r="7168" ht="12.75">
      <c r="M7168" s="5"/>
    </row>
    <row r="7169" ht="12.75">
      <c r="M7169" s="5"/>
    </row>
    <row r="7170" ht="12.75">
      <c r="M7170" s="5"/>
    </row>
    <row r="7171" ht="12.75">
      <c r="M7171" s="5"/>
    </row>
    <row r="7172" ht="12.75">
      <c r="M7172" s="5"/>
    </row>
    <row r="7173" ht="12.75">
      <c r="M7173" s="5"/>
    </row>
    <row r="7174" ht="12.75">
      <c r="M7174" s="5"/>
    </row>
    <row r="7175" ht="12.75">
      <c r="M7175" s="5"/>
    </row>
    <row r="7176" ht="12.75">
      <c r="M7176" s="5"/>
    </row>
    <row r="7177" ht="12.75">
      <c r="M7177" s="5"/>
    </row>
    <row r="7178" ht="12.75">
      <c r="M7178" s="5"/>
    </row>
    <row r="7179" ht="12.75">
      <c r="M7179" s="5"/>
    </row>
    <row r="7180" ht="12.75">
      <c r="M7180" s="5"/>
    </row>
    <row r="7181" ht="12.75">
      <c r="M7181" s="5"/>
    </row>
    <row r="7182" ht="12.75">
      <c r="M7182" s="5"/>
    </row>
    <row r="7183" ht="12.75">
      <c r="M7183" s="5"/>
    </row>
    <row r="7184" ht="12.75">
      <c r="M7184" s="5"/>
    </row>
    <row r="7185" ht="12.75">
      <c r="M7185" s="5"/>
    </row>
    <row r="7186" ht="12.75">
      <c r="M7186" s="5"/>
    </row>
    <row r="7187" ht="12.75">
      <c r="M7187" s="5"/>
    </row>
    <row r="7188" ht="12.75">
      <c r="M7188" s="5"/>
    </row>
    <row r="7189" ht="12.75">
      <c r="M7189" s="5"/>
    </row>
    <row r="7190" ht="12.75">
      <c r="M7190" s="5"/>
    </row>
    <row r="7191" ht="12.75">
      <c r="M7191" s="5"/>
    </row>
    <row r="7192" ht="12.75">
      <c r="M7192" s="5"/>
    </row>
    <row r="7193" ht="12.75">
      <c r="M7193" s="5"/>
    </row>
    <row r="7194" ht="12.75">
      <c r="M7194" s="5"/>
    </row>
    <row r="7195" ht="12.75">
      <c r="M7195" s="5"/>
    </row>
    <row r="7196" ht="12.75">
      <c r="M7196" s="5"/>
    </row>
    <row r="7197" ht="12.75">
      <c r="M7197" s="5"/>
    </row>
    <row r="7198" ht="12.75">
      <c r="M7198" s="5"/>
    </row>
    <row r="7199" ht="12.75">
      <c r="M7199" s="5"/>
    </row>
    <row r="7200" ht="12.75">
      <c r="M7200" s="5"/>
    </row>
    <row r="7201" ht="12.75">
      <c r="M7201" s="5"/>
    </row>
    <row r="7202" ht="12.75">
      <c r="M7202" s="5"/>
    </row>
    <row r="7203" ht="12.75">
      <c r="M7203" s="5"/>
    </row>
    <row r="7204" ht="12.75">
      <c r="M7204" s="5"/>
    </row>
    <row r="7205" ht="12.75">
      <c r="M7205" s="5"/>
    </row>
    <row r="7206" ht="12.75">
      <c r="M7206" s="5"/>
    </row>
    <row r="7207" ht="12.75">
      <c r="M7207" s="5"/>
    </row>
    <row r="7208" ht="12.75">
      <c r="M7208" s="5"/>
    </row>
    <row r="7209" ht="12.75">
      <c r="M7209" s="5"/>
    </row>
    <row r="7210" ht="12.75">
      <c r="M7210" s="5"/>
    </row>
    <row r="7211" ht="12.75">
      <c r="M7211" s="5"/>
    </row>
    <row r="7212" ht="12.75">
      <c r="M7212" s="5"/>
    </row>
    <row r="7213" ht="12.75">
      <c r="M7213" s="5"/>
    </row>
    <row r="7214" ht="12.75">
      <c r="M7214" s="5"/>
    </row>
    <row r="7215" ht="12.75">
      <c r="M7215" s="5"/>
    </row>
    <row r="7216" ht="12.75">
      <c r="M7216" s="5"/>
    </row>
    <row r="7217" ht="12.75">
      <c r="M7217" s="5"/>
    </row>
    <row r="7218" ht="12.75">
      <c r="M7218" s="5"/>
    </row>
    <row r="7219" ht="12.75">
      <c r="M7219" s="5"/>
    </row>
    <row r="7220" ht="12.75">
      <c r="M7220" s="5"/>
    </row>
    <row r="7221" ht="12.75">
      <c r="M7221" s="5"/>
    </row>
    <row r="7222" ht="12.75">
      <c r="M7222" s="5"/>
    </row>
    <row r="7223" ht="12.75">
      <c r="M7223" s="5"/>
    </row>
    <row r="7224" ht="12.75">
      <c r="M7224" s="5"/>
    </row>
    <row r="7225" ht="12.75">
      <c r="M7225" s="5"/>
    </row>
    <row r="7226" ht="12.75">
      <c r="M7226" s="5"/>
    </row>
    <row r="7227" ht="12.75">
      <c r="M7227" s="5"/>
    </row>
    <row r="7228" ht="12.75">
      <c r="M7228" s="5"/>
    </row>
    <row r="7229" ht="12.75">
      <c r="M7229" s="5"/>
    </row>
    <row r="7230" ht="12.75">
      <c r="M7230" s="5"/>
    </row>
    <row r="7231" ht="12.75">
      <c r="M7231" s="5"/>
    </row>
    <row r="7232" ht="12.75">
      <c r="M7232" s="5"/>
    </row>
    <row r="7233" ht="12.75">
      <c r="M7233" s="5"/>
    </row>
    <row r="7234" ht="12.75">
      <c r="M7234" s="5"/>
    </row>
    <row r="7235" ht="12.75">
      <c r="M7235" s="5"/>
    </row>
    <row r="7236" ht="12.75">
      <c r="M7236" s="5"/>
    </row>
    <row r="7237" ht="12.75">
      <c r="M7237" s="5"/>
    </row>
    <row r="7238" ht="12.75">
      <c r="M7238" s="5"/>
    </row>
    <row r="7239" ht="12.75">
      <c r="M7239" s="5"/>
    </row>
    <row r="7240" ht="12.75">
      <c r="M7240" s="5"/>
    </row>
    <row r="7241" ht="12.75">
      <c r="M7241" s="5"/>
    </row>
    <row r="7242" ht="12.75">
      <c r="M7242" s="5"/>
    </row>
    <row r="7243" ht="12.75">
      <c r="M7243" s="5"/>
    </row>
    <row r="7244" ht="12.75">
      <c r="M7244" s="5"/>
    </row>
    <row r="7245" ht="12.75">
      <c r="M7245" s="5"/>
    </row>
    <row r="7246" ht="12.75">
      <c r="M7246" s="5"/>
    </row>
    <row r="7247" ht="12.75">
      <c r="M7247" s="5"/>
    </row>
    <row r="7248" ht="12.75">
      <c r="M7248" s="5"/>
    </row>
    <row r="7249" ht="12.75">
      <c r="M7249" s="5"/>
    </row>
    <row r="7250" ht="12.75">
      <c r="M7250" s="5"/>
    </row>
    <row r="7251" ht="12.75">
      <c r="M7251" s="5"/>
    </row>
    <row r="7252" ht="12.75">
      <c r="M7252" s="5"/>
    </row>
    <row r="7253" ht="12.75">
      <c r="M7253" s="5"/>
    </row>
    <row r="7254" ht="12.75">
      <c r="M7254" s="5"/>
    </row>
    <row r="7255" ht="12.75">
      <c r="M7255" s="5"/>
    </row>
    <row r="7256" ht="12.75">
      <c r="M7256" s="5"/>
    </row>
    <row r="7257" ht="12.75">
      <c r="M7257" s="5"/>
    </row>
    <row r="7258" ht="12.75">
      <c r="M7258" s="5"/>
    </row>
    <row r="7259" ht="12.75">
      <c r="M7259" s="5"/>
    </row>
    <row r="7260" ht="12.75">
      <c r="M7260" s="5"/>
    </row>
    <row r="7261" ht="12.75">
      <c r="M7261" s="5"/>
    </row>
    <row r="7262" ht="12.75">
      <c r="M7262" s="5"/>
    </row>
    <row r="7263" ht="12.75">
      <c r="M7263" s="5"/>
    </row>
    <row r="7264" ht="12.75">
      <c r="M7264" s="5"/>
    </row>
    <row r="7265" ht="12.75">
      <c r="M7265" s="5"/>
    </row>
    <row r="7266" ht="12.75">
      <c r="M7266" s="5"/>
    </row>
    <row r="7267" ht="12.75">
      <c r="M7267" s="5"/>
    </row>
    <row r="7268" ht="12.75">
      <c r="M7268" s="5"/>
    </row>
    <row r="7269" ht="12.75">
      <c r="M7269" s="5"/>
    </row>
    <row r="7270" ht="12.75">
      <c r="M7270" s="5"/>
    </row>
    <row r="7271" ht="12.75">
      <c r="M7271" s="5"/>
    </row>
    <row r="7272" ht="12.75">
      <c r="M7272" s="5"/>
    </row>
    <row r="7273" ht="12.75">
      <c r="M7273" s="5"/>
    </row>
    <row r="7274" ht="12.75">
      <c r="M7274" s="5"/>
    </row>
    <row r="7275" ht="12.75">
      <c r="M7275" s="5"/>
    </row>
    <row r="7276" ht="12.75">
      <c r="M7276" s="5"/>
    </row>
    <row r="7277" ht="12.75">
      <c r="M7277" s="5"/>
    </row>
    <row r="7278" ht="12.75">
      <c r="M7278" s="5"/>
    </row>
    <row r="7279" ht="12.75">
      <c r="M7279" s="5"/>
    </row>
    <row r="7280" ht="12.75">
      <c r="M7280" s="5"/>
    </row>
    <row r="7281" ht="12.75">
      <c r="M7281" s="5"/>
    </row>
    <row r="7282" ht="12.75">
      <c r="M7282" s="5"/>
    </row>
    <row r="7283" ht="12.75">
      <c r="M7283" s="5"/>
    </row>
    <row r="7284" ht="12.75">
      <c r="M7284" s="5"/>
    </row>
    <row r="7285" ht="12.75">
      <c r="M7285" s="5"/>
    </row>
    <row r="7286" ht="12.75">
      <c r="M7286" s="5"/>
    </row>
    <row r="7287" ht="12.75">
      <c r="M7287" s="5"/>
    </row>
    <row r="7288" ht="12.75">
      <c r="M7288" s="5"/>
    </row>
    <row r="7289" ht="12.75">
      <c r="M7289" s="5"/>
    </row>
    <row r="7290" ht="12.75">
      <c r="M7290" s="5"/>
    </row>
    <row r="7291" ht="12.75">
      <c r="M7291" s="5"/>
    </row>
    <row r="7292" ht="12.75">
      <c r="M7292" s="5"/>
    </row>
    <row r="7293" ht="12.75">
      <c r="M7293" s="5"/>
    </row>
    <row r="7294" ht="12.75">
      <c r="M7294" s="5"/>
    </row>
    <row r="7295" ht="12.75">
      <c r="M7295" s="5"/>
    </row>
    <row r="7296" ht="12.75">
      <c r="M7296" s="5"/>
    </row>
    <row r="7297" ht="12.75">
      <c r="M7297" s="5"/>
    </row>
    <row r="7298" ht="12.75">
      <c r="M7298" s="5"/>
    </row>
    <row r="7299" ht="12.75">
      <c r="M7299" s="5"/>
    </row>
    <row r="7300" ht="12.75">
      <c r="M7300" s="5"/>
    </row>
    <row r="7301" ht="12.75">
      <c r="M7301" s="5"/>
    </row>
    <row r="7302" ht="12.75">
      <c r="M7302" s="5"/>
    </row>
    <row r="7303" ht="12.75">
      <c r="M7303" s="5"/>
    </row>
    <row r="7304" ht="12.75">
      <c r="M7304" s="5"/>
    </row>
    <row r="7305" ht="12.75">
      <c r="M7305" s="5"/>
    </row>
    <row r="7306" ht="12.75">
      <c r="M7306" s="5"/>
    </row>
    <row r="7307" ht="12.75">
      <c r="M7307" s="5"/>
    </row>
    <row r="7308" ht="12.75">
      <c r="M7308" s="5"/>
    </row>
    <row r="7309" ht="12.75">
      <c r="M7309" s="5"/>
    </row>
    <row r="7310" ht="12.75">
      <c r="M7310" s="5"/>
    </row>
    <row r="7311" ht="12.75">
      <c r="M7311" s="5"/>
    </row>
    <row r="7312" ht="12.75">
      <c r="M7312" s="5"/>
    </row>
    <row r="7313" ht="12.75">
      <c r="M7313" s="5"/>
    </row>
    <row r="7314" ht="12.75">
      <c r="M7314" s="5"/>
    </row>
    <row r="7315" ht="12.75">
      <c r="M7315" s="5"/>
    </row>
    <row r="7316" ht="12.75">
      <c r="M7316" s="5"/>
    </row>
    <row r="7317" ht="12.75">
      <c r="M7317" s="5"/>
    </row>
    <row r="7318" ht="12.75">
      <c r="M7318" s="5"/>
    </row>
    <row r="7319" ht="12.75">
      <c r="M7319" s="5"/>
    </row>
    <row r="7320" ht="12.75">
      <c r="M7320" s="5"/>
    </row>
    <row r="7321" ht="12.75">
      <c r="M7321" s="5"/>
    </row>
    <row r="7322" ht="12.75">
      <c r="M7322" s="5"/>
    </row>
    <row r="7323" ht="12.75">
      <c r="M7323" s="5"/>
    </row>
    <row r="7324" ht="12.75">
      <c r="M7324" s="5"/>
    </row>
    <row r="7325" ht="12.75">
      <c r="M7325" s="5"/>
    </row>
    <row r="7326" ht="12.75">
      <c r="M7326" s="5"/>
    </row>
    <row r="7327" ht="12.75">
      <c r="M7327" s="5"/>
    </row>
    <row r="7328" ht="12.75">
      <c r="M7328" s="5"/>
    </row>
    <row r="7329" ht="12.75">
      <c r="M7329" s="5"/>
    </row>
    <row r="7330" ht="12.75">
      <c r="M7330" s="5"/>
    </row>
    <row r="7331" ht="12.75">
      <c r="M7331" s="5"/>
    </row>
    <row r="7332" ht="12.75">
      <c r="M7332" s="5"/>
    </row>
    <row r="7333" ht="12.75">
      <c r="M7333" s="5"/>
    </row>
    <row r="7334" ht="12.75">
      <c r="M7334" s="5"/>
    </row>
    <row r="7335" ht="12.75">
      <c r="M7335" s="5"/>
    </row>
    <row r="7336" ht="12.75">
      <c r="M7336" s="5"/>
    </row>
    <row r="7337" ht="12.75">
      <c r="M7337" s="5"/>
    </row>
    <row r="7338" ht="12.75">
      <c r="M7338" s="5"/>
    </row>
    <row r="7339" ht="12.75">
      <c r="M7339" s="5"/>
    </row>
    <row r="7340" ht="12.75">
      <c r="M7340" s="5"/>
    </row>
    <row r="7341" ht="12.75">
      <c r="M7341" s="5"/>
    </row>
    <row r="7342" ht="12.75">
      <c r="M7342" s="5"/>
    </row>
    <row r="7343" ht="12.75">
      <c r="M7343" s="5"/>
    </row>
    <row r="7344" ht="12.75">
      <c r="M7344" s="5"/>
    </row>
    <row r="7345" ht="12.75">
      <c r="M7345" s="5"/>
    </row>
    <row r="7346" ht="12.75">
      <c r="M7346" s="5"/>
    </row>
    <row r="7347" ht="12.75">
      <c r="M7347" s="5"/>
    </row>
    <row r="7348" ht="12.75">
      <c r="M7348" s="5"/>
    </row>
    <row r="7349" ht="12.75">
      <c r="M7349" s="5"/>
    </row>
    <row r="7350" ht="12.75">
      <c r="M7350" s="5"/>
    </row>
    <row r="7351" ht="12.75">
      <c r="M7351" s="5"/>
    </row>
    <row r="7352" ht="12.75">
      <c r="M7352" s="5"/>
    </row>
    <row r="7353" ht="12.75">
      <c r="M7353" s="5"/>
    </row>
    <row r="7354" ht="12.75">
      <c r="M7354" s="5"/>
    </row>
    <row r="7355" ht="12.75">
      <c r="M7355" s="5"/>
    </row>
    <row r="7356" ht="12.75">
      <c r="M7356" s="5"/>
    </row>
    <row r="7357" ht="12.75">
      <c r="M7357" s="5"/>
    </row>
    <row r="7358" ht="12.75">
      <c r="M7358" s="5"/>
    </row>
    <row r="7359" ht="12.75">
      <c r="M7359" s="5"/>
    </row>
    <row r="7360" ht="12.75">
      <c r="M7360" s="5"/>
    </row>
    <row r="7361" ht="12.75">
      <c r="M7361" s="5"/>
    </row>
    <row r="7362" ht="12.75">
      <c r="M7362" s="5"/>
    </row>
    <row r="7363" ht="12.75">
      <c r="M7363" s="5"/>
    </row>
    <row r="7364" ht="12.75">
      <c r="M7364" s="5"/>
    </row>
    <row r="7365" ht="12.75">
      <c r="M7365" s="5"/>
    </row>
    <row r="7366" ht="12.75">
      <c r="M7366" s="5"/>
    </row>
    <row r="7367" ht="12.75">
      <c r="M7367" s="5"/>
    </row>
    <row r="7368" ht="12.75">
      <c r="M7368" s="5"/>
    </row>
    <row r="7369" ht="12.75">
      <c r="M7369" s="5"/>
    </row>
    <row r="7370" ht="12.75">
      <c r="M7370" s="5"/>
    </row>
    <row r="7371" ht="12.75">
      <c r="M7371" s="5"/>
    </row>
    <row r="7372" ht="12.75">
      <c r="M7372" s="5"/>
    </row>
    <row r="7373" ht="12.75">
      <c r="M7373" s="5"/>
    </row>
    <row r="7374" ht="12.75">
      <c r="M7374" s="5"/>
    </row>
    <row r="7375" ht="12.75">
      <c r="M7375" s="5"/>
    </row>
    <row r="7376" ht="12.75">
      <c r="M7376" s="5"/>
    </row>
    <row r="7377" ht="12.75">
      <c r="M7377" s="5"/>
    </row>
    <row r="7378" ht="12.75">
      <c r="M7378" s="5"/>
    </row>
    <row r="7379" ht="12.75">
      <c r="M7379" s="5"/>
    </row>
    <row r="7380" ht="12.75">
      <c r="M7380" s="5"/>
    </row>
    <row r="7381" ht="12.75">
      <c r="M7381" s="5"/>
    </row>
    <row r="7382" ht="12.75">
      <c r="M7382" s="5"/>
    </row>
    <row r="7383" ht="12.75">
      <c r="M7383" s="5"/>
    </row>
    <row r="7384" ht="12.75">
      <c r="M7384" s="5"/>
    </row>
    <row r="7385" ht="12.75">
      <c r="M7385" s="5"/>
    </row>
    <row r="7386" ht="12.75">
      <c r="M7386" s="5"/>
    </row>
    <row r="7387" ht="12.75">
      <c r="M7387" s="5"/>
    </row>
    <row r="7388" ht="12.75">
      <c r="M7388" s="5"/>
    </row>
    <row r="7389" ht="12.75">
      <c r="M7389" s="5"/>
    </row>
    <row r="7390" ht="12.75">
      <c r="M7390" s="5"/>
    </row>
    <row r="7391" ht="12.75">
      <c r="M7391" s="5"/>
    </row>
    <row r="7392" ht="12.75">
      <c r="M7392" s="5"/>
    </row>
    <row r="7393" ht="12.75">
      <c r="M7393" s="5"/>
    </row>
    <row r="7394" ht="12.75">
      <c r="M7394" s="5"/>
    </row>
    <row r="7395" ht="12.75">
      <c r="M7395" s="5"/>
    </row>
    <row r="7396" ht="12.75">
      <c r="M7396" s="5"/>
    </row>
    <row r="7397" ht="12.75">
      <c r="M7397" s="5"/>
    </row>
    <row r="7398" ht="12.75">
      <c r="M7398" s="5"/>
    </row>
    <row r="7399" ht="12.75">
      <c r="M7399" s="5"/>
    </row>
    <row r="7400" ht="12.75">
      <c r="M7400" s="5"/>
    </row>
    <row r="7401" ht="12.75">
      <c r="M7401" s="5"/>
    </row>
    <row r="7402" ht="12.75">
      <c r="M7402" s="5"/>
    </row>
    <row r="7403" ht="12.75">
      <c r="M7403" s="5"/>
    </row>
    <row r="7404" ht="12.75">
      <c r="M7404" s="5"/>
    </row>
    <row r="7405" ht="12.75">
      <c r="M7405" s="5"/>
    </row>
    <row r="7406" ht="12.75">
      <c r="M7406" s="5"/>
    </row>
    <row r="7407" ht="12.75">
      <c r="M7407" s="5"/>
    </row>
    <row r="7408" ht="12.75">
      <c r="M7408" s="5"/>
    </row>
    <row r="7409" ht="12.75">
      <c r="M7409" s="5"/>
    </row>
    <row r="7410" ht="12.75">
      <c r="M7410" s="5"/>
    </row>
    <row r="7411" ht="12.75">
      <c r="M7411" s="5"/>
    </row>
    <row r="7412" ht="12.75">
      <c r="M7412" s="5"/>
    </row>
    <row r="7413" ht="12.75">
      <c r="M7413" s="5"/>
    </row>
    <row r="7414" ht="12.75">
      <c r="M7414" s="5"/>
    </row>
    <row r="7415" ht="12.75">
      <c r="M7415" s="5"/>
    </row>
    <row r="7416" ht="12.75">
      <c r="M7416" s="5"/>
    </row>
    <row r="7417" ht="12.75">
      <c r="M7417" s="5"/>
    </row>
    <row r="7418" ht="12.75">
      <c r="M7418" s="5"/>
    </row>
    <row r="7419" ht="12.75">
      <c r="M7419" s="5"/>
    </row>
    <row r="7420" ht="12.75">
      <c r="M7420" s="5"/>
    </row>
    <row r="7421" ht="12.75">
      <c r="M7421" s="5"/>
    </row>
    <row r="7422" ht="12.75">
      <c r="M7422" s="5"/>
    </row>
    <row r="7423" ht="12.75">
      <c r="M7423" s="5"/>
    </row>
    <row r="7424" ht="12.75">
      <c r="M7424" s="5"/>
    </row>
    <row r="7425" ht="12.75">
      <c r="M7425" s="5"/>
    </row>
    <row r="7426" ht="12.75">
      <c r="M7426" s="5"/>
    </row>
    <row r="7427" ht="12.75">
      <c r="M7427" s="5"/>
    </row>
    <row r="7428" ht="12.75">
      <c r="M7428" s="5"/>
    </row>
    <row r="7429" ht="12.75">
      <c r="M7429" s="5"/>
    </row>
    <row r="7430" ht="12.75">
      <c r="M7430" s="5"/>
    </row>
    <row r="7431" ht="12.75">
      <c r="M7431" s="5"/>
    </row>
    <row r="7432" ht="12.75">
      <c r="M7432" s="5"/>
    </row>
    <row r="7433" ht="12.75">
      <c r="M7433" s="5"/>
    </row>
    <row r="7434" ht="12.75">
      <c r="M7434" s="5"/>
    </row>
    <row r="7435" ht="12.75">
      <c r="M7435" s="5"/>
    </row>
    <row r="7436" ht="12.75">
      <c r="M7436" s="5"/>
    </row>
    <row r="7437" ht="12.75">
      <c r="M7437" s="5"/>
    </row>
    <row r="7438" ht="12.75">
      <c r="M7438" s="5"/>
    </row>
    <row r="7439" ht="12.75">
      <c r="M7439" s="5"/>
    </row>
    <row r="7440" ht="12.75">
      <c r="M7440" s="5"/>
    </row>
    <row r="7441" ht="12.75">
      <c r="M7441" s="5"/>
    </row>
    <row r="7442" ht="12.75">
      <c r="M7442" s="5"/>
    </row>
    <row r="7443" ht="12.75">
      <c r="M7443" s="5"/>
    </row>
    <row r="7444" ht="12.75">
      <c r="M7444" s="5"/>
    </row>
    <row r="7445" ht="12.75">
      <c r="M7445" s="5"/>
    </row>
    <row r="7446" ht="12.75">
      <c r="M7446" s="5"/>
    </row>
    <row r="7447" ht="12.75">
      <c r="M7447" s="5"/>
    </row>
    <row r="7448" ht="12.75">
      <c r="M7448" s="5"/>
    </row>
    <row r="7449" ht="12.75">
      <c r="M7449" s="5"/>
    </row>
    <row r="7450" ht="12.75">
      <c r="M7450" s="5"/>
    </row>
    <row r="7451" ht="12.75">
      <c r="M7451" s="5"/>
    </row>
    <row r="7452" ht="12.75">
      <c r="M7452" s="5"/>
    </row>
    <row r="7453" ht="12.75">
      <c r="M7453" s="5"/>
    </row>
    <row r="7454" ht="12.75">
      <c r="M7454" s="5"/>
    </row>
    <row r="7455" ht="12.75">
      <c r="M7455" s="5"/>
    </row>
    <row r="7456" ht="12.75">
      <c r="M7456" s="5"/>
    </row>
    <row r="7457" ht="12.75">
      <c r="M7457" s="5"/>
    </row>
    <row r="7458" ht="12.75">
      <c r="M7458" s="5"/>
    </row>
    <row r="7459" ht="12.75">
      <c r="M7459" s="5"/>
    </row>
    <row r="7460" ht="12.75">
      <c r="M7460" s="5"/>
    </row>
    <row r="7461" ht="12.75">
      <c r="M7461" s="5"/>
    </row>
    <row r="7462" ht="12.75">
      <c r="M7462" s="5"/>
    </row>
    <row r="7463" ht="12.75">
      <c r="M7463" s="5"/>
    </row>
    <row r="7464" ht="12.75">
      <c r="M7464" s="5"/>
    </row>
    <row r="7465" ht="12.75">
      <c r="M7465" s="5"/>
    </row>
    <row r="7466" ht="12.75">
      <c r="M7466" s="5"/>
    </row>
    <row r="7467" ht="12.75">
      <c r="M7467" s="5"/>
    </row>
    <row r="7468" ht="12.75">
      <c r="M7468" s="5"/>
    </row>
    <row r="7469" ht="12.75">
      <c r="M7469" s="5"/>
    </row>
    <row r="7470" ht="12.75">
      <c r="M7470" s="5"/>
    </row>
    <row r="7471" ht="12.75">
      <c r="M7471" s="5"/>
    </row>
    <row r="7472" ht="12.75">
      <c r="M7472" s="5"/>
    </row>
    <row r="7473" ht="12.75">
      <c r="M7473" s="5"/>
    </row>
    <row r="7474" ht="12.75">
      <c r="M7474" s="5"/>
    </row>
    <row r="7475" ht="12.75">
      <c r="M7475" s="5"/>
    </row>
    <row r="7476" ht="12.75">
      <c r="M7476" s="5"/>
    </row>
    <row r="7477" ht="12.75">
      <c r="M7477" s="5"/>
    </row>
    <row r="7478" ht="12.75">
      <c r="M7478" s="5"/>
    </row>
    <row r="7479" ht="12.75">
      <c r="M7479" s="5"/>
    </row>
    <row r="7480" ht="12.75">
      <c r="M7480" s="5"/>
    </row>
    <row r="7481" ht="12.75">
      <c r="M7481" s="5"/>
    </row>
    <row r="7482" ht="12.75">
      <c r="M7482" s="5"/>
    </row>
    <row r="7483" ht="12.75">
      <c r="M7483" s="5"/>
    </row>
    <row r="7484" ht="12.75">
      <c r="M7484" s="5"/>
    </row>
    <row r="7485" ht="12.75">
      <c r="M7485" s="5"/>
    </row>
    <row r="7486" ht="12.75">
      <c r="M7486" s="5"/>
    </row>
    <row r="7487" ht="12.75">
      <c r="M7487" s="5"/>
    </row>
    <row r="7488" ht="12.75">
      <c r="M7488" s="5"/>
    </row>
    <row r="7489" ht="12.75">
      <c r="M7489" s="5"/>
    </row>
    <row r="7490" ht="12.75">
      <c r="M7490" s="5"/>
    </row>
    <row r="7491" ht="12.75">
      <c r="M7491" s="5"/>
    </row>
    <row r="7492" ht="12.75">
      <c r="M7492" s="5"/>
    </row>
    <row r="7493" ht="12.75">
      <c r="M7493" s="5"/>
    </row>
    <row r="7494" ht="12.75">
      <c r="M7494" s="5"/>
    </row>
    <row r="7495" ht="12.75">
      <c r="M7495" s="5"/>
    </row>
    <row r="7496" ht="12.75">
      <c r="M7496" s="5"/>
    </row>
    <row r="7497" ht="12.75">
      <c r="M7497" s="5"/>
    </row>
    <row r="7498" ht="12.75">
      <c r="M7498" s="5"/>
    </row>
    <row r="7499" ht="12.75">
      <c r="M7499" s="5"/>
    </row>
    <row r="7500" ht="12.75">
      <c r="M7500" s="5"/>
    </row>
    <row r="7501" ht="12.75">
      <c r="M7501" s="5"/>
    </row>
    <row r="7502" ht="12.75">
      <c r="M7502" s="5"/>
    </row>
    <row r="7503" ht="12.75">
      <c r="M7503" s="5"/>
    </row>
    <row r="7504" ht="12.75">
      <c r="M7504" s="5"/>
    </row>
    <row r="7505" ht="12.75">
      <c r="M7505" s="5"/>
    </row>
    <row r="7506" ht="12.75">
      <c r="M7506" s="5"/>
    </row>
    <row r="7507" ht="12.75">
      <c r="M7507" s="5"/>
    </row>
    <row r="7508" ht="12.75">
      <c r="M7508" s="5"/>
    </row>
    <row r="7509" ht="12.75">
      <c r="M7509" s="5"/>
    </row>
    <row r="7510" ht="12.75">
      <c r="M7510" s="5"/>
    </row>
    <row r="7511" ht="12.75">
      <c r="M7511" s="5"/>
    </row>
    <row r="7512" ht="12.75">
      <c r="M7512" s="5"/>
    </row>
    <row r="7513" ht="12.75">
      <c r="M7513" s="5"/>
    </row>
    <row r="7514" ht="12.75">
      <c r="M7514" s="5"/>
    </row>
    <row r="7515" ht="12.75">
      <c r="M7515" s="5"/>
    </row>
    <row r="7516" ht="12.75">
      <c r="M7516" s="5"/>
    </row>
    <row r="7517" ht="12.75">
      <c r="M7517" s="5"/>
    </row>
    <row r="7518" ht="12.75">
      <c r="M7518" s="5"/>
    </row>
    <row r="7519" ht="12.75">
      <c r="M7519" s="5"/>
    </row>
    <row r="7520" ht="12.75">
      <c r="M7520" s="5"/>
    </row>
    <row r="7521" ht="12.75">
      <c r="M7521" s="5"/>
    </row>
    <row r="7522" ht="12.75">
      <c r="M7522" s="5"/>
    </row>
    <row r="7523" ht="12.75">
      <c r="M7523" s="5"/>
    </row>
    <row r="7524" ht="12.75">
      <c r="M7524" s="5"/>
    </row>
    <row r="7525" ht="12.75">
      <c r="M7525" s="5"/>
    </row>
    <row r="7526" ht="12.75">
      <c r="M7526" s="5"/>
    </row>
    <row r="7527" ht="12.75">
      <c r="M7527" s="5"/>
    </row>
    <row r="7528" ht="12.75">
      <c r="M7528" s="5"/>
    </row>
    <row r="7529" ht="12.75">
      <c r="M7529" s="5"/>
    </row>
    <row r="7530" ht="12.75">
      <c r="M7530" s="5"/>
    </row>
    <row r="7531" ht="12.75">
      <c r="M7531" s="5"/>
    </row>
    <row r="7532" ht="12.75">
      <c r="M7532" s="5"/>
    </row>
    <row r="7533" ht="12.75">
      <c r="M7533" s="5"/>
    </row>
    <row r="7534" ht="12.75">
      <c r="M7534" s="5"/>
    </row>
    <row r="7535" ht="12.75">
      <c r="M7535" s="5"/>
    </row>
    <row r="7536" ht="12.75">
      <c r="M7536" s="5"/>
    </row>
    <row r="7537" ht="12.75">
      <c r="M7537" s="5"/>
    </row>
    <row r="7538" ht="12.75">
      <c r="M7538" s="5"/>
    </row>
    <row r="7539" ht="12.75">
      <c r="M7539" s="5"/>
    </row>
    <row r="7540" ht="12.75">
      <c r="M7540" s="5"/>
    </row>
    <row r="7541" ht="12.75">
      <c r="M7541" s="5"/>
    </row>
    <row r="7542" ht="12.75">
      <c r="M7542" s="5"/>
    </row>
    <row r="7543" ht="12.75">
      <c r="M7543" s="5"/>
    </row>
    <row r="7544" ht="12.75">
      <c r="M7544" s="5"/>
    </row>
    <row r="7545" ht="12.75">
      <c r="M7545" s="5"/>
    </row>
    <row r="7546" ht="12.75">
      <c r="M7546" s="5"/>
    </row>
    <row r="7547" ht="12.75">
      <c r="M7547" s="5"/>
    </row>
    <row r="7548" ht="12.75">
      <c r="M7548" s="5"/>
    </row>
    <row r="7549" ht="12.75">
      <c r="M7549" s="5"/>
    </row>
    <row r="7550" ht="12.75">
      <c r="M7550" s="5"/>
    </row>
    <row r="7551" ht="12.75">
      <c r="M7551" s="5"/>
    </row>
    <row r="7552" ht="12.75">
      <c r="M7552" s="5"/>
    </row>
    <row r="7553" ht="12.75">
      <c r="M7553" s="5"/>
    </row>
    <row r="7554" ht="12.75">
      <c r="M7554" s="5"/>
    </row>
    <row r="7555" ht="12.75">
      <c r="M7555" s="5"/>
    </row>
    <row r="7556" ht="12.75">
      <c r="M7556" s="5"/>
    </row>
    <row r="7557" ht="12.75">
      <c r="M7557" s="5"/>
    </row>
    <row r="7558" ht="12.75">
      <c r="M7558" s="5"/>
    </row>
    <row r="7559" ht="12.75">
      <c r="M7559" s="5"/>
    </row>
    <row r="7560" ht="12.75">
      <c r="M7560" s="5"/>
    </row>
    <row r="7561" ht="12.75">
      <c r="M7561" s="5"/>
    </row>
    <row r="7562" ht="12.75">
      <c r="M7562" s="5"/>
    </row>
    <row r="7563" ht="12.75">
      <c r="M7563" s="5"/>
    </row>
    <row r="7564" ht="12.75">
      <c r="M7564" s="5"/>
    </row>
    <row r="7565" ht="12.75">
      <c r="M7565" s="5"/>
    </row>
    <row r="7566" ht="12.75">
      <c r="M7566" s="5"/>
    </row>
    <row r="7567" ht="12.75">
      <c r="M7567" s="5"/>
    </row>
    <row r="7568" ht="12.75">
      <c r="M7568" s="5"/>
    </row>
    <row r="7569" ht="12.75">
      <c r="M7569" s="5"/>
    </row>
    <row r="7570" ht="12.75">
      <c r="M7570" s="5"/>
    </row>
    <row r="7571" ht="12.75">
      <c r="M7571" s="5"/>
    </row>
    <row r="7572" ht="12.75">
      <c r="M7572" s="5"/>
    </row>
    <row r="7573" ht="12.75">
      <c r="M7573" s="5"/>
    </row>
    <row r="7574" ht="12.75">
      <c r="M7574" s="5"/>
    </row>
    <row r="7575" ht="12.75">
      <c r="M7575" s="5"/>
    </row>
    <row r="7576" ht="12.75">
      <c r="M7576" s="5"/>
    </row>
    <row r="7577" ht="12.75">
      <c r="M7577" s="5"/>
    </row>
    <row r="7578" ht="12.75">
      <c r="M7578" s="5"/>
    </row>
    <row r="7579" ht="12.75">
      <c r="M7579" s="5"/>
    </row>
    <row r="7580" ht="12.75">
      <c r="M7580" s="5"/>
    </row>
    <row r="7581" ht="12.75">
      <c r="M7581" s="5"/>
    </row>
    <row r="7582" ht="12.75">
      <c r="M7582" s="5"/>
    </row>
    <row r="7583" ht="12.75">
      <c r="M7583" s="5"/>
    </row>
    <row r="7584" ht="12.75">
      <c r="M7584" s="5"/>
    </row>
    <row r="7585" ht="12.75">
      <c r="M7585" s="5"/>
    </row>
    <row r="7586" ht="12.75">
      <c r="M7586" s="5"/>
    </row>
    <row r="7587" ht="12.75">
      <c r="M7587" s="5"/>
    </row>
    <row r="7588" ht="12.75">
      <c r="M7588" s="5"/>
    </row>
    <row r="7589" ht="12.75">
      <c r="M7589" s="5"/>
    </row>
    <row r="7590" ht="12.75">
      <c r="M7590" s="5"/>
    </row>
    <row r="7591" ht="12.75">
      <c r="M7591" s="5"/>
    </row>
    <row r="7592" ht="12.75">
      <c r="M7592" s="5"/>
    </row>
    <row r="7593" ht="12.75">
      <c r="M7593" s="5"/>
    </row>
    <row r="7594" ht="12.75">
      <c r="M7594" s="5"/>
    </row>
    <row r="7595" ht="12.75">
      <c r="M7595" s="5"/>
    </row>
    <row r="7596" ht="12.75">
      <c r="M7596" s="5"/>
    </row>
    <row r="7597" ht="12.75">
      <c r="M7597" s="5"/>
    </row>
    <row r="7598" ht="12.75">
      <c r="M7598" s="5"/>
    </row>
    <row r="7599" ht="12.75">
      <c r="M7599" s="5"/>
    </row>
    <row r="7600" ht="12.75">
      <c r="M7600" s="5"/>
    </row>
    <row r="7601" ht="12.75">
      <c r="M7601" s="5"/>
    </row>
    <row r="7602" ht="12.75">
      <c r="M7602" s="5"/>
    </row>
    <row r="7603" ht="12.75">
      <c r="M7603" s="5"/>
    </row>
    <row r="7604" ht="12.75">
      <c r="M7604" s="5"/>
    </row>
    <row r="7605" ht="12.75">
      <c r="M7605" s="5"/>
    </row>
    <row r="7606" ht="12.75">
      <c r="M7606" s="5"/>
    </row>
    <row r="7607" ht="12.75">
      <c r="M7607" s="5"/>
    </row>
    <row r="7608" ht="12.75">
      <c r="M7608" s="5"/>
    </row>
    <row r="7609" ht="12.75">
      <c r="M7609" s="5"/>
    </row>
    <row r="7610" ht="12.75">
      <c r="M7610" s="5"/>
    </row>
    <row r="7611" ht="12.75">
      <c r="M7611" s="5"/>
    </row>
    <row r="7612" ht="12.75">
      <c r="M7612" s="5"/>
    </row>
    <row r="7613" ht="12.75">
      <c r="M7613" s="5"/>
    </row>
    <row r="7614" ht="12.75">
      <c r="M7614" s="5"/>
    </row>
    <row r="7615" ht="12.75">
      <c r="M7615" s="5"/>
    </row>
    <row r="7616" ht="12.75">
      <c r="M7616" s="5"/>
    </row>
    <row r="7617" ht="12.75">
      <c r="M7617" s="5"/>
    </row>
    <row r="7618" ht="12.75">
      <c r="M7618" s="5"/>
    </row>
    <row r="7619" ht="12.75">
      <c r="M7619" s="5"/>
    </row>
    <row r="7620" ht="12.75">
      <c r="M7620" s="5"/>
    </row>
    <row r="7621" ht="12.75">
      <c r="M7621" s="5"/>
    </row>
    <row r="7622" ht="12.75">
      <c r="M7622" s="5"/>
    </row>
    <row r="7623" ht="12.75">
      <c r="M7623" s="5"/>
    </row>
    <row r="7624" ht="12.75">
      <c r="M7624" s="5"/>
    </row>
    <row r="7625" ht="12.75">
      <c r="M7625" s="5"/>
    </row>
    <row r="7626" ht="12.75">
      <c r="M7626" s="5"/>
    </row>
    <row r="7627" ht="12.75">
      <c r="M7627" s="5"/>
    </row>
    <row r="7628" ht="12.75">
      <c r="M7628" s="5"/>
    </row>
    <row r="7629" ht="12.75">
      <c r="M7629" s="5"/>
    </row>
    <row r="7630" ht="12.75">
      <c r="M7630" s="5"/>
    </row>
    <row r="7631" ht="12.75">
      <c r="M7631" s="5"/>
    </row>
    <row r="7632" ht="12.75">
      <c r="M7632" s="5"/>
    </row>
    <row r="7633" ht="12.75">
      <c r="M7633" s="5"/>
    </row>
    <row r="7634" ht="12.75">
      <c r="M7634" s="5"/>
    </row>
    <row r="7635" ht="12.75">
      <c r="M7635" s="5"/>
    </row>
    <row r="7636" ht="12.75">
      <c r="M7636" s="5"/>
    </row>
    <row r="7637" ht="12.75">
      <c r="M7637" s="5"/>
    </row>
    <row r="7638" ht="12.75">
      <c r="M7638" s="5"/>
    </row>
    <row r="7639" ht="12.75">
      <c r="M7639" s="5"/>
    </row>
    <row r="7640" ht="12.75">
      <c r="M7640" s="5"/>
    </row>
    <row r="7641" ht="12.75">
      <c r="M7641" s="5"/>
    </row>
    <row r="7642" ht="12.75">
      <c r="M7642" s="5"/>
    </row>
    <row r="7643" ht="12.75">
      <c r="M7643" s="5"/>
    </row>
    <row r="7644" ht="12.75">
      <c r="M7644" s="5"/>
    </row>
    <row r="7645" ht="12.75">
      <c r="M7645" s="5"/>
    </row>
    <row r="7646" ht="12.75">
      <c r="M7646" s="5"/>
    </row>
    <row r="7647" ht="12.75">
      <c r="M7647" s="5"/>
    </row>
    <row r="7648" ht="12.75">
      <c r="M7648" s="5"/>
    </row>
    <row r="7649" ht="12.75">
      <c r="M7649" s="5"/>
    </row>
    <row r="7650" ht="12.75">
      <c r="M7650" s="5"/>
    </row>
    <row r="7651" ht="12.75">
      <c r="M7651" s="5"/>
    </row>
    <row r="7652" ht="12.75">
      <c r="M7652" s="5"/>
    </row>
    <row r="7653" ht="12.75">
      <c r="M7653" s="5"/>
    </row>
    <row r="7654" ht="12.75">
      <c r="M7654" s="5"/>
    </row>
    <row r="7655" ht="12.75">
      <c r="M7655" s="5"/>
    </row>
    <row r="7656" ht="12.75">
      <c r="M7656" s="5"/>
    </row>
    <row r="7657" ht="12.75">
      <c r="M7657" s="5"/>
    </row>
    <row r="7658" ht="12.75">
      <c r="M7658" s="5"/>
    </row>
    <row r="7659" ht="12.75">
      <c r="M7659" s="5"/>
    </row>
    <row r="7660" ht="12.75">
      <c r="M7660" s="5"/>
    </row>
    <row r="7661" ht="12.75">
      <c r="M7661" s="5"/>
    </row>
    <row r="7662" ht="12.75">
      <c r="M7662" s="5"/>
    </row>
    <row r="7663" ht="12.75">
      <c r="M7663" s="5"/>
    </row>
    <row r="7664" ht="12.75">
      <c r="M7664" s="5"/>
    </row>
    <row r="7665" ht="12.75">
      <c r="M7665" s="5"/>
    </row>
    <row r="7666" ht="12.75">
      <c r="M7666" s="5"/>
    </row>
    <row r="7667" ht="12.75">
      <c r="M7667" s="5"/>
    </row>
    <row r="7668" ht="12.75">
      <c r="M7668" s="5"/>
    </row>
    <row r="7669" ht="12.75">
      <c r="M7669" s="5"/>
    </row>
    <row r="7670" ht="12.75">
      <c r="M7670" s="5"/>
    </row>
    <row r="7671" ht="12.75">
      <c r="M7671" s="5"/>
    </row>
    <row r="7672" ht="12.75">
      <c r="M7672" s="5"/>
    </row>
    <row r="7673" ht="12.75">
      <c r="M7673" s="5"/>
    </row>
    <row r="7674" ht="12.75">
      <c r="M7674" s="5"/>
    </row>
    <row r="7675" ht="12.75">
      <c r="M7675" s="5"/>
    </row>
    <row r="7676" ht="12.75">
      <c r="M7676" s="5"/>
    </row>
    <row r="7677" ht="12.75">
      <c r="M7677" s="5"/>
    </row>
    <row r="7678" ht="12.75">
      <c r="M7678" s="5"/>
    </row>
    <row r="7679" ht="12.75">
      <c r="M7679" s="5"/>
    </row>
    <row r="7680" ht="12.75">
      <c r="M7680" s="5"/>
    </row>
    <row r="7681" ht="12.75">
      <c r="M7681" s="5"/>
    </row>
    <row r="7682" ht="12.75">
      <c r="M7682" s="5"/>
    </row>
    <row r="7683" ht="12.75">
      <c r="M7683" s="5"/>
    </row>
    <row r="7684" ht="12.75">
      <c r="M7684" s="5"/>
    </row>
    <row r="7685" ht="12.75">
      <c r="M7685" s="5"/>
    </row>
    <row r="7686" ht="12.75">
      <c r="M7686" s="5"/>
    </row>
    <row r="7687" ht="12.75">
      <c r="M7687" s="5"/>
    </row>
    <row r="7688" ht="12.75">
      <c r="M7688" s="5"/>
    </row>
    <row r="7689" ht="12.75">
      <c r="M7689" s="5"/>
    </row>
    <row r="7690" ht="12.75">
      <c r="M7690" s="5"/>
    </row>
    <row r="7691" ht="12.75">
      <c r="M7691" s="5"/>
    </row>
    <row r="7692" ht="12.75">
      <c r="M7692" s="5"/>
    </row>
    <row r="7693" ht="12.75">
      <c r="M7693" s="5"/>
    </row>
    <row r="7694" ht="12.75">
      <c r="M7694" s="5"/>
    </row>
    <row r="7695" ht="12.75">
      <c r="M7695" s="5"/>
    </row>
    <row r="7696" ht="12.75">
      <c r="M7696" s="5"/>
    </row>
    <row r="7697" ht="12.75">
      <c r="M7697" s="5"/>
    </row>
    <row r="7698" ht="12.75">
      <c r="M7698" s="5"/>
    </row>
    <row r="7699" ht="12.75">
      <c r="M7699" s="5"/>
    </row>
    <row r="7700" ht="12.75">
      <c r="M7700" s="5"/>
    </row>
    <row r="7701" ht="12.75">
      <c r="M7701" s="5"/>
    </row>
    <row r="7702" ht="12.75">
      <c r="M7702" s="5"/>
    </row>
    <row r="7703" ht="12.75">
      <c r="M7703" s="5"/>
    </row>
    <row r="7704" ht="12.75">
      <c r="M7704" s="5"/>
    </row>
    <row r="7705" ht="12.75">
      <c r="M7705" s="5"/>
    </row>
    <row r="7706" ht="12.75">
      <c r="M7706" s="5"/>
    </row>
    <row r="7707" ht="12.75">
      <c r="M7707" s="5"/>
    </row>
    <row r="7708" ht="12.75">
      <c r="M7708" s="5"/>
    </row>
    <row r="7709" ht="12.75">
      <c r="M7709" s="5"/>
    </row>
    <row r="7710" ht="12.75">
      <c r="M7710" s="5"/>
    </row>
    <row r="7711" ht="12.75">
      <c r="M7711" s="5"/>
    </row>
    <row r="7712" ht="12.75">
      <c r="M7712" s="5"/>
    </row>
    <row r="7713" ht="12.75">
      <c r="M7713" s="5"/>
    </row>
    <row r="7714" ht="12.75">
      <c r="M7714" s="5"/>
    </row>
    <row r="7715" ht="12.75">
      <c r="M7715" s="5"/>
    </row>
    <row r="7716" ht="12.75">
      <c r="M7716" s="5"/>
    </row>
    <row r="7717" ht="12.75">
      <c r="M7717" s="5"/>
    </row>
    <row r="7718" ht="12.75">
      <c r="M7718" s="5"/>
    </row>
    <row r="7719" ht="12.75">
      <c r="M7719" s="5"/>
    </row>
    <row r="7720" ht="12.75">
      <c r="M7720" s="5"/>
    </row>
    <row r="7721" ht="12.75">
      <c r="M7721" s="5"/>
    </row>
    <row r="7722" ht="12.75">
      <c r="M7722" s="5"/>
    </row>
    <row r="7723" ht="12.75">
      <c r="M7723" s="5"/>
    </row>
    <row r="7724" ht="12.75">
      <c r="M7724" s="5"/>
    </row>
    <row r="7725" ht="12.75">
      <c r="M7725" s="5"/>
    </row>
    <row r="7726" ht="12.75">
      <c r="M7726" s="5"/>
    </row>
    <row r="7727" ht="12.75">
      <c r="M7727" s="5"/>
    </row>
    <row r="7728" ht="12.75">
      <c r="M7728" s="5"/>
    </row>
    <row r="7729" ht="12.75">
      <c r="M7729" s="5"/>
    </row>
    <row r="7730" ht="12.75">
      <c r="M7730" s="5"/>
    </row>
    <row r="7731" ht="12.75">
      <c r="M7731" s="5"/>
    </row>
    <row r="7732" ht="12.75">
      <c r="M7732" s="5"/>
    </row>
    <row r="7733" ht="12.75">
      <c r="M7733" s="5"/>
    </row>
    <row r="7734" ht="12.75">
      <c r="M7734" s="5"/>
    </row>
    <row r="7735" ht="12.75">
      <c r="M7735" s="5"/>
    </row>
    <row r="7736" ht="12.75">
      <c r="M7736" s="5"/>
    </row>
    <row r="7737" ht="12.75">
      <c r="M7737" s="5"/>
    </row>
    <row r="7738" ht="12.75">
      <c r="M7738" s="5"/>
    </row>
    <row r="7739" ht="12.75">
      <c r="M7739" s="5"/>
    </row>
    <row r="7740" ht="12.75">
      <c r="M7740" s="5"/>
    </row>
    <row r="7741" ht="12.75">
      <c r="M7741" s="5"/>
    </row>
    <row r="7742" ht="12.75">
      <c r="M7742" s="5"/>
    </row>
    <row r="7743" ht="12.75">
      <c r="M7743" s="5"/>
    </row>
    <row r="7744" ht="12.75">
      <c r="M7744" s="5"/>
    </row>
    <row r="7745" ht="12.75">
      <c r="M7745" s="5"/>
    </row>
    <row r="7746" ht="12.75">
      <c r="M7746" s="5"/>
    </row>
    <row r="7747" ht="12.75">
      <c r="M7747" s="5"/>
    </row>
    <row r="7748" ht="12.75">
      <c r="M7748" s="5"/>
    </row>
    <row r="7749" ht="12.75">
      <c r="M7749" s="5"/>
    </row>
    <row r="7750" ht="12.75">
      <c r="M7750" s="5"/>
    </row>
    <row r="7751" ht="12.75">
      <c r="M7751" s="5"/>
    </row>
    <row r="7752" ht="12.75">
      <c r="M7752" s="5"/>
    </row>
    <row r="7753" ht="12.75">
      <c r="M7753" s="5"/>
    </row>
    <row r="7754" ht="12.75">
      <c r="M7754" s="5"/>
    </row>
    <row r="7755" ht="12.75">
      <c r="M7755" s="5"/>
    </row>
    <row r="7756" ht="12.75">
      <c r="M7756" s="5"/>
    </row>
    <row r="7757" ht="12.75">
      <c r="M7757" s="5"/>
    </row>
    <row r="7758" ht="12.75">
      <c r="M7758" s="5"/>
    </row>
    <row r="7759" ht="12.75">
      <c r="M7759" s="5"/>
    </row>
    <row r="7760" ht="12.75">
      <c r="M7760" s="5"/>
    </row>
    <row r="7761" ht="12.75">
      <c r="M7761" s="5"/>
    </row>
    <row r="7762" ht="12.75">
      <c r="M7762" s="5"/>
    </row>
    <row r="7763" ht="12.75">
      <c r="M7763" s="5"/>
    </row>
    <row r="7764" ht="12.75">
      <c r="M7764" s="5"/>
    </row>
    <row r="7765" ht="12.75">
      <c r="M7765" s="5"/>
    </row>
    <row r="7766" ht="12.75">
      <c r="M7766" s="5"/>
    </row>
    <row r="7767" ht="12.75">
      <c r="M7767" s="5"/>
    </row>
    <row r="7768" ht="12.75">
      <c r="M7768" s="5"/>
    </row>
    <row r="7769" ht="12.75">
      <c r="M7769" s="5"/>
    </row>
    <row r="7770" ht="12.75">
      <c r="M7770" s="5"/>
    </row>
    <row r="7771" ht="12.75">
      <c r="M7771" s="5"/>
    </row>
    <row r="7772" ht="12.75">
      <c r="M7772" s="5"/>
    </row>
    <row r="7773" ht="12.75">
      <c r="M7773" s="5"/>
    </row>
    <row r="7774" ht="12.75">
      <c r="M7774" s="5"/>
    </row>
    <row r="7775" ht="12.75">
      <c r="M7775" s="5"/>
    </row>
    <row r="7776" ht="12.75">
      <c r="M7776" s="5"/>
    </row>
    <row r="7777" ht="12.75">
      <c r="M7777" s="5"/>
    </row>
    <row r="7778" ht="12.75">
      <c r="M7778" s="5"/>
    </row>
    <row r="7779" ht="12.75">
      <c r="M7779" s="5"/>
    </row>
    <row r="7780" ht="12.75">
      <c r="M7780" s="5"/>
    </row>
    <row r="7781" ht="12.75">
      <c r="M7781" s="5"/>
    </row>
    <row r="7782" ht="12.75">
      <c r="M7782" s="5"/>
    </row>
    <row r="7783" ht="12.75">
      <c r="M7783" s="5"/>
    </row>
    <row r="7784" ht="12.75">
      <c r="M7784" s="5"/>
    </row>
    <row r="7785" ht="12.75">
      <c r="M7785" s="5"/>
    </row>
    <row r="7786" ht="12.75">
      <c r="M7786" s="5"/>
    </row>
    <row r="7787" ht="12.75">
      <c r="M7787" s="5"/>
    </row>
    <row r="7788" ht="12.75">
      <c r="M7788" s="5"/>
    </row>
    <row r="7789" ht="12.75">
      <c r="M7789" s="5"/>
    </row>
    <row r="7790" ht="12.75">
      <c r="M7790" s="5"/>
    </row>
    <row r="7791" ht="12.75">
      <c r="M7791" s="5"/>
    </row>
    <row r="7792" ht="12.75">
      <c r="M7792" s="5"/>
    </row>
    <row r="7793" ht="12.75">
      <c r="M7793" s="5"/>
    </row>
    <row r="7794" ht="12.75">
      <c r="M7794" s="5"/>
    </row>
    <row r="7795" ht="12.75">
      <c r="M7795" s="5"/>
    </row>
    <row r="7796" ht="12.75">
      <c r="M7796" s="5"/>
    </row>
    <row r="7797" ht="12.75">
      <c r="M7797" s="5"/>
    </row>
    <row r="7798" ht="12.75">
      <c r="M7798" s="5"/>
    </row>
    <row r="7799" ht="12.75">
      <c r="M7799" s="5"/>
    </row>
    <row r="7800" ht="12.75">
      <c r="M7800" s="5"/>
    </row>
    <row r="7801" ht="12.75">
      <c r="M7801" s="5"/>
    </row>
    <row r="7802" ht="12.75">
      <c r="M7802" s="5"/>
    </row>
    <row r="7803" ht="12.75">
      <c r="M7803" s="5"/>
    </row>
    <row r="7804" ht="12.75">
      <c r="M7804" s="5"/>
    </row>
    <row r="7805" ht="12.75">
      <c r="M7805" s="5"/>
    </row>
    <row r="7806" ht="12.75">
      <c r="M7806" s="5"/>
    </row>
    <row r="7807" ht="12.75">
      <c r="M7807" s="5"/>
    </row>
    <row r="7808" ht="12.75">
      <c r="M7808" s="5"/>
    </row>
    <row r="7809" ht="12.75">
      <c r="M7809" s="5"/>
    </row>
    <row r="7810" ht="12.75">
      <c r="M7810" s="5"/>
    </row>
    <row r="7811" ht="12.75">
      <c r="M7811" s="5"/>
    </row>
    <row r="7812" ht="12.75">
      <c r="M7812" s="5"/>
    </row>
    <row r="7813" ht="12.75">
      <c r="M7813" s="5"/>
    </row>
    <row r="7814" ht="12.75">
      <c r="M7814" s="5"/>
    </row>
    <row r="7815" ht="12.75">
      <c r="M7815" s="5"/>
    </row>
    <row r="7816" ht="12.75">
      <c r="M7816" s="5"/>
    </row>
    <row r="7817" ht="12.75">
      <c r="M7817" s="5"/>
    </row>
    <row r="7818" ht="12.75">
      <c r="M7818" s="5"/>
    </row>
    <row r="7819" ht="12.75">
      <c r="M7819" s="5"/>
    </row>
    <row r="7820" ht="12.75">
      <c r="M7820" s="5"/>
    </row>
    <row r="7821" ht="12.75">
      <c r="M7821" s="5"/>
    </row>
    <row r="7822" ht="12.75">
      <c r="M7822" s="5"/>
    </row>
    <row r="7823" ht="12.75">
      <c r="M7823" s="5"/>
    </row>
    <row r="7824" ht="12.75">
      <c r="M7824" s="5"/>
    </row>
    <row r="7825" ht="12.75">
      <c r="M7825" s="5"/>
    </row>
    <row r="7826" ht="12.75">
      <c r="M7826" s="5"/>
    </row>
    <row r="7827" ht="12.75">
      <c r="M7827" s="5"/>
    </row>
    <row r="7828" ht="12.75">
      <c r="M7828" s="5"/>
    </row>
    <row r="7829" ht="12.75">
      <c r="M7829" s="5"/>
    </row>
    <row r="7830" ht="12.75">
      <c r="M7830" s="5"/>
    </row>
    <row r="7831" ht="12.75">
      <c r="M7831" s="5"/>
    </row>
    <row r="7832" ht="12.75">
      <c r="M7832" s="5"/>
    </row>
    <row r="7833" ht="12.75">
      <c r="M7833" s="5"/>
    </row>
    <row r="7834" ht="12.75">
      <c r="M7834" s="5"/>
    </row>
    <row r="7835" ht="12.75">
      <c r="M7835" s="5"/>
    </row>
    <row r="7836" ht="12.75">
      <c r="M7836" s="5"/>
    </row>
    <row r="7837" ht="12.75">
      <c r="M7837" s="5"/>
    </row>
    <row r="7838" ht="12.75">
      <c r="M7838" s="5"/>
    </row>
    <row r="7839" ht="12.75">
      <c r="M7839" s="5"/>
    </row>
    <row r="7840" ht="12.75">
      <c r="M7840" s="5"/>
    </row>
    <row r="7841" ht="12.75">
      <c r="M7841" s="5"/>
    </row>
    <row r="7842" ht="12.75">
      <c r="M7842" s="5"/>
    </row>
    <row r="7843" ht="12.75">
      <c r="M7843" s="5"/>
    </row>
    <row r="7844" ht="12.75">
      <c r="M7844" s="5"/>
    </row>
    <row r="7845" ht="12.75">
      <c r="M7845" s="5"/>
    </row>
    <row r="7846" ht="12.75">
      <c r="M7846" s="5"/>
    </row>
    <row r="7847" ht="12.75">
      <c r="M7847" s="5"/>
    </row>
    <row r="7848" ht="12.75">
      <c r="M7848" s="5"/>
    </row>
    <row r="7849" ht="12.75">
      <c r="M7849" s="5"/>
    </row>
    <row r="7850" ht="12.75">
      <c r="M7850" s="5"/>
    </row>
    <row r="7851" ht="12.75">
      <c r="M7851" s="5"/>
    </row>
    <row r="7852" ht="12.75">
      <c r="M7852" s="5"/>
    </row>
    <row r="7853" ht="12.75">
      <c r="M7853" s="5"/>
    </row>
    <row r="7854" ht="12.75">
      <c r="M7854" s="5"/>
    </row>
    <row r="7855" ht="12.75">
      <c r="M7855" s="5"/>
    </row>
    <row r="7856" ht="12.75">
      <c r="M7856" s="5"/>
    </row>
    <row r="7857" ht="12.75">
      <c r="M7857" s="5"/>
    </row>
    <row r="7858" ht="12.75">
      <c r="M7858" s="5"/>
    </row>
    <row r="7859" ht="12.75">
      <c r="M7859" s="5"/>
    </row>
    <row r="7860" ht="12.75">
      <c r="M7860" s="5"/>
    </row>
    <row r="7861" ht="12.75">
      <c r="M7861" s="5"/>
    </row>
    <row r="7862" ht="12.75">
      <c r="M7862" s="5"/>
    </row>
    <row r="7863" ht="12.75">
      <c r="M7863" s="5"/>
    </row>
    <row r="7864" ht="12.75">
      <c r="M7864" s="5"/>
    </row>
    <row r="7865" ht="12.75">
      <c r="M7865" s="5"/>
    </row>
    <row r="7866" ht="12.75">
      <c r="M7866" s="5"/>
    </row>
    <row r="7867" ht="12.75">
      <c r="M7867" s="5"/>
    </row>
    <row r="7868" ht="12.75">
      <c r="M7868" s="5"/>
    </row>
    <row r="7869" ht="12.75">
      <c r="M7869" s="5"/>
    </row>
    <row r="7870" ht="12.75">
      <c r="M7870" s="5"/>
    </row>
    <row r="7871" ht="12.75">
      <c r="M7871" s="5"/>
    </row>
    <row r="7872" ht="12.75">
      <c r="M7872" s="5"/>
    </row>
    <row r="7873" ht="12.75">
      <c r="M7873" s="5"/>
    </row>
    <row r="7874" ht="12.75">
      <c r="M7874" s="5"/>
    </row>
    <row r="7875" ht="12.75">
      <c r="M7875" s="5"/>
    </row>
    <row r="7876" ht="12.75">
      <c r="M7876" s="5"/>
    </row>
    <row r="7877" ht="12.75">
      <c r="M7877" s="5"/>
    </row>
    <row r="7878" ht="12.75">
      <c r="M7878" s="5"/>
    </row>
    <row r="7879" ht="12.75">
      <c r="M7879" s="5"/>
    </row>
    <row r="7880" ht="12.75">
      <c r="M7880" s="5"/>
    </row>
    <row r="7881" ht="12.75">
      <c r="M7881" s="5"/>
    </row>
    <row r="7882" ht="12.75">
      <c r="M7882" s="5"/>
    </row>
    <row r="7883" ht="12.75">
      <c r="M7883" s="5"/>
    </row>
    <row r="7884" ht="12.75">
      <c r="M7884" s="5"/>
    </row>
    <row r="7885" ht="12.75">
      <c r="M7885" s="5"/>
    </row>
    <row r="7886" ht="12.75">
      <c r="M7886" s="5"/>
    </row>
    <row r="7887" ht="12.75">
      <c r="M7887" s="5"/>
    </row>
    <row r="7888" ht="12.75">
      <c r="M7888" s="5"/>
    </row>
    <row r="7889" ht="12.75">
      <c r="M7889" s="5"/>
    </row>
    <row r="7890" ht="12.75">
      <c r="M7890" s="5"/>
    </row>
    <row r="7891" ht="12.75">
      <c r="M7891" s="5"/>
    </row>
    <row r="7892" ht="12.75">
      <c r="M7892" s="5"/>
    </row>
    <row r="7893" ht="12.75">
      <c r="M7893" s="5"/>
    </row>
    <row r="7894" ht="12.75">
      <c r="M7894" s="5"/>
    </row>
    <row r="7895" ht="12.75">
      <c r="M7895" s="5"/>
    </row>
    <row r="7896" ht="12.75">
      <c r="M7896" s="5"/>
    </row>
    <row r="7897" ht="12.75">
      <c r="M7897" s="5"/>
    </row>
    <row r="7898" ht="12.75">
      <c r="M7898" s="5"/>
    </row>
    <row r="7899" ht="12.75">
      <c r="M7899" s="5"/>
    </row>
    <row r="7900" ht="12.75">
      <c r="M7900" s="5"/>
    </row>
    <row r="7901" ht="12.75">
      <c r="M7901" s="5"/>
    </row>
    <row r="7902" ht="12.75">
      <c r="M7902" s="5"/>
    </row>
    <row r="7903" ht="12.75">
      <c r="M7903" s="5"/>
    </row>
    <row r="7904" ht="12.75">
      <c r="M7904" s="5"/>
    </row>
    <row r="7905" ht="12.75">
      <c r="M7905" s="5"/>
    </row>
    <row r="7906" ht="12.75">
      <c r="M7906" s="5"/>
    </row>
    <row r="7907" ht="12.75">
      <c r="M7907" s="5"/>
    </row>
    <row r="7908" ht="12.75">
      <c r="M7908" s="5"/>
    </row>
    <row r="7909" ht="12.75">
      <c r="M7909" s="5"/>
    </row>
    <row r="7910" ht="12.75">
      <c r="M7910" s="5"/>
    </row>
    <row r="7911" ht="12.75">
      <c r="M7911" s="5"/>
    </row>
    <row r="7912" ht="12.75">
      <c r="M7912" s="5"/>
    </row>
    <row r="7913" ht="12.75">
      <c r="M7913" s="5"/>
    </row>
    <row r="7914" ht="12.75">
      <c r="M7914" s="5"/>
    </row>
    <row r="7915" ht="12.75">
      <c r="M7915" s="5"/>
    </row>
    <row r="7916" ht="12.75">
      <c r="M7916" s="5"/>
    </row>
    <row r="7917" ht="12.75">
      <c r="M7917" s="5"/>
    </row>
    <row r="7918" ht="12.75">
      <c r="M7918" s="5"/>
    </row>
    <row r="7919" ht="12.75">
      <c r="M7919" s="5"/>
    </row>
    <row r="7920" ht="12.75">
      <c r="M7920" s="5"/>
    </row>
    <row r="7921" ht="12.75">
      <c r="M7921" s="5"/>
    </row>
    <row r="7922" ht="12.75">
      <c r="M7922" s="5"/>
    </row>
    <row r="7923" ht="12.75">
      <c r="M7923" s="5"/>
    </row>
    <row r="7924" ht="12.75">
      <c r="M7924" s="5"/>
    </row>
    <row r="7925" ht="12.75">
      <c r="M7925" s="5"/>
    </row>
    <row r="7926" ht="12.75">
      <c r="M7926" s="5"/>
    </row>
    <row r="7927" ht="12.75">
      <c r="M7927" s="5"/>
    </row>
    <row r="7928" ht="12.75">
      <c r="M7928" s="5"/>
    </row>
    <row r="7929" ht="12.75">
      <c r="M7929" s="5"/>
    </row>
    <row r="7930" ht="12.75">
      <c r="M7930" s="5"/>
    </row>
    <row r="7931" ht="12.75">
      <c r="M7931" s="5"/>
    </row>
    <row r="7932" ht="12.75">
      <c r="M7932" s="5"/>
    </row>
    <row r="7933" ht="12.75">
      <c r="M7933" s="5"/>
    </row>
    <row r="7934" ht="12.75">
      <c r="M7934" s="5"/>
    </row>
    <row r="7935" ht="12.75">
      <c r="M7935" s="5"/>
    </row>
    <row r="7936" ht="12.75">
      <c r="M7936" s="5"/>
    </row>
    <row r="7937" ht="12.75">
      <c r="M7937" s="5"/>
    </row>
    <row r="7938" ht="12.75">
      <c r="M7938" s="5"/>
    </row>
    <row r="7939" ht="12.75">
      <c r="M7939" s="5"/>
    </row>
    <row r="7940" ht="12.75">
      <c r="M7940" s="5"/>
    </row>
    <row r="7941" ht="12.75">
      <c r="M7941" s="5"/>
    </row>
    <row r="7942" ht="12.75">
      <c r="M7942" s="5"/>
    </row>
    <row r="7943" ht="12.75">
      <c r="M7943" s="5"/>
    </row>
    <row r="7944" ht="12.75">
      <c r="M7944" s="5"/>
    </row>
    <row r="7945" ht="12.75">
      <c r="M7945" s="5"/>
    </row>
    <row r="7946" ht="12.75">
      <c r="M7946" s="5"/>
    </row>
    <row r="7947" ht="12.75">
      <c r="M7947" s="5"/>
    </row>
    <row r="7948" ht="12.75">
      <c r="M7948" s="5"/>
    </row>
    <row r="7949" ht="12.75">
      <c r="M7949" s="5"/>
    </row>
    <row r="7950" ht="12.75">
      <c r="M7950" s="5"/>
    </row>
    <row r="7951" ht="12.75">
      <c r="M7951" s="5"/>
    </row>
    <row r="7952" ht="12.75">
      <c r="M7952" s="5"/>
    </row>
    <row r="7953" ht="12.75">
      <c r="M7953" s="5"/>
    </row>
    <row r="7954" ht="12.75">
      <c r="M7954" s="5"/>
    </row>
    <row r="7955" ht="12.75">
      <c r="M7955" s="5"/>
    </row>
    <row r="7956" ht="12.75">
      <c r="M7956" s="5"/>
    </row>
    <row r="7957" ht="12.75">
      <c r="M7957" s="5"/>
    </row>
    <row r="7958" ht="12.75">
      <c r="M7958" s="5"/>
    </row>
    <row r="7959" ht="12.75">
      <c r="M7959" s="5"/>
    </row>
    <row r="7960" ht="12.75">
      <c r="M7960" s="5"/>
    </row>
    <row r="7961" ht="12.75">
      <c r="M7961" s="5"/>
    </row>
    <row r="7962" ht="12.75">
      <c r="M7962" s="5"/>
    </row>
    <row r="7963" ht="12.75">
      <c r="M7963" s="5"/>
    </row>
    <row r="7964" ht="12.75">
      <c r="M7964" s="5"/>
    </row>
    <row r="7965" ht="12.75">
      <c r="M7965" s="5"/>
    </row>
    <row r="7966" ht="12.75">
      <c r="M7966" s="5"/>
    </row>
    <row r="7967" ht="12.75">
      <c r="M7967" s="5"/>
    </row>
    <row r="7968" ht="12.75">
      <c r="M7968" s="5"/>
    </row>
    <row r="7969" ht="12.75">
      <c r="M7969" s="5"/>
    </row>
    <row r="7970" ht="12.75">
      <c r="M7970" s="5"/>
    </row>
    <row r="7971" ht="12.75">
      <c r="M7971" s="5"/>
    </row>
    <row r="7972" ht="12.75">
      <c r="M7972" s="5"/>
    </row>
    <row r="7973" ht="12.75">
      <c r="M7973" s="5"/>
    </row>
    <row r="7974" ht="12.75">
      <c r="M7974" s="5"/>
    </row>
    <row r="7975" ht="12.75">
      <c r="M7975" s="5"/>
    </row>
    <row r="7976" ht="12.75">
      <c r="M7976" s="5"/>
    </row>
    <row r="7977" ht="12.75">
      <c r="M7977" s="5"/>
    </row>
    <row r="7978" ht="12.75">
      <c r="M7978" s="5"/>
    </row>
    <row r="7979" ht="12.75">
      <c r="M7979" s="5"/>
    </row>
    <row r="7980" ht="12.75">
      <c r="M7980" s="5"/>
    </row>
    <row r="7981" ht="12.75">
      <c r="M7981" s="5"/>
    </row>
    <row r="7982" ht="12.75">
      <c r="M7982" s="5"/>
    </row>
    <row r="7983" ht="12.75">
      <c r="M7983" s="5"/>
    </row>
    <row r="7984" ht="12.75">
      <c r="M7984" s="5"/>
    </row>
    <row r="7985" ht="12.75">
      <c r="M7985" s="5"/>
    </row>
    <row r="7986" ht="12.75">
      <c r="M7986" s="5"/>
    </row>
    <row r="7987" ht="12.75">
      <c r="M7987" s="5"/>
    </row>
    <row r="7988" ht="12.75">
      <c r="M7988" s="5"/>
    </row>
    <row r="7989" ht="12.75">
      <c r="M7989" s="5"/>
    </row>
    <row r="7990" ht="12.75">
      <c r="M7990" s="5"/>
    </row>
    <row r="7991" ht="12.75">
      <c r="M7991" s="5"/>
    </row>
    <row r="7992" ht="12.75">
      <c r="M7992" s="5"/>
    </row>
    <row r="7993" ht="12.75">
      <c r="M7993" s="5"/>
    </row>
    <row r="7994" ht="12.75">
      <c r="M7994" s="5"/>
    </row>
    <row r="7995" ht="12.75">
      <c r="M7995" s="5"/>
    </row>
    <row r="7996" ht="12.75">
      <c r="M7996" s="5"/>
    </row>
    <row r="7997" ht="12.75">
      <c r="M7997" s="5"/>
    </row>
    <row r="7998" ht="12.75">
      <c r="M7998" s="5"/>
    </row>
    <row r="7999" ht="12.75">
      <c r="M7999" s="5"/>
    </row>
    <row r="8000" ht="12.75">
      <c r="M8000" s="5"/>
    </row>
    <row r="8001" ht="12.75">
      <c r="M8001" s="5"/>
    </row>
    <row r="8002" ht="12.75">
      <c r="M8002" s="5"/>
    </row>
    <row r="8003" ht="12.75">
      <c r="M8003" s="5"/>
    </row>
    <row r="8004" ht="12.75">
      <c r="M8004" s="5"/>
    </row>
    <row r="8005" ht="12.75">
      <c r="M8005" s="5"/>
    </row>
    <row r="8006" ht="12.75">
      <c r="M8006" s="5"/>
    </row>
    <row r="8007" ht="12.75">
      <c r="M8007" s="5"/>
    </row>
    <row r="8008" ht="12.75">
      <c r="M8008" s="5"/>
    </row>
    <row r="8009" ht="12.75">
      <c r="M8009" s="5"/>
    </row>
    <row r="8010" ht="12.75">
      <c r="M8010" s="5"/>
    </row>
    <row r="8011" ht="12.75">
      <c r="M8011" s="5"/>
    </row>
    <row r="8012" ht="12.75">
      <c r="M8012" s="5"/>
    </row>
    <row r="8013" ht="12.75">
      <c r="M8013" s="5"/>
    </row>
    <row r="8014" ht="12.75">
      <c r="M8014" s="5"/>
    </row>
    <row r="8015" ht="12.75">
      <c r="M8015" s="5"/>
    </row>
    <row r="8016" ht="12.75">
      <c r="M8016" s="5"/>
    </row>
    <row r="8017" ht="12.75">
      <c r="M8017" s="5"/>
    </row>
    <row r="8018" ht="12.75">
      <c r="M8018" s="5"/>
    </row>
    <row r="8019" ht="12.75">
      <c r="M8019" s="5"/>
    </row>
    <row r="8020" ht="12.75">
      <c r="M8020" s="5"/>
    </row>
    <row r="8021" ht="12.75">
      <c r="M8021" s="5"/>
    </row>
    <row r="8022" ht="12.75">
      <c r="M8022" s="5"/>
    </row>
    <row r="8023" ht="12.75">
      <c r="M8023" s="5"/>
    </row>
    <row r="8024" ht="12.75">
      <c r="M8024" s="5"/>
    </row>
    <row r="8025" ht="12.75">
      <c r="M8025" s="5"/>
    </row>
    <row r="8026" ht="12.75">
      <c r="M8026" s="5"/>
    </row>
    <row r="8027" ht="12.75">
      <c r="M8027" s="5"/>
    </row>
    <row r="8028" ht="12.75">
      <c r="M8028" s="5"/>
    </row>
    <row r="8029" ht="12.75">
      <c r="M8029" s="5"/>
    </row>
    <row r="8030" ht="12.75">
      <c r="M8030" s="5"/>
    </row>
    <row r="8031" ht="12.75">
      <c r="M8031" s="5"/>
    </row>
    <row r="8032" ht="12.75">
      <c r="M8032" s="5"/>
    </row>
    <row r="8033" ht="12.75">
      <c r="M8033" s="5"/>
    </row>
    <row r="8034" ht="12.75">
      <c r="M8034" s="5"/>
    </row>
    <row r="8035" ht="12.75">
      <c r="M8035" s="5"/>
    </row>
    <row r="8036" ht="12.75">
      <c r="M8036" s="5"/>
    </row>
    <row r="8037" ht="12.75">
      <c r="M8037" s="5"/>
    </row>
    <row r="8038" ht="12.75">
      <c r="M8038" s="5"/>
    </row>
    <row r="8039" ht="12.75">
      <c r="M8039" s="5"/>
    </row>
    <row r="8040" ht="12.75">
      <c r="M8040" s="5"/>
    </row>
    <row r="8041" ht="12.75">
      <c r="M8041" s="5"/>
    </row>
    <row r="8042" ht="12.75">
      <c r="M8042" s="5"/>
    </row>
    <row r="8043" ht="12.75">
      <c r="M8043" s="5"/>
    </row>
    <row r="8044" ht="12.75">
      <c r="M8044" s="5"/>
    </row>
    <row r="8045" ht="12.75">
      <c r="M8045" s="5"/>
    </row>
    <row r="8046" ht="12.75">
      <c r="M8046" s="5"/>
    </row>
    <row r="8047" ht="12.75">
      <c r="M8047" s="5"/>
    </row>
    <row r="8048" ht="12.75">
      <c r="M8048" s="5"/>
    </row>
    <row r="8049" ht="12.75">
      <c r="M8049" s="5"/>
    </row>
    <row r="8050" ht="12.75">
      <c r="M8050" s="5"/>
    </row>
    <row r="8051" ht="12.75">
      <c r="M8051" s="5"/>
    </row>
    <row r="8052" ht="12.75">
      <c r="M8052" s="5"/>
    </row>
    <row r="8053" ht="12.75">
      <c r="M8053" s="5"/>
    </row>
    <row r="8054" ht="12.75">
      <c r="M8054" s="5"/>
    </row>
    <row r="8055" ht="12.75">
      <c r="M8055" s="5"/>
    </row>
    <row r="8056" ht="12.75">
      <c r="M8056" s="5"/>
    </row>
    <row r="8057" ht="12.75">
      <c r="M8057" s="5"/>
    </row>
    <row r="8058" ht="12.75">
      <c r="M8058" s="5"/>
    </row>
    <row r="8059" ht="12.75">
      <c r="M8059" s="5"/>
    </row>
    <row r="8060" ht="12.75">
      <c r="M8060" s="5"/>
    </row>
    <row r="8061" ht="12.75">
      <c r="M8061" s="5"/>
    </row>
    <row r="8062" ht="12.75">
      <c r="M8062" s="5"/>
    </row>
    <row r="8063" ht="12.75">
      <c r="M8063" s="5"/>
    </row>
    <row r="8064" ht="12.75">
      <c r="M8064" s="5"/>
    </row>
    <row r="8065" ht="12.75">
      <c r="M8065" s="5"/>
    </row>
    <row r="8066" ht="12.75">
      <c r="M8066" s="5"/>
    </row>
    <row r="8067" ht="12.75">
      <c r="M8067" s="5"/>
    </row>
    <row r="8068" ht="12.75">
      <c r="M8068" s="5"/>
    </row>
    <row r="8069" ht="12.75">
      <c r="M8069" s="5"/>
    </row>
    <row r="8070" ht="12.75">
      <c r="M8070" s="5"/>
    </row>
    <row r="8071" ht="12.75">
      <c r="M8071" s="5"/>
    </row>
    <row r="8072" ht="12.75">
      <c r="M8072" s="5"/>
    </row>
    <row r="8073" ht="12.75">
      <c r="M8073" s="5"/>
    </row>
    <row r="8074" ht="12.75">
      <c r="M8074" s="5"/>
    </row>
    <row r="8075" ht="12.75">
      <c r="M8075" s="5"/>
    </row>
    <row r="8076" ht="12.75">
      <c r="M8076" s="5"/>
    </row>
    <row r="8077" ht="12.75">
      <c r="M8077" s="5"/>
    </row>
    <row r="8078" ht="12.75">
      <c r="M8078" s="5"/>
    </row>
    <row r="8079" ht="12.75">
      <c r="M8079" s="5"/>
    </row>
    <row r="8080" ht="12.75">
      <c r="M8080" s="5"/>
    </row>
    <row r="8081" ht="12.75">
      <c r="M8081" s="5"/>
    </row>
    <row r="8082" ht="12.75">
      <c r="M8082" s="5"/>
    </row>
    <row r="8083" ht="12.75">
      <c r="M8083" s="5"/>
    </row>
    <row r="8084" ht="12.75">
      <c r="M8084" s="5"/>
    </row>
    <row r="8085" ht="12.75">
      <c r="M8085" s="5"/>
    </row>
    <row r="8086" ht="12.75">
      <c r="M8086" s="5"/>
    </row>
    <row r="8087" ht="12.75">
      <c r="M8087" s="5"/>
    </row>
    <row r="8088" ht="12.75">
      <c r="M8088" s="5"/>
    </row>
    <row r="8089" ht="12.75">
      <c r="M8089" s="5"/>
    </row>
    <row r="8090" ht="12.75">
      <c r="M8090" s="5"/>
    </row>
    <row r="8091" ht="12.75">
      <c r="M8091" s="5"/>
    </row>
    <row r="8092" ht="12.75">
      <c r="M8092" s="5"/>
    </row>
    <row r="8093" ht="12.75">
      <c r="M8093" s="5"/>
    </row>
    <row r="8094" ht="12.75">
      <c r="M8094" s="5"/>
    </row>
    <row r="8095" ht="12.75">
      <c r="M8095" s="5"/>
    </row>
    <row r="8096" ht="12.75">
      <c r="M8096" s="5"/>
    </row>
    <row r="8097" ht="12.75">
      <c r="M8097" s="5"/>
    </row>
    <row r="8098" ht="12.75">
      <c r="M8098" s="5"/>
    </row>
    <row r="8099" ht="12.75">
      <c r="M8099" s="5"/>
    </row>
    <row r="8100" ht="12.75">
      <c r="M8100" s="5"/>
    </row>
    <row r="8101" ht="12.75">
      <c r="M8101" s="5"/>
    </row>
    <row r="8102" ht="12.75">
      <c r="M8102" s="5"/>
    </row>
    <row r="8103" ht="12.75">
      <c r="M8103" s="5"/>
    </row>
    <row r="8104" ht="12.75">
      <c r="M8104" s="5"/>
    </row>
    <row r="8105" ht="12.75">
      <c r="M8105" s="5"/>
    </row>
    <row r="8106" ht="12.75">
      <c r="M8106" s="5"/>
    </row>
    <row r="8107" ht="12.75">
      <c r="M8107" s="5"/>
    </row>
    <row r="8108" ht="12.75">
      <c r="M8108" s="5"/>
    </row>
    <row r="8109" ht="12.75">
      <c r="M8109" s="5"/>
    </row>
    <row r="8110" ht="12.75">
      <c r="M8110" s="5"/>
    </row>
    <row r="8111" ht="12.75">
      <c r="M8111" s="5"/>
    </row>
    <row r="8112" ht="12.75">
      <c r="M8112" s="5"/>
    </row>
    <row r="8113" ht="12.75">
      <c r="M8113" s="5"/>
    </row>
    <row r="8114" ht="12.75">
      <c r="M8114" s="5"/>
    </row>
    <row r="8115" ht="12.75">
      <c r="M8115" s="5"/>
    </row>
    <row r="8116" ht="12.75">
      <c r="M8116" s="5"/>
    </row>
    <row r="8117" ht="12.75">
      <c r="M8117" s="5"/>
    </row>
    <row r="8118" ht="12.75">
      <c r="M8118" s="5"/>
    </row>
    <row r="8119" ht="12.75">
      <c r="M8119" s="5"/>
    </row>
    <row r="8120" ht="12.75">
      <c r="M8120" s="5"/>
    </row>
    <row r="8121" ht="12.75">
      <c r="M8121" s="5"/>
    </row>
    <row r="8122" ht="12.75">
      <c r="M8122" s="5"/>
    </row>
    <row r="8123" ht="12.75">
      <c r="M8123" s="5"/>
    </row>
    <row r="8124" ht="12.75">
      <c r="M8124" s="5"/>
    </row>
    <row r="8125" ht="12.75">
      <c r="M8125" s="5"/>
    </row>
    <row r="8126" ht="12.75">
      <c r="M8126" s="5"/>
    </row>
    <row r="8127" ht="12.75">
      <c r="M8127" s="5"/>
    </row>
    <row r="8128" ht="12.75">
      <c r="M8128" s="5"/>
    </row>
    <row r="8129" ht="12.75">
      <c r="M8129" s="5"/>
    </row>
    <row r="8130" ht="12.75">
      <c r="M8130" s="5"/>
    </row>
    <row r="8131" ht="12.75">
      <c r="M8131" s="5"/>
    </row>
    <row r="8132" ht="12.75">
      <c r="M8132" s="5"/>
    </row>
    <row r="8133" ht="12.75">
      <c r="M8133" s="5"/>
    </row>
    <row r="8134" ht="12.75">
      <c r="M8134" s="5"/>
    </row>
    <row r="8135" ht="12.75">
      <c r="M8135" s="5"/>
    </row>
    <row r="8136" ht="12.75">
      <c r="M8136" s="5"/>
    </row>
    <row r="8137" ht="12.75">
      <c r="M8137" s="5"/>
    </row>
    <row r="8138" ht="12.75">
      <c r="M8138" s="5"/>
    </row>
    <row r="8139" ht="12.75">
      <c r="M8139" s="5"/>
    </row>
    <row r="8140" ht="12.75">
      <c r="M8140" s="5"/>
    </row>
    <row r="8141" ht="12.75">
      <c r="M8141" s="5"/>
    </row>
    <row r="8142" ht="12.75">
      <c r="M8142" s="5"/>
    </row>
    <row r="8143" ht="12.75">
      <c r="M8143" s="5"/>
    </row>
    <row r="8144" ht="12.75">
      <c r="M8144" s="5"/>
    </row>
    <row r="8145" ht="12.75">
      <c r="M8145" s="5"/>
    </row>
    <row r="8146" ht="12.75">
      <c r="M8146" s="5"/>
    </row>
    <row r="8147" ht="12.75">
      <c r="M8147" s="5"/>
    </row>
    <row r="8148" ht="12.75">
      <c r="M8148" s="5"/>
    </row>
    <row r="8149" ht="12.75">
      <c r="M8149" s="5"/>
    </row>
    <row r="8150" ht="12.75">
      <c r="M8150" s="5"/>
    </row>
    <row r="8151" ht="12.75">
      <c r="M8151" s="5"/>
    </row>
    <row r="8152" ht="12.75">
      <c r="M8152" s="5"/>
    </row>
    <row r="8153" ht="12.75">
      <c r="M8153" s="5"/>
    </row>
    <row r="8154" ht="12.75">
      <c r="M8154" s="5"/>
    </row>
    <row r="8155" ht="12.75">
      <c r="M8155" s="5"/>
    </row>
    <row r="8156" ht="12.75">
      <c r="M8156" s="5"/>
    </row>
    <row r="8157" ht="12.75">
      <c r="M8157" s="5"/>
    </row>
    <row r="8158" ht="12.75">
      <c r="M8158" s="5"/>
    </row>
    <row r="8159" ht="12.75">
      <c r="M8159" s="5"/>
    </row>
    <row r="8160" ht="12.75">
      <c r="M8160" s="5"/>
    </row>
    <row r="8161" ht="12.75">
      <c r="M8161" s="5"/>
    </row>
    <row r="8162" ht="12.75">
      <c r="M8162" s="5"/>
    </row>
    <row r="8163" ht="12.75">
      <c r="M8163" s="5"/>
    </row>
    <row r="8164" ht="12.75">
      <c r="M8164" s="5"/>
    </row>
    <row r="8165" ht="12.75">
      <c r="M8165" s="5"/>
    </row>
    <row r="8166" ht="12.75">
      <c r="M8166" s="5"/>
    </row>
    <row r="8167" ht="12.75">
      <c r="M8167" s="5"/>
    </row>
    <row r="8168" ht="12.75">
      <c r="M8168" s="5"/>
    </row>
    <row r="8169" ht="12.75">
      <c r="M8169" s="5"/>
    </row>
    <row r="8170" ht="12.75">
      <c r="M8170" s="5"/>
    </row>
    <row r="8171" ht="12.75">
      <c r="M8171" s="5"/>
    </row>
    <row r="8172" ht="12.75">
      <c r="M8172" s="5"/>
    </row>
    <row r="8173" ht="12.75">
      <c r="M8173" s="5"/>
    </row>
    <row r="8174" ht="12.75">
      <c r="M8174" s="5"/>
    </row>
    <row r="8175" ht="12.75">
      <c r="M8175" s="5"/>
    </row>
    <row r="8176" ht="12.75">
      <c r="M8176" s="5"/>
    </row>
    <row r="8177" ht="12.75">
      <c r="M8177" s="5"/>
    </row>
    <row r="8178" ht="12.75">
      <c r="M8178" s="5"/>
    </row>
    <row r="8179" ht="12.75">
      <c r="M8179" s="5"/>
    </row>
    <row r="8180" ht="12.75">
      <c r="M8180" s="5"/>
    </row>
    <row r="8181" ht="12.75">
      <c r="M8181" s="5"/>
    </row>
    <row r="8182" ht="12.75">
      <c r="M8182" s="5"/>
    </row>
    <row r="8183" ht="12.75">
      <c r="M8183" s="5"/>
    </row>
    <row r="8184" ht="12.75">
      <c r="M8184" s="5"/>
    </row>
    <row r="8185" ht="12.75">
      <c r="M8185" s="5"/>
    </row>
    <row r="8186" ht="12.75">
      <c r="M8186" s="5"/>
    </row>
    <row r="8187" ht="12.75">
      <c r="M8187" s="5"/>
    </row>
    <row r="8188" ht="12.75">
      <c r="M8188" s="5"/>
    </row>
    <row r="8189" ht="12.75">
      <c r="M8189" s="5"/>
    </row>
    <row r="8190" ht="12.75">
      <c r="M8190" s="5"/>
    </row>
    <row r="8191" ht="12.75">
      <c r="M8191" s="5"/>
    </row>
    <row r="8192" ht="12.75">
      <c r="M8192" s="5"/>
    </row>
    <row r="8193" ht="12.75">
      <c r="M8193" s="5"/>
    </row>
    <row r="8194" ht="12.75">
      <c r="M8194" s="5"/>
    </row>
    <row r="8195" ht="12.75">
      <c r="M8195" s="5"/>
    </row>
    <row r="8196" ht="12.75">
      <c r="M8196" s="5"/>
    </row>
    <row r="8197" ht="12.75">
      <c r="M8197" s="5"/>
    </row>
    <row r="8198" ht="12.75">
      <c r="M8198" s="5"/>
    </row>
    <row r="8199" ht="12.75">
      <c r="M8199" s="5"/>
    </row>
    <row r="8200" ht="12.75">
      <c r="M8200" s="5"/>
    </row>
    <row r="8201" ht="12.75">
      <c r="M8201" s="5"/>
    </row>
    <row r="8202" ht="12.75">
      <c r="M8202" s="5"/>
    </row>
    <row r="8203" ht="12.75">
      <c r="M8203" s="5"/>
    </row>
    <row r="8204" ht="12.75">
      <c r="M8204" s="5"/>
    </row>
    <row r="8205" ht="12.75">
      <c r="M8205" s="5"/>
    </row>
    <row r="8206" ht="12.75">
      <c r="M8206" s="5"/>
    </row>
    <row r="8207" ht="12.75">
      <c r="M8207" s="5"/>
    </row>
    <row r="8208" ht="12.75">
      <c r="M8208" s="5"/>
    </row>
    <row r="8209" ht="12.75">
      <c r="M8209" s="5"/>
    </row>
    <row r="8210" ht="12.75">
      <c r="M8210" s="5"/>
    </row>
    <row r="8211" ht="12.75">
      <c r="M8211" s="5"/>
    </row>
    <row r="8212" ht="12.75">
      <c r="M8212" s="5"/>
    </row>
    <row r="8213" ht="12.75">
      <c r="M8213" s="5"/>
    </row>
    <row r="8214" ht="12.75">
      <c r="M8214" s="5"/>
    </row>
    <row r="8215" ht="12.75">
      <c r="M8215" s="5"/>
    </row>
    <row r="8216" ht="12.75">
      <c r="M8216" s="5"/>
    </row>
    <row r="8217" ht="12.75">
      <c r="M8217" s="5"/>
    </row>
    <row r="8218" ht="12.75">
      <c r="M8218" s="5"/>
    </row>
    <row r="8219" ht="12.75">
      <c r="M8219" s="5"/>
    </row>
    <row r="8220" ht="12.75">
      <c r="M8220" s="5"/>
    </row>
    <row r="8221" ht="12.75">
      <c r="M8221" s="5"/>
    </row>
    <row r="8222" ht="12.75">
      <c r="M8222" s="5"/>
    </row>
    <row r="8223" ht="12.75">
      <c r="M8223" s="5"/>
    </row>
    <row r="8224" ht="12.75">
      <c r="M8224" s="5"/>
    </row>
    <row r="8225" ht="12.75">
      <c r="M8225" s="5"/>
    </row>
    <row r="8226" ht="12.75">
      <c r="M8226" s="5"/>
    </row>
    <row r="8227" ht="12.75">
      <c r="M8227" s="5"/>
    </row>
    <row r="8228" ht="12.75">
      <c r="M8228" s="5"/>
    </row>
    <row r="8229" ht="12.75">
      <c r="M8229" s="5"/>
    </row>
    <row r="8230" ht="12.75">
      <c r="M8230" s="5"/>
    </row>
    <row r="8231" ht="12.75">
      <c r="M8231" s="5"/>
    </row>
    <row r="8232" ht="12.75">
      <c r="M8232" s="5"/>
    </row>
    <row r="8233" ht="12.75">
      <c r="M8233" s="5"/>
    </row>
    <row r="8234" ht="12.75">
      <c r="M8234" s="5"/>
    </row>
    <row r="8235" ht="12.75">
      <c r="M8235" s="5"/>
    </row>
    <row r="8236" ht="12.75">
      <c r="M8236" s="5"/>
    </row>
    <row r="8237" ht="12.75">
      <c r="M8237" s="5"/>
    </row>
    <row r="8238" ht="12.75">
      <c r="M8238" s="5"/>
    </row>
    <row r="8239" ht="12.75">
      <c r="M8239" s="5"/>
    </row>
    <row r="8240" ht="12.75">
      <c r="M8240" s="5"/>
    </row>
    <row r="8241" ht="12.75">
      <c r="M8241" s="5"/>
    </row>
    <row r="8242" ht="12.75">
      <c r="M8242" s="5"/>
    </row>
    <row r="8243" ht="12.75">
      <c r="M8243" s="5"/>
    </row>
    <row r="8244" ht="12.75">
      <c r="M8244" s="5"/>
    </row>
    <row r="8245" ht="12.75">
      <c r="M8245" s="5"/>
    </row>
    <row r="8246" ht="12.75">
      <c r="M8246" s="5"/>
    </row>
    <row r="8247" ht="12.75">
      <c r="M8247" s="5"/>
    </row>
    <row r="8248" ht="12.75">
      <c r="M8248" s="5"/>
    </row>
    <row r="8249" ht="12.75">
      <c r="M8249" s="5"/>
    </row>
    <row r="8250" ht="12.75">
      <c r="M8250" s="5"/>
    </row>
    <row r="8251" ht="12.75">
      <c r="M8251" s="5"/>
    </row>
    <row r="8252" ht="12.75">
      <c r="M8252" s="5"/>
    </row>
    <row r="8253" ht="12.75">
      <c r="M8253" s="5"/>
    </row>
    <row r="8254" ht="12.75">
      <c r="M8254" s="5"/>
    </row>
    <row r="8255" ht="12.75">
      <c r="M8255" s="5"/>
    </row>
    <row r="8256" ht="12.75">
      <c r="M8256" s="5"/>
    </row>
    <row r="8257" ht="12.75">
      <c r="M8257" s="5"/>
    </row>
    <row r="8258" ht="12.75">
      <c r="M8258" s="5"/>
    </row>
    <row r="8259" ht="12.75">
      <c r="M8259" s="5"/>
    </row>
    <row r="8260" ht="12.75">
      <c r="M8260" s="5"/>
    </row>
    <row r="8261" ht="12.75">
      <c r="M8261" s="5"/>
    </row>
    <row r="8262" ht="12.75">
      <c r="M8262" s="5"/>
    </row>
    <row r="8263" ht="12.75">
      <c r="M8263" s="5"/>
    </row>
    <row r="8264" ht="12.75">
      <c r="M8264" s="5"/>
    </row>
    <row r="8265" ht="12.75">
      <c r="M8265" s="5"/>
    </row>
    <row r="8266" ht="12.75">
      <c r="M8266" s="5"/>
    </row>
    <row r="8267" ht="12.75">
      <c r="M8267" s="5"/>
    </row>
    <row r="8268" ht="12.75">
      <c r="M8268" s="5"/>
    </row>
    <row r="8269" ht="12.75">
      <c r="M8269" s="5"/>
    </row>
    <row r="8270" ht="12.75">
      <c r="M8270" s="5"/>
    </row>
    <row r="8271" ht="12.75">
      <c r="M8271" s="5"/>
    </row>
    <row r="8272" ht="12.75">
      <c r="M8272" s="5"/>
    </row>
    <row r="8273" ht="12.75">
      <c r="M8273" s="5"/>
    </row>
    <row r="8274" ht="12.75">
      <c r="M8274" s="5"/>
    </row>
    <row r="8275" ht="12.75">
      <c r="M8275" s="5"/>
    </row>
    <row r="8276" ht="12.75">
      <c r="M8276" s="5"/>
    </row>
    <row r="8277" ht="12.75">
      <c r="M8277" s="5"/>
    </row>
    <row r="8278" ht="12.75">
      <c r="M8278" s="5"/>
    </row>
    <row r="8279" ht="12.75">
      <c r="M8279" s="5"/>
    </row>
    <row r="8280" ht="12.75">
      <c r="M8280" s="5"/>
    </row>
    <row r="8281" ht="12.75">
      <c r="M8281" s="5"/>
    </row>
    <row r="8282" ht="12.75">
      <c r="M8282" s="5"/>
    </row>
    <row r="8283" ht="12.75">
      <c r="M8283" s="5"/>
    </row>
    <row r="8284" ht="12.75">
      <c r="M8284" s="5"/>
    </row>
    <row r="8285" ht="12.75">
      <c r="M8285" s="5"/>
    </row>
    <row r="8286" ht="12.75">
      <c r="M8286" s="5"/>
    </row>
    <row r="8287" ht="12.75">
      <c r="M8287" s="5"/>
    </row>
    <row r="8288" ht="12.75">
      <c r="M8288" s="5"/>
    </row>
    <row r="8289" ht="12.75">
      <c r="M8289" s="5"/>
    </row>
    <row r="8290" ht="12.75">
      <c r="M8290" s="5"/>
    </row>
    <row r="8291" ht="12.75">
      <c r="M8291" s="5"/>
    </row>
    <row r="8292" ht="12.75">
      <c r="M8292" s="5"/>
    </row>
    <row r="8293" ht="12.75">
      <c r="M8293" s="5"/>
    </row>
    <row r="8294" ht="12.75">
      <c r="M8294" s="5"/>
    </row>
    <row r="8295" ht="12.75">
      <c r="M8295" s="5"/>
    </row>
    <row r="8296" ht="12.75">
      <c r="M8296" s="5"/>
    </row>
    <row r="8297" ht="12.75">
      <c r="M8297" s="5"/>
    </row>
    <row r="8298" ht="12.75">
      <c r="M8298" s="5"/>
    </row>
    <row r="8299" ht="12.75">
      <c r="M8299" s="5"/>
    </row>
    <row r="8300" ht="12.75">
      <c r="M8300" s="5"/>
    </row>
    <row r="8301" ht="12.75">
      <c r="M8301" s="5"/>
    </row>
    <row r="8302" ht="12.75">
      <c r="M8302" s="5"/>
    </row>
    <row r="8303" ht="12.75">
      <c r="M8303" s="5"/>
    </row>
    <row r="8304" ht="12.75">
      <c r="M8304" s="5"/>
    </row>
    <row r="8305" ht="12.75">
      <c r="M8305" s="5"/>
    </row>
    <row r="8306" ht="12.75">
      <c r="M8306" s="5"/>
    </row>
    <row r="8307" ht="12.75">
      <c r="M8307" s="5"/>
    </row>
    <row r="8308" ht="12.75">
      <c r="M8308" s="5"/>
    </row>
    <row r="8309" ht="12.75">
      <c r="M8309" s="5"/>
    </row>
    <row r="8310" ht="12.75">
      <c r="M8310" s="5"/>
    </row>
    <row r="8311" ht="12.75">
      <c r="M8311" s="5"/>
    </row>
    <row r="8312" ht="12.75">
      <c r="M8312" s="5"/>
    </row>
    <row r="8313" ht="12.75">
      <c r="M8313" s="5"/>
    </row>
    <row r="8314" ht="12.75">
      <c r="M8314" s="5"/>
    </row>
    <row r="8315" ht="12.75">
      <c r="M8315" s="5"/>
    </row>
    <row r="8316" ht="12.75">
      <c r="M8316" s="5"/>
    </row>
    <row r="8317" ht="12.75">
      <c r="M8317" s="5"/>
    </row>
    <row r="8318" ht="12.75">
      <c r="M8318" s="5"/>
    </row>
    <row r="8319" ht="12.75">
      <c r="M8319" s="5"/>
    </row>
    <row r="8320" ht="12.75">
      <c r="M8320" s="5"/>
    </row>
    <row r="8321" ht="12.75">
      <c r="M8321" s="5"/>
    </row>
    <row r="8322" ht="12.75">
      <c r="M8322" s="5"/>
    </row>
    <row r="8323" ht="12.75">
      <c r="M8323" s="5"/>
    </row>
    <row r="8324" ht="12.75">
      <c r="M8324" s="5"/>
    </row>
    <row r="8325" ht="12.75">
      <c r="M8325" s="5"/>
    </row>
    <row r="8326" ht="12.75">
      <c r="M8326" s="5"/>
    </row>
    <row r="8327" ht="12.75">
      <c r="M8327" s="5"/>
    </row>
    <row r="8328" ht="12.75">
      <c r="M8328" s="5"/>
    </row>
    <row r="8329" ht="12.75">
      <c r="M8329" s="5"/>
    </row>
    <row r="8330" ht="12.75">
      <c r="M8330" s="5"/>
    </row>
    <row r="8331" ht="12.75">
      <c r="M8331" s="5"/>
    </row>
    <row r="8332" ht="12.75">
      <c r="M8332" s="5"/>
    </row>
    <row r="8333" ht="12.75">
      <c r="M8333" s="5"/>
    </row>
    <row r="8334" ht="12.75">
      <c r="M8334" s="5"/>
    </row>
    <row r="8335" ht="12.75">
      <c r="M8335" s="5"/>
    </row>
    <row r="8336" ht="12.75">
      <c r="M8336" s="5"/>
    </row>
    <row r="8337" ht="12.75">
      <c r="M8337" s="5"/>
    </row>
    <row r="8338" ht="12.75">
      <c r="M8338" s="5"/>
    </row>
    <row r="8339" ht="12.75">
      <c r="M8339" s="5"/>
    </row>
    <row r="8340" ht="12.75">
      <c r="M8340" s="5"/>
    </row>
    <row r="8341" ht="12.75">
      <c r="M8341" s="5"/>
    </row>
    <row r="8342" ht="12.75">
      <c r="M8342" s="5"/>
    </row>
    <row r="8343" ht="12.75">
      <c r="M8343" s="5"/>
    </row>
    <row r="8344" ht="12.75">
      <c r="M8344" s="5"/>
    </row>
    <row r="8345" ht="12.75">
      <c r="M8345" s="5"/>
    </row>
    <row r="8346" ht="12.75">
      <c r="M8346" s="5"/>
    </row>
    <row r="8347" ht="12.75">
      <c r="M8347" s="5"/>
    </row>
    <row r="8348" ht="12.75">
      <c r="M8348" s="5"/>
    </row>
    <row r="8349" ht="12.75">
      <c r="M8349" s="5"/>
    </row>
    <row r="8350" ht="12.75">
      <c r="M8350" s="5"/>
    </row>
    <row r="8351" ht="12.75">
      <c r="M8351" s="5"/>
    </row>
    <row r="8352" ht="12.75">
      <c r="M8352" s="5"/>
    </row>
    <row r="8353" ht="12.75">
      <c r="M8353" s="5"/>
    </row>
    <row r="8354" ht="12.75">
      <c r="M8354" s="5"/>
    </row>
    <row r="8355" ht="12.75">
      <c r="M8355" s="5"/>
    </row>
    <row r="8356" ht="12.75">
      <c r="M8356" s="5"/>
    </row>
    <row r="8357" ht="12.75">
      <c r="M8357" s="5"/>
    </row>
    <row r="8358" ht="12.75">
      <c r="M8358" s="5"/>
    </row>
    <row r="8359" ht="12.75">
      <c r="M8359" s="5"/>
    </row>
    <row r="8360" ht="12.75">
      <c r="M8360" s="5"/>
    </row>
    <row r="8361" ht="12.75">
      <c r="M8361" s="5"/>
    </row>
    <row r="8362" ht="12.75">
      <c r="M8362" s="5"/>
    </row>
    <row r="8363" ht="12.75">
      <c r="M8363" s="5"/>
    </row>
    <row r="8364" ht="12.75">
      <c r="M8364" s="5"/>
    </row>
    <row r="8365" ht="12.75">
      <c r="M8365" s="5"/>
    </row>
    <row r="8366" ht="12.75">
      <c r="M8366" s="5"/>
    </row>
    <row r="8367" ht="12.75">
      <c r="M8367" s="5"/>
    </row>
    <row r="8368" ht="12.75">
      <c r="M8368" s="5"/>
    </row>
    <row r="8369" ht="12.75">
      <c r="M8369" s="5"/>
    </row>
    <row r="8370" ht="12.75">
      <c r="M8370" s="5"/>
    </row>
    <row r="8371" ht="12.75">
      <c r="M8371" s="5"/>
    </row>
    <row r="8372" ht="12.75">
      <c r="M8372" s="5"/>
    </row>
    <row r="8373" ht="12.75">
      <c r="M8373" s="5"/>
    </row>
    <row r="8374" ht="12.75">
      <c r="M8374" s="5"/>
    </row>
    <row r="8375" ht="12.75">
      <c r="M8375" s="5"/>
    </row>
    <row r="8376" ht="12.75">
      <c r="M8376" s="5"/>
    </row>
    <row r="8377" ht="12.75">
      <c r="M8377" s="5"/>
    </row>
    <row r="8378" ht="12.75">
      <c r="M8378" s="5"/>
    </row>
    <row r="8379" ht="12.75">
      <c r="M8379" s="5"/>
    </row>
    <row r="8380" ht="12.75">
      <c r="M8380" s="5"/>
    </row>
    <row r="8381" ht="12.75">
      <c r="M8381" s="5"/>
    </row>
    <row r="8382" ht="12.75">
      <c r="M8382" s="5"/>
    </row>
    <row r="8383" ht="12.75">
      <c r="M8383" s="5"/>
    </row>
    <row r="8384" ht="12.75">
      <c r="M8384" s="5"/>
    </row>
    <row r="8385" ht="12.75">
      <c r="M8385" s="5"/>
    </row>
    <row r="8386" ht="12.75">
      <c r="M8386" s="5"/>
    </row>
    <row r="8387" ht="12.75">
      <c r="M8387" s="5"/>
    </row>
    <row r="8388" ht="12.75">
      <c r="M8388" s="5"/>
    </row>
    <row r="8389" ht="12.75">
      <c r="M8389" s="5"/>
    </row>
    <row r="8390" ht="12.75">
      <c r="M8390" s="5"/>
    </row>
    <row r="8391" ht="12.75">
      <c r="M8391" s="5"/>
    </row>
    <row r="8392" ht="12.75">
      <c r="M8392" s="5"/>
    </row>
    <row r="8393" ht="12.75">
      <c r="M8393" s="5"/>
    </row>
    <row r="8394" ht="12.75">
      <c r="M8394" s="5"/>
    </row>
    <row r="8395" ht="12.75">
      <c r="M8395" s="5"/>
    </row>
    <row r="8396" ht="12.75">
      <c r="M8396" s="5"/>
    </row>
    <row r="8397" ht="12.75">
      <c r="M8397" s="5"/>
    </row>
    <row r="8398" ht="12.75">
      <c r="M8398" s="5"/>
    </row>
    <row r="8399" ht="12.75">
      <c r="M8399" s="5"/>
    </row>
    <row r="8400" ht="12.75">
      <c r="M8400" s="5"/>
    </row>
    <row r="8401" ht="12.75">
      <c r="M8401" s="5"/>
    </row>
    <row r="8402" ht="12.75">
      <c r="M8402" s="5"/>
    </row>
    <row r="8403" ht="12.75">
      <c r="M8403" s="5"/>
    </row>
    <row r="8404" ht="12.75">
      <c r="M8404" s="5"/>
    </row>
    <row r="8405" ht="12.75">
      <c r="M8405" s="5"/>
    </row>
    <row r="8406" ht="12.75">
      <c r="M8406" s="5"/>
    </row>
    <row r="8407" ht="12.75">
      <c r="M8407" s="5"/>
    </row>
    <row r="8408" ht="12.75">
      <c r="M8408" s="5"/>
    </row>
    <row r="8409" ht="12.75">
      <c r="M8409" s="5"/>
    </row>
    <row r="8410" ht="12.75">
      <c r="M8410" s="5"/>
    </row>
    <row r="8411" ht="12.75">
      <c r="M8411" s="5"/>
    </row>
    <row r="8412" ht="12.75">
      <c r="M8412" s="5"/>
    </row>
    <row r="8413" ht="12.75">
      <c r="M8413" s="5"/>
    </row>
    <row r="8414" ht="12.75">
      <c r="M8414" s="5"/>
    </row>
    <row r="8415" ht="12.75">
      <c r="M8415" s="5"/>
    </row>
    <row r="8416" ht="12.75">
      <c r="M8416" s="5"/>
    </row>
    <row r="8417" ht="12.75">
      <c r="M8417" s="5"/>
    </row>
    <row r="8418" ht="12.75">
      <c r="M8418" s="5"/>
    </row>
    <row r="8419" ht="12.75">
      <c r="M8419" s="5"/>
    </row>
    <row r="8420" ht="12.75">
      <c r="M8420" s="5"/>
    </row>
    <row r="8421" ht="12.75">
      <c r="M8421" s="5"/>
    </row>
    <row r="8422" ht="12.75">
      <c r="M8422" s="5"/>
    </row>
    <row r="8423" ht="12.75">
      <c r="M8423" s="5"/>
    </row>
    <row r="8424" ht="12.75">
      <c r="M8424" s="5"/>
    </row>
    <row r="8425" ht="12.75">
      <c r="M8425" s="5"/>
    </row>
    <row r="8426" ht="12.75">
      <c r="M8426" s="5"/>
    </row>
    <row r="8427" ht="12.75">
      <c r="M8427" s="5"/>
    </row>
    <row r="8428" ht="12.75">
      <c r="M8428" s="5"/>
    </row>
    <row r="8429" ht="12.75">
      <c r="M8429" s="5"/>
    </row>
    <row r="8430" ht="12.75">
      <c r="M8430" s="5"/>
    </row>
    <row r="8431" ht="12.75">
      <c r="M8431" s="5"/>
    </row>
    <row r="8432" ht="12.75">
      <c r="M8432" s="5"/>
    </row>
    <row r="8433" ht="12.75">
      <c r="M8433" s="5"/>
    </row>
    <row r="8434" ht="12.75">
      <c r="M8434" s="5"/>
    </row>
    <row r="8435" ht="12.75">
      <c r="M8435" s="5"/>
    </row>
    <row r="8436" ht="12.75">
      <c r="M8436" s="5"/>
    </row>
    <row r="8437" ht="12.75">
      <c r="M8437" s="5"/>
    </row>
    <row r="8438" ht="12.75">
      <c r="M8438" s="5"/>
    </row>
    <row r="8439" ht="12.75">
      <c r="M8439" s="5"/>
    </row>
    <row r="8440" ht="12.75">
      <c r="M8440" s="5"/>
    </row>
    <row r="8441" ht="12.75">
      <c r="M8441" s="5"/>
    </row>
    <row r="8442" ht="12.75">
      <c r="M8442" s="5"/>
    </row>
    <row r="8443" ht="12.75">
      <c r="M8443" s="5"/>
    </row>
    <row r="8444" ht="12.75">
      <c r="M8444" s="5"/>
    </row>
    <row r="8445" ht="12.75">
      <c r="M8445" s="5"/>
    </row>
    <row r="8446" ht="12.75">
      <c r="M8446" s="5"/>
    </row>
    <row r="8447" ht="12.75">
      <c r="M8447" s="5"/>
    </row>
    <row r="8448" ht="12.75">
      <c r="M8448" s="5"/>
    </row>
    <row r="8449" ht="12.75">
      <c r="M8449" s="5"/>
    </row>
    <row r="8450" ht="12.75">
      <c r="M8450" s="5"/>
    </row>
    <row r="8451" ht="12.75">
      <c r="M8451" s="5"/>
    </row>
    <row r="8452" ht="12.75">
      <c r="M8452" s="5"/>
    </row>
    <row r="8453" ht="12.75">
      <c r="M8453" s="5"/>
    </row>
    <row r="8454" ht="12.75">
      <c r="M8454" s="5"/>
    </row>
    <row r="8455" ht="12.75">
      <c r="M8455" s="5"/>
    </row>
    <row r="8456" ht="12.75">
      <c r="M8456" s="5"/>
    </row>
    <row r="8457" ht="12.75">
      <c r="M8457" s="5"/>
    </row>
    <row r="8458" ht="12.75">
      <c r="M8458" s="5"/>
    </row>
    <row r="8459" ht="12.75">
      <c r="M8459" s="5"/>
    </row>
    <row r="8460" ht="12.75">
      <c r="M8460" s="5"/>
    </row>
    <row r="8461" ht="12.75">
      <c r="M8461" s="5"/>
    </row>
    <row r="8462" ht="12.75">
      <c r="M8462" s="5"/>
    </row>
    <row r="8463" ht="12.75">
      <c r="M8463" s="5"/>
    </row>
    <row r="8464" ht="12.75">
      <c r="M8464" s="5"/>
    </row>
    <row r="8465" ht="12.75">
      <c r="M8465" s="5"/>
    </row>
    <row r="8466" ht="12.75">
      <c r="M8466" s="5"/>
    </row>
    <row r="8467" ht="12.75">
      <c r="M8467" s="5"/>
    </row>
    <row r="8468" ht="12.75">
      <c r="M8468" s="5"/>
    </row>
    <row r="8469" ht="12.75">
      <c r="M8469" s="5"/>
    </row>
    <row r="8470" ht="12.75">
      <c r="M8470" s="5"/>
    </row>
    <row r="8471" ht="12.75">
      <c r="M8471" s="5"/>
    </row>
    <row r="8472" ht="12.75">
      <c r="M8472" s="5"/>
    </row>
    <row r="8473" ht="12.75">
      <c r="M8473" s="5"/>
    </row>
    <row r="8474" ht="12.75">
      <c r="M8474" s="5"/>
    </row>
    <row r="8475" ht="12.75">
      <c r="M8475" s="5"/>
    </row>
    <row r="8476" ht="12.75">
      <c r="M8476" s="5"/>
    </row>
    <row r="8477" ht="12.75">
      <c r="M8477" s="5"/>
    </row>
    <row r="8478" ht="12.75">
      <c r="M8478" s="5"/>
    </row>
    <row r="8479" ht="12.75">
      <c r="M8479" s="5"/>
    </row>
    <row r="8480" ht="12.75">
      <c r="M8480" s="5"/>
    </row>
    <row r="8481" ht="12.75">
      <c r="M8481" s="5"/>
    </row>
    <row r="8482" ht="12.75">
      <c r="M8482" s="5"/>
    </row>
    <row r="8483" ht="12.75">
      <c r="M8483" s="5"/>
    </row>
    <row r="8484" ht="12.75">
      <c r="M8484" s="5"/>
    </row>
    <row r="8485" ht="12.75">
      <c r="M8485" s="5"/>
    </row>
    <row r="8486" ht="12.75">
      <c r="M8486" s="5"/>
    </row>
    <row r="8487" ht="12.75">
      <c r="M8487" s="5"/>
    </row>
    <row r="8488" ht="12.75">
      <c r="M8488" s="5"/>
    </row>
    <row r="8489" ht="12.75">
      <c r="M8489" s="5"/>
    </row>
    <row r="8490" ht="12.75">
      <c r="M8490" s="5"/>
    </row>
    <row r="8491" ht="12.75">
      <c r="M8491" s="5"/>
    </row>
    <row r="8492" ht="12.75">
      <c r="M8492" s="5"/>
    </row>
    <row r="8493" ht="12.75">
      <c r="M8493" s="5"/>
    </row>
    <row r="8494" ht="12.75">
      <c r="M8494" s="5"/>
    </row>
    <row r="8495" ht="12.75">
      <c r="M8495" s="5"/>
    </row>
    <row r="8496" ht="12.75">
      <c r="M8496" s="5"/>
    </row>
    <row r="8497" ht="12.75">
      <c r="M8497" s="5"/>
    </row>
    <row r="8498" ht="12.75">
      <c r="M8498" s="5"/>
    </row>
    <row r="8499" ht="12.75">
      <c r="M8499" s="5"/>
    </row>
    <row r="8500" ht="12.75">
      <c r="M8500" s="5"/>
    </row>
    <row r="8501" ht="12.75">
      <c r="M8501" s="5"/>
    </row>
    <row r="8502" ht="12.75">
      <c r="M8502" s="5"/>
    </row>
    <row r="8503" ht="12.75">
      <c r="M8503" s="5"/>
    </row>
    <row r="8504" ht="12.75">
      <c r="M8504" s="5"/>
    </row>
    <row r="8505" ht="12.75">
      <c r="M8505" s="5"/>
    </row>
    <row r="8506" ht="12.75">
      <c r="M8506" s="5"/>
    </row>
    <row r="8507" ht="12.75">
      <c r="M8507" s="5"/>
    </row>
    <row r="8508" ht="12.75">
      <c r="M8508" s="5"/>
    </row>
    <row r="8509" ht="12.75">
      <c r="M8509" s="5"/>
    </row>
    <row r="8510" ht="12.75">
      <c r="M8510" s="5"/>
    </row>
    <row r="8511" ht="12.75">
      <c r="M8511" s="5"/>
    </row>
    <row r="8512" ht="12.75">
      <c r="M8512" s="5"/>
    </row>
    <row r="8513" ht="12.75">
      <c r="M8513" s="5"/>
    </row>
    <row r="8514" ht="12.75">
      <c r="M8514" s="5"/>
    </row>
    <row r="8515" ht="12.75">
      <c r="M8515" s="5"/>
    </row>
    <row r="8516" ht="12.75">
      <c r="M8516" s="5"/>
    </row>
    <row r="8517" ht="12.75">
      <c r="M8517" s="5"/>
    </row>
    <row r="8518" ht="12.75">
      <c r="M8518" s="5"/>
    </row>
    <row r="8519" ht="12.75">
      <c r="M8519" s="5"/>
    </row>
    <row r="8520" ht="12.75">
      <c r="M8520" s="5"/>
    </row>
    <row r="8521" ht="12.75">
      <c r="M8521" s="5"/>
    </row>
    <row r="8522" ht="12.75">
      <c r="M8522" s="5"/>
    </row>
    <row r="8523" ht="12.75">
      <c r="M8523" s="5"/>
    </row>
    <row r="8524" ht="12.75">
      <c r="M8524" s="5"/>
    </row>
    <row r="8525" ht="12.75">
      <c r="M8525" s="5"/>
    </row>
    <row r="8526" ht="12.75">
      <c r="M8526" s="5"/>
    </row>
    <row r="8527" ht="12.75">
      <c r="M8527" s="5"/>
    </row>
    <row r="8528" ht="12.75">
      <c r="M8528" s="5"/>
    </row>
    <row r="8529" ht="12.75">
      <c r="M8529" s="5"/>
    </row>
    <row r="8530" ht="12.75">
      <c r="M8530" s="5"/>
    </row>
    <row r="8531" ht="12.75">
      <c r="M8531" s="5"/>
    </row>
    <row r="8532" ht="12.75">
      <c r="M8532" s="5"/>
    </row>
    <row r="8533" ht="12.75">
      <c r="M8533" s="5"/>
    </row>
    <row r="8534" ht="12.75">
      <c r="M8534" s="5"/>
    </row>
    <row r="8535" ht="12.75">
      <c r="M8535" s="5"/>
    </row>
    <row r="8536" ht="12.75">
      <c r="M8536" s="5"/>
    </row>
    <row r="8537" ht="12.75">
      <c r="M8537" s="5"/>
    </row>
    <row r="8538" ht="12.75">
      <c r="M8538" s="5"/>
    </row>
    <row r="8539" ht="12.75">
      <c r="M8539" s="5"/>
    </row>
    <row r="8540" ht="12.75">
      <c r="M8540" s="5"/>
    </row>
    <row r="8541" ht="12.75">
      <c r="M8541" s="5"/>
    </row>
    <row r="8542" ht="12.75">
      <c r="M8542" s="5"/>
    </row>
    <row r="8543" ht="12.75">
      <c r="M8543" s="5"/>
    </row>
    <row r="8544" ht="12.75">
      <c r="M8544" s="5"/>
    </row>
    <row r="8545" ht="12.75">
      <c r="M8545" s="5"/>
    </row>
    <row r="8546" ht="12.75">
      <c r="M8546" s="5"/>
    </row>
    <row r="8547" ht="12.75">
      <c r="M8547" s="5"/>
    </row>
    <row r="8548" ht="12.75">
      <c r="M8548" s="5"/>
    </row>
    <row r="8549" ht="12.75">
      <c r="M8549" s="5"/>
    </row>
    <row r="8550" ht="12.75">
      <c r="M8550" s="5"/>
    </row>
    <row r="8551" ht="12.75">
      <c r="M8551" s="5"/>
    </row>
    <row r="8552" ht="12.75">
      <c r="M8552" s="5"/>
    </row>
    <row r="8553" ht="12.75">
      <c r="M8553" s="5"/>
    </row>
    <row r="8554" ht="12.75">
      <c r="M8554" s="5"/>
    </row>
    <row r="8555" ht="12.75">
      <c r="M8555" s="5"/>
    </row>
    <row r="8556" ht="12.75">
      <c r="M8556" s="5"/>
    </row>
    <row r="8557" ht="12.75">
      <c r="M8557" s="5"/>
    </row>
    <row r="8558" ht="12.75">
      <c r="M8558" s="5"/>
    </row>
    <row r="8559" ht="12.75">
      <c r="M8559" s="5"/>
    </row>
    <row r="8560" ht="12.75">
      <c r="M8560" s="5"/>
    </row>
    <row r="8561" ht="12.75">
      <c r="M8561" s="5"/>
    </row>
    <row r="8562" ht="12.75">
      <c r="M8562" s="5"/>
    </row>
    <row r="8563" ht="12.75">
      <c r="M8563" s="5"/>
    </row>
    <row r="8564" ht="12.75">
      <c r="M8564" s="5"/>
    </row>
    <row r="8565" ht="12.75">
      <c r="M8565" s="5"/>
    </row>
    <row r="8566" ht="12.75">
      <c r="M8566" s="5"/>
    </row>
    <row r="8567" ht="12.75">
      <c r="M8567" s="5"/>
    </row>
    <row r="8568" ht="12.75">
      <c r="M8568" s="5"/>
    </row>
    <row r="8569" ht="12.75">
      <c r="M8569" s="5"/>
    </row>
    <row r="8570" ht="12.75">
      <c r="M8570" s="5"/>
    </row>
    <row r="8571" ht="12.75">
      <c r="M8571" s="5"/>
    </row>
    <row r="8572" ht="12.75">
      <c r="M8572" s="5"/>
    </row>
    <row r="8573" ht="12.75">
      <c r="M8573" s="5"/>
    </row>
    <row r="8574" ht="12.75">
      <c r="M8574" s="5"/>
    </row>
    <row r="8575" ht="12.75">
      <c r="M8575" s="5"/>
    </row>
    <row r="8576" ht="12.75">
      <c r="M8576" s="5"/>
    </row>
    <row r="8577" ht="12.75">
      <c r="M8577" s="5"/>
    </row>
    <row r="8578" ht="12.75">
      <c r="M8578" s="5"/>
    </row>
    <row r="8579" ht="12.75">
      <c r="M8579" s="5"/>
    </row>
    <row r="8580" ht="12.75">
      <c r="M8580" s="5"/>
    </row>
    <row r="8581" ht="12.75">
      <c r="M8581" s="5"/>
    </row>
    <row r="8582" ht="12.75">
      <c r="M8582" s="5"/>
    </row>
    <row r="8583" ht="12.75">
      <c r="M8583" s="5"/>
    </row>
    <row r="8584" ht="12.75">
      <c r="M8584" s="5"/>
    </row>
    <row r="8585" ht="12.75">
      <c r="M8585" s="5"/>
    </row>
    <row r="8586" ht="12.75">
      <c r="M8586" s="5"/>
    </row>
    <row r="8587" ht="12.75">
      <c r="M8587" s="5"/>
    </row>
    <row r="8588" ht="12.75">
      <c r="M8588" s="5"/>
    </row>
    <row r="8589" ht="12.75">
      <c r="M8589" s="5"/>
    </row>
    <row r="8590" ht="12.75">
      <c r="M8590" s="5"/>
    </row>
    <row r="8591" ht="12.75">
      <c r="M8591" s="5"/>
    </row>
    <row r="8592" ht="12.75">
      <c r="M8592" s="5"/>
    </row>
    <row r="8593" ht="12.75">
      <c r="M8593" s="5"/>
    </row>
    <row r="8594" ht="12.75">
      <c r="M8594" s="5"/>
    </row>
    <row r="8595" ht="12.75">
      <c r="M8595" s="5"/>
    </row>
    <row r="8596" ht="12.75">
      <c r="M8596" s="5"/>
    </row>
    <row r="8597" ht="12.75">
      <c r="M8597" s="5"/>
    </row>
    <row r="8598" ht="12.75">
      <c r="M8598" s="5"/>
    </row>
    <row r="8599" ht="12.75">
      <c r="M8599" s="5"/>
    </row>
    <row r="8600" ht="12.75">
      <c r="M8600" s="5"/>
    </row>
    <row r="8601" ht="12.75">
      <c r="M8601" s="5"/>
    </row>
    <row r="8602" ht="12.75">
      <c r="M8602" s="5"/>
    </row>
    <row r="8603" ht="12.75">
      <c r="M8603" s="5"/>
    </row>
    <row r="8604" ht="12.75">
      <c r="M8604" s="5"/>
    </row>
    <row r="8605" ht="12.75">
      <c r="M8605" s="5"/>
    </row>
    <row r="8606" ht="12.75">
      <c r="M8606" s="5"/>
    </row>
    <row r="8607" ht="12.75">
      <c r="M8607" s="5"/>
    </row>
    <row r="8608" ht="12.75">
      <c r="M8608" s="5"/>
    </row>
    <row r="8609" ht="12.75">
      <c r="M8609" s="5"/>
    </row>
    <row r="8610" ht="12.75">
      <c r="M8610" s="5"/>
    </row>
    <row r="8611" ht="12.75">
      <c r="M8611" s="5"/>
    </row>
    <row r="8612" ht="12.75">
      <c r="M8612" s="5"/>
    </row>
    <row r="8613" ht="12.75">
      <c r="M8613" s="5"/>
    </row>
    <row r="8614" ht="12.75">
      <c r="M8614" s="5"/>
    </row>
    <row r="8615" ht="12.75">
      <c r="M8615" s="5"/>
    </row>
    <row r="8616" ht="12.75">
      <c r="M8616" s="5"/>
    </row>
    <row r="8617" ht="12.75">
      <c r="M8617" s="5"/>
    </row>
    <row r="8618" ht="12.75">
      <c r="M8618" s="5"/>
    </row>
    <row r="8619" ht="12.75">
      <c r="M8619" s="5"/>
    </row>
    <row r="8620" ht="12.75">
      <c r="M8620" s="5"/>
    </row>
    <row r="8621" ht="12.75">
      <c r="M8621" s="5"/>
    </row>
    <row r="8622" ht="12.75">
      <c r="M8622" s="5"/>
    </row>
    <row r="8623" ht="12.75">
      <c r="M8623" s="5"/>
    </row>
    <row r="8624" ht="12.75">
      <c r="M8624" s="5"/>
    </row>
    <row r="8625" ht="12.75">
      <c r="M8625" s="5"/>
    </row>
    <row r="8626" ht="12.75">
      <c r="M8626" s="5"/>
    </row>
    <row r="8627" ht="12.75">
      <c r="M8627" s="5"/>
    </row>
    <row r="8628" ht="12.75">
      <c r="M8628" s="5"/>
    </row>
    <row r="8629" ht="12.75">
      <c r="M8629" s="5"/>
    </row>
    <row r="8630" ht="12.75">
      <c r="M8630" s="5"/>
    </row>
    <row r="8631" ht="12.75">
      <c r="M8631" s="5"/>
    </row>
    <row r="8632" ht="12.75">
      <c r="M8632" s="5"/>
    </row>
    <row r="8633" ht="12.75">
      <c r="M8633" s="5"/>
    </row>
    <row r="8634" ht="12.75">
      <c r="M8634" s="5"/>
    </row>
    <row r="8635" ht="12.75">
      <c r="M8635" s="5"/>
    </row>
    <row r="8636" ht="12.75">
      <c r="M8636" s="5"/>
    </row>
    <row r="8637" ht="12.75">
      <c r="M8637" s="5"/>
    </row>
    <row r="8638" ht="12.75">
      <c r="M8638" s="5"/>
    </row>
    <row r="8639" ht="12.75">
      <c r="M8639" s="5"/>
    </row>
    <row r="8640" ht="12.75">
      <c r="M8640" s="5"/>
    </row>
    <row r="8641" ht="12.75">
      <c r="M8641" s="5"/>
    </row>
    <row r="8642" ht="12.75">
      <c r="M8642" s="5"/>
    </row>
    <row r="8643" ht="12.75">
      <c r="M8643" s="5"/>
    </row>
    <row r="8644" ht="12.75">
      <c r="M8644" s="5"/>
    </row>
    <row r="8645" ht="12.75">
      <c r="M8645" s="5"/>
    </row>
    <row r="8646" ht="12.75">
      <c r="M8646" s="5"/>
    </row>
    <row r="8647" ht="12.75">
      <c r="M8647" s="5"/>
    </row>
    <row r="8648" ht="12.75">
      <c r="M8648" s="5"/>
    </row>
    <row r="8649" ht="12.75">
      <c r="M8649" s="5"/>
    </row>
    <row r="8650" ht="12.75">
      <c r="M8650" s="5"/>
    </row>
    <row r="8651" ht="12.75">
      <c r="M8651" s="5"/>
    </row>
    <row r="8652" ht="12.75">
      <c r="M8652" s="5"/>
    </row>
    <row r="8653" ht="12.75">
      <c r="M8653" s="5"/>
    </row>
    <row r="8654" ht="12.75">
      <c r="M8654" s="5"/>
    </row>
    <row r="8655" ht="12.75">
      <c r="M8655" s="5"/>
    </row>
    <row r="8656" ht="12.75">
      <c r="M8656" s="5"/>
    </row>
    <row r="8657" ht="12.75">
      <c r="M8657" s="5"/>
    </row>
    <row r="8658" ht="12.75">
      <c r="M8658" s="5"/>
    </row>
    <row r="8659" ht="12.75">
      <c r="M8659" s="5"/>
    </row>
    <row r="8660" ht="12.75">
      <c r="M8660" s="5"/>
    </row>
    <row r="8661" ht="12.75">
      <c r="M8661" s="5"/>
    </row>
    <row r="8662" ht="12.75">
      <c r="M8662" s="5"/>
    </row>
    <row r="8663" ht="12.75">
      <c r="M8663" s="5"/>
    </row>
    <row r="8664" ht="12.75">
      <c r="M8664" s="5"/>
    </row>
    <row r="8665" ht="12.75">
      <c r="M8665" s="5"/>
    </row>
    <row r="8666" ht="12.75">
      <c r="M8666" s="5"/>
    </row>
    <row r="8667" ht="12.75">
      <c r="M8667" s="5"/>
    </row>
    <row r="8668" ht="12.75">
      <c r="M8668" s="5"/>
    </row>
    <row r="8669" ht="12.75">
      <c r="M8669" s="5"/>
    </row>
    <row r="8670" ht="12.75">
      <c r="M8670" s="5"/>
    </row>
    <row r="8671" ht="12.75">
      <c r="M8671" s="5"/>
    </row>
    <row r="8672" ht="12.75">
      <c r="M8672" s="5"/>
    </row>
    <row r="8673" ht="12.75">
      <c r="M8673" s="5"/>
    </row>
    <row r="8674" ht="12.75">
      <c r="M8674" s="5"/>
    </row>
    <row r="8675" ht="12.75">
      <c r="M8675" s="5"/>
    </row>
    <row r="8676" ht="12.75">
      <c r="M8676" s="5"/>
    </row>
    <row r="8677" ht="12.75">
      <c r="M8677" s="5"/>
    </row>
    <row r="8678" ht="12.75">
      <c r="M8678" s="5"/>
    </row>
    <row r="8679" ht="12.75">
      <c r="M8679" s="5"/>
    </row>
    <row r="8680" ht="12.75">
      <c r="M8680" s="5"/>
    </row>
    <row r="8681" ht="12.75">
      <c r="M8681" s="5"/>
    </row>
    <row r="8682" ht="12.75">
      <c r="M8682" s="5"/>
    </row>
    <row r="8683" ht="12.75">
      <c r="M8683" s="5"/>
    </row>
    <row r="8684" ht="12.75">
      <c r="M8684" s="5"/>
    </row>
    <row r="8685" ht="12.75">
      <c r="M8685" s="5"/>
    </row>
    <row r="8686" ht="12.75">
      <c r="M8686" s="5"/>
    </row>
    <row r="8687" ht="12.75">
      <c r="M8687" s="5"/>
    </row>
    <row r="8688" ht="12.75">
      <c r="M8688" s="5"/>
    </row>
    <row r="8689" ht="12.75">
      <c r="M8689" s="5"/>
    </row>
    <row r="8690" ht="12.75">
      <c r="M8690" s="5"/>
    </row>
    <row r="8691" ht="12.75">
      <c r="M8691" s="5"/>
    </row>
    <row r="8692" ht="12.75">
      <c r="M8692" s="5"/>
    </row>
    <row r="8693" ht="12.75">
      <c r="M8693" s="5"/>
    </row>
    <row r="8694" ht="12.75">
      <c r="M8694" s="5"/>
    </row>
    <row r="8695" ht="12.75">
      <c r="M8695" s="5"/>
    </row>
    <row r="8696" ht="12.75">
      <c r="M8696" s="5"/>
    </row>
    <row r="8697" ht="12.75">
      <c r="M8697" s="5"/>
    </row>
    <row r="8698" ht="12.75">
      <c r="M8698" s="5"/>
    </row>
    <row r="8699" ht="12.75">
      <c r="M8699" s="5"/>
    </row>
    <row r="8700" ht="12.75">
      <c r="M8700" s="5"/>
    </row>
    <row r="8701" ht="12.75">
      <c r="M8701" s="5"/>
    </row>
    <row r="8702" ht="12.75">
      <c r="M8702" s="5"/>
    </row>
    <row r="8703" ht="12.75">
      <c r="M8703" s="5"/>
    </row>
    <row r="8704" ht="12.75">
      <c r="M8704" s="5"/>
    </row>
    <row r="8705" ht="12.75">
      <c r="M8705" s="5"/>
    </row>
    <row r="8706" ht="12.75">
      <c r="M8706" s="5"/>
    </row>
    <row r="8707" ht="12.75">
      <c r="M8707" s="5"/>
    </row>
    <row r="8708" ht="12.75">
      <c r="M8708" s="5"/>
    </row>
    <row r="8709" ht="12.75">
      <c r="M8709" s="5"/>
    </row>
    <row r="8710" ht="12.75">
      <c r="M8710" s="5"/>
    </row>
    <row r="8711" ht="12.75">
      <c r="M8711" s="5"/>
    </row>
    <row r="8712" ht="12.75">
      <c r="M8712" s="5"/>
    </row>
    <row r="8713" ht="12.75">
      <c r="M8713" s="5"/>
    </row>
    <row r="8714" ht="12.75">
      <c r="M8714" s="5"/>
    </row>
    <row r="8715" ht="12.75">
      <c r="M8715" s="5"/>
    </row>
    <row r="8716" ht="12.75">
      <c r="M8716" s="5"/>
    </row>
    <row r="8717" ht="12.75">
      <c r="M8717" s="5"/>
    </row>
    <row r="8718" ht="12.75">
      <c r="M8718" s="5"/>
    </row>
    <row r="8719" ht="12.75">
      <c r="M8719" s="5"/>
    </row>
    <row r="8720" ht="12.75">
      <c r="M8720" s="5"/>
    </row>
    <row r="8721" ht="12.75">
      <c r="M8721" s="5"/>
    </row>
    <row r="8722" ht="12.75">
      <c r="M8722" s="5"/>
    </row>
    <row r="8723" ht="12.75">
      <c r="M8723" s="5"/>
    </row>
    <row r="8724" ht="12.75">
      <c r="M8724" s="5"/>
    </row>
    <row r="8725" ht="12.75">
      <c r="M8725" s="5"/>
    </row>
    <row r="8726" ht="12.75">
      <c r="M8726" s="5"/>
    </row>
    <row r="8727" ht="12.75">
      <c r="M8727" s="5"/>
    </row>
    <row r="8728" ht="12.75">
      <c r="M8728" s="5"/>
    </row>
    <row r="8729" ht="12.75">
      <c r="M8729" s="5"/>
    </row>
    <row r="8730" ht="12.75">
      <c r="M8730" s="5"/>
    </row>
    <row r="8731" ht="12.75">
      <c r="M8731" s="5"/>
    </row>
    <row r="8732" ht="12.75">
      <c r="M8732" s="5"/>
    </row>
    <row r="8733" ht="12.75">
      <c r="M8733" s="5"/>
    </row>
    <row r="8734" ht="12.75">
      <c r="M8734" s="5"/>
    </row>
    <row r="8735" ht="12.75">
      <c r="M8735" s="5"/>
    </row>
    <row r="8736" ht="12.75">
      <c r="M8736" s="5"/>
    </row>
    <row r="8737" ht="12.75">
      <c r="M8737" s="5"/>
    </row>
    <row r="8738" ht="12.75">
      <c r="M8738" s="5"/>
    </row>
    <row r="8739" ht="12.75">
      <c r="M8739" s="5"/>
    </row>
    <row r="8740" ht="12.75">
      <c r="M8740" s="5"/>
    </row>
    <row r="8741" ht="12.75">
      <c r="M8741" s="5"/>
    </row>
    <row r="8742" ht="12.75">
      <c r="M8742" s="5"/>
    </row>
    <row r="8743" ht="12.75">
      <c r="M8743" s="5"/>
    </row>
    <row r="8744" ht="12.75">
      <c r="M8744" s="5"/>
    </row>
    <row r="8745" ht="12.75">
      <c r="M8745" s="5"/>
    </row>
    <row r="8746" ht="12.75">
      <c r="M8746" s="5"/>
    </row>
    <row r="8747" ht="12.75">
      <c r="M8747" s="5"/>
    </row>
    <row r="8748" ht="12.75">
      <c r="M8748" s="5"/>
    </row>
    <row r="8749" ht="12.75">
      <c r="M8749" s="5"/>
    </row>
    <row r="8750" ht="12.75">
      <c r="M8750" s="5"/>
    </row>
    <row r="8751" ht="12.75">
      <c r="M8751" s="5"/>
    </row>
    <row r="8752" ht="12.75">
      <c r="M8752" s="5"/>
    </row>
    <row r="8753" ht="12.75">
      <c r="M8753" s="5"/>
    </row>
    <row r="8754" ht="12.75">
      <c r="M8754" s="5"/>
    </row>
    <row r="8755" ht="12.75">
      <c r="M8755" s="5"/>
    </row>
    <row r="8756" ht="12.75">
      <c r="M8756" s="5"/>
    </row>
    <row r="8757" ht="12.75">
      <c r="M8757" s="5"/>
    </row>
    <row r="8758" ht="12.75">
      <c r="M8758" s="5"/>
    </row>
    <row r="8759" ht="12.75">
      <c r="M8759" s="5"/>
    </row>
    <row r="8760" ht="12.75">
      <c r="M8760" s="5"/>
    </row>
    <row r="8761" ht="12.75">
      <c r="M8761" s="5"/>
    </row>
    <row r="8762" ht="12.75">
      <c r="M8762" s="5"/>
    </row>
    <row r="8763" ht="12.75">
      <c r="M8763" s="5"/>
    </row>
    <row r="8764" ht="12.75">
      <c r="M8764" s="5"/>
    </row>
    <row r="8765" ht="12.75">
      <c r="M8765" s="5"/>
    </row>
    <row r="8766" ht="12.75">
      <c r="M8766" s="5"/>
    </row>
    <row r="8767" ht="12.75">
      <c r="M8767" s="5"/>
    </row>
    <row r="8768" ht="12.75">
      <c r="M8768" s="5"/>
    </row>
    <row r="8769" ht="12.75">
      <c r="M8769" s="5"/>
    </row>
    <row r="8770" ht="12.75">
      <c r="M8770" s="5"/>
    </row>
    <row r="8771" ht="12.75">
      <c r="M8771" s="5"/>
    </row>
    <row r="8772" ht="12.75">
      <c r="M8772" s="5"/>
    </row>
    <row r="8773" ht="12.75">
      <c r="M8773" s="5"/>
    </row>
    <row r="8774" ht="12.75">
      <c r="M8774" s="5"/>
    </row>
    <row r="8775" ht="12.75">
      <c r="M8775" s="5"/>
    </row>
    <row r="8776" ht="12.75">
      <c r="M8776" s="5"/>
    </row>
    <row r="8777" ht="12.75">
      <c r="M8777" s="5"/>
    </row>
    <row r="8778" ht="12.75">
      <c r="M8778" s="5"/>
    </row>
    <row r="8779" ht="12.75">
      <c r="M8779" s="5"/>
    </row>
    <row r="8780" ht="12.75">
      <c r="M8780" s="5"/>
    </row>
    <row r="8781" ht="12.75">
      <c r="M8781" s="5"/>
    </row>
    <row r="8782" ht="12.75">
      <c r="M8782" s="5"/>
    </row>
    <row r="8783" ht="12.75">
      <c r="M8783" s="5"/>
    </row>
    <row r="8784" ht="12.75">
      <c r="M8784" s="5"/>
    </row>
    <row r="8785" ht="12.75">
      <c r="M8785" s="5"/>
    </row>
    <row r="8786" ht="12.75">
      <c r="M8786" s="5"/>
    </row>
    <row r="8787" ht="12.75">
      <c r="M8787" s="5"/>
    </row>
    <row r="8788" ht="12.75">
      <c r="M8788" s="5"/>
    </row>
    <row r="8789" ht="12.75">
      <c r="M8789" s="5"/>
    </row>
    <row r="8790" ht="12.75">
      <c r="M8790" s="5"/>
    </row>
    <row r="8791" ht="12.75">
      <c r="M8791" s="5"/>
    </row>
    <row r="8792" ht="12.75">
      <c r="M8792" s="5"/>
    </row>
    <row r="8793" ht="12.75">
      <c r="M8793" s="5"/>
    </row>
    <row r="8794" ht="12.75">
      <c r="M8794" s="5"/>
    </row>
    <row r="8795" ht="12.75">
      <c r="M8795" s="5"/>
    </row>
    <row r="8796" ht="12.75">
      <c r="M8796" s="5"/>
    </row>
    <row r="8797" ht="12.75">
      <c r="M8797" s="5"/>
    </row>
    <row r="8798" ht="12.75">
      <c r="M8798" s="5"/>
    </row>
    <row r="8799" ht="12.75">
      <c r="M8799" s="5"/>
    </row>
    <row r="8800" ht="12.75">
      <c r="M8800" s="5"/>
    </row>
    <row r="8801" ht="12.75">
      <c r="M8801" s="5"/>
    </row>
    <row r="8802" ht="12.75">
      <c r="M8802" s="5"/>
    </row>
    <row r="8803" ht="12.75">
      <c r="M8803" s="5"/>
    </row>
    <row r="8804" ht="12.75">
      <c r="M8804" s="5"/>
    </row>
    <row r="8805" ht="12.75">
      <c r="M8805" s="5"/>
    </row>
    <row r="8806" ht="12.75">
      <c r="M8806" s="5"/>
    </row>
    <row r="8807" ht="12.75">
      <c r="M8807" s="5"/>
    </row>
    <row r="8808" ht="12.75">
      <c r="M8808" s="5"/>
    </row>
    <row r="8809" ht="12.75">
      <c r="M8809" s="5"/>
    </row>
    <row r="8810" ht="12.75">
      <c r="M8810" s="5"/>
    </row>
    <row r="8811" ht="12.75">
      <c r="M8811" s="5"/>
    </row>
    <row r="8812" ht="12.75">
      <c r="M8812" s="5"/>
    </row>
    <row r="8813" ht="12.75">
      <c r="M8813" s="5"/>
    </row>
    <row r="8814" ht="12.75">
      <c r="M8814" s="5"/>
    </row>
    <row r="8815" ht="12.75">
      <c r="M8815" s="5"/>
    </row>
    <row r="8816" ht="12.75">
      <c r="M8816" s="5"/>
    </row>
    <row r="8817" ht="12.75">
      <c r="M8817" s="5"/>
    </row>
    <row r="8818" ht="12.75">
      <c r="M8818" s="5"/>
    </row>
    <row r="8819" ht="12.75">
      <c r="M8819" s="5"/>
    </row>
    <row r="8820" ht="12.75">
      <c r="M8820" s="5"/>
    </row>
    <row r="8821" ht="12.75">
      <c r="M8821" s="5"/>
    </row>
    <row r="8822" ht="12.75">
      <c r="M8822" s="5"/>
    </row>
    <row r="8823" ht="12.75">
      <c r="M8823" s="5"/>
    </row>
    <row r="8824" ht="12.75">
      <c r="M8824" s="5"/>
    </row>
    <row r="8825" ht="12.75">
      <c r="M8825" s="5"/>
    </row>
    <row r="8826" ht="12.75">
      <c r="M8826" s="5"/>
    </row>
    <row r="8827" ht="12.75">
      <c r="M8827" s="5"/>
    </row>
    <row r="8828" ht="12.75">
      <c r="M8828" s="5"/>
    </row>
    <row r="8829" ht="12.75">
      <c r="M8829" s="5"/>
    </row>
    <row r="8830" ht="12.75">
      <c r="M8830" s="5"/>
    </row>
    <row r="8831" ht="12.75">
      <c r="M8831" s="5"/>
    </row>
    <row r="8832" ht="12.75">
      <c r="M8832" s="5"/>
    </row>
    <row r="8833" ht="12.75">
      <c r="M8833" s="5"/>
    </row>
    <row r="8834" ht="12.75">
      <c r="M8834" s="5"/>
    </row>
    <row r="8835" ht="12.75">
      <c r="M8835" s="5"/>
    </row>
    <row r="8836" ht="12.75">
      <c r="M8836" s="5"/>
    </row>
    <row r="8837" ht="12.75">
      <c r="M8837" s="5"/>
    </row>
    <row r="8838" ht="12.75">
      <c r="M8838" s="5"/>
    </row>
    <row r="8839" ht="12.75">
      <c r="M8839" s="5"/>
    </row>
    <row r="8840" ht="12.75">
      <c r="M8840" s="5"/>
    </row>
    <row r="8841" ht="12.75">
      <c r="M8841" s="5"/>
    </row>
    <row r="8842" ht="12.75">
      <c r="M8842" s="5"/>
    </row>
    <row r="8843" ht="12.75">
      <c r="M8843" s="5"/>
    </row>
    <row r="8844" ht="12.75">
      <c r="M8844" s="5"/>
    </row>
    <row r="8845" ht="12.75">
      <c r="M8845" s="5"/>
    </row>
    <row r="8846" ht="12.75">
      <c r="M8846" s="5"/>
    </row>
    <row r="8847" ht="12.75">
      <c r="M8847" s="5"/>
    </row>
    <row r="8848" ht="12.75">
      <c r="M8848" s="5"/>
    </row>
    <row r="8849" ht="12.75">
      <c r="M8849" s="5"/>
    </row>
    <row r="8850" ht="12.75">
      <c r="M8850" s="5"/>
    </row>
    <row r="8851" ht="12.75">
      <c r="M8851" s="5"/>
    </row>
    <row r="8852" ht="12.75">
      <c r="M8852" s="5"/>
    </row>
    <row r="8853" ht="12.75">
      <c r="M8853" s="5"/>
    </row>
    <row r="8854" ht="12.75">
      <c r="M8854" s="5"/>
    </row>
    <row r="8855" ht="12.75">
      <c r="M8855" s="5"/>
    </row>
    <row r="8856" ht="12.75">
      <c r="M8856" s="5"/>
    </row>
    <row r="8857" ht="12.75">
      <c r="M8857" s="5"/>
    </row>
    <row r="8858" ht="12.75">
      <c r="M8858" s="5"/>
    </row>
    <row r="8859" ht="12.75">
      <c r="M8859" s="5"/>
    </row>
    <row r="8860" ht="12.75">
      <c r="M8860" s="5"/>
    </row>
    <row r="8861" ht="12.75">
      <c r="M8861" s="5"/>
    </row>
    <row r="8862" ht="12.75">
      <c r="M8862" s="5"/>
    </row>
    <row r="8863" ht="12.75">
      <c r="M8863" s="5"/>
    </row>
    <row r="8864" ht="12.75">
      <c r="M8864" s="5"/>
    </row>
    <row r="8865" ht="12.75">
      <c r="M8865" s="5"/>
    </row>
    <row r="8866" ht="12.75">
      <c r="M8866" s="5"/>
    </row>
    <row r="8867" ht="12.75">
      <c r="M8867" s="5"/>
    </row>
    <row r="8868" ht="12.75">
      <c r="M8868" s="5"/>
    </row>
    <row r="8869" ht="12.75">
      <c r="M8869" s="5"/>
    </row>
    <row r="8870" ht="12.75">
      <c r="M8870" s="5"/>
    </row>
    <row r="8871" ht="12.75">
      <c r="M8871" s="5"/>
    </row>
    <row r="8872" ht="12.75">
      <c r="M8872" s="5"/>
    </row>
    <row r="8873" ht="12.75">
      <c r="M8873" s="5"/>
    </row>
    <row r="8874" ht="12.75">
      <c r="M8874" s="5"/>
    </row>
    <row r="8875" ht="12.75">
      <c r="M8875" s="5"/>
    </row>
    <row r="8876" ht="12.75">
      <c r="M8876" s="5"/>
    </row>
    <row r="8877" ht="12.75">
      <c r="M8877" s="5"/>
    </row>
    <row r="8878" ht="12.75">
      <c r="M8878" s="5"/>
    </row>
    <row r="8879" ht="12.75">
      <c r="M8879" s="5"/>
    </row>
    <row r="8880" ht="12.75">
      <c r="M8880" s="5"/>
    </row>
    <row r="8881" ht="12.75">
      <c r="M8881" s="5"/>
    </row>
    <row r="8882" ht="12.75">
      <c r="M8882" s="5"/>
    </row>
    <row r="8883" ht="12.75">
      <c r="M8883" s="5"/>
    </row>
    <row r="8884" ht="12.75">
      <c r="M8884" s="5"/>
    </row>
    <row r="8885" ht="12.75">
      <c r="M8885" s="5"/>
    </row>
    <row r="8886" ht="12.75">
      <c r="M8886" s="5"/>
    </row>
    <row r="8887" ht="12.75">
      <c r="M8887" s="5"/>
    </row>
    <row r="8888" ht="12.75">
      <c r="M8888" s="5"/>
    </row>
    <row r="8889" ht="12.75">
      <c r="M8889" s="5"/>
    </row>
    <row r="8890" ht="12.75">
      <c r="M8890" s="5"/>
    </row>
    <row r="8891" ht="12.75">
      <c r="M8891" s="5"/>
    </row>
    <row r="8892" ht="12.75">
      <c r="M8892" s="5"/>
    </row>
    <row r="8893" ht="12.75">
      <c r="M8893" s="5"/>
    </row>
    <row r="8894" ht="12.75">
      <c r="M8894" s="5"/>
    </row>
    <row r="8895" ht="12.75">
      <c r="M8895" s="5"/>
    </row>
    <row r="8896" ht="12.75">
      <c r="M8896" s="5"/>
    </row>
    <row r="8897" ht="12.75">
      <c r="M8897" s="5"/>
    </row>
    <row r="8898" ht="12.75">
      <c r="M8898" s="5"/>
    </row>
    <row r="8899" ht="12.75">
      <c r="M8899" s="5"/>
    </row>
    <row r="8900" ht="12.75">
      <c r="M8900" s="5"/>
    </row>
    <row r="8901" ht="12.75">
      <c r="M8901" s="5"/>
    </row>
    <row r="8902" ht="12.75">
      <c r="M8902" s="5"/>
    </row>
    <row r="8903" ht="12.75">
      <c r="M8903" s="5"/>
    </row>
    <row r="8904" ht="12.75">
      <c r="M8904" s="5"/>
    </row>
    <row r="8905" ht="12.75">
      <c r="M8905" s="5"/>
    </row>
    <row r="8906" ht="12.75">
      <c r="M8906" s="5"/>
    </row>
    <row r="8907" ht="12.75">
      <c r="M8907" s="5"/>
    </row>
    <row r="8908" ht="12.75">
      <c r="M8908" s="5"/>
    </row>
    <row r="8909" ht="12.75">
      <c r="M8909" s="5"/>
    </row>
    <row r="8910" ht="12.75">
      <c r="M8910" s="5"/>
    </row>
    <row r="8911" ht="12.75">
      <c r="M8911" s="5"/>
    </row>
    <row r="8912" ht="12.75">
      <c r="M8912" s="5"/>
    </row>
    <row r="8913" ht="12.75">
      <c r="M8913" s="5"/>
    </row>
    <row r="8914" ht="12.75">
      <c r="M8914" s="5"/>
    </row>
    <row r="8915" ht="12.75">
      <c r="M8915" s="5"/>
    </row>
    <row r="8916" ht="12.75">
      <c r="M8916" s="5"/>
    </row>
    <row r="8917" ht="12.75">
      <c r="M8917" s="5"/>
    </row>
    <row r="8918" ht="12.75">
      <c r="M8918" s="5"/>
    </row>
    <row r="8919" ht="12.75">
      <c r="M8919" s="5"/>
    </row>
    <row r="8920" ht="12.75">
      <c r="M8920" s="5"/>
    </row>
    <row r="8921" ht="12.75">
      <c r="M8921" s="5"/>
    </row>
    <row r="8922" ht="12.75">
      <c r="M8922" s="5"/>
    </row>
    <row r="8923" ht="12.75">
      <c r="M8923" s="5"/>
    </row>
    <row r="8924" ht="12.75">
      <c r="M8924" s="5"/>
    </row>
    <row r="8925" ht="12.75">
      <c r="M8925" s="5"/>
    </row>
    <row r="8926" ht="12.75">
      <c r="M8926" s="5"/>
    </row>
    <row r="8927" ht="12.75">
      <c r="M8927" s="5"/>
    </row>
    <row r="8928" ht="12.75">
      <c r="M8928" s="5"/>
    </row>
    <row r="8929" ht="12.75">
      <c r="M8929" s="5"/>
    </row>
    <row r="8930" ht="12.75">
      <c r="M8930" s="5"/>
    </row>
    <row r="8931" ht="12.75">
      <c r="M8931" s="5"/>
    </row>
    <row r="8932" ht="12.75">
      <c r="M8932" s="5"/>
    </row>
    <row r="8933" ht="12.75">
      <c r="M8933" s="5"/>
    </row>
    <row r="8934" ht="12.75">
      <c r="M8934" s="5"/>
    </row>
    <row r="8935" ht="12.75">
      <c r="M8935" s="5"/>
    </row>
    <row r="8936" ht="12.75">
      <c r="M8936" s="5"/>
    </row>
    <row r="8937" ht="12.75">
      <c r="M8937" s="5"/>
    </row>
    <row r="8938" ht="12.75">
      <c r="M8938" s="5"/>
    </row>
    <row r="8939" ht="12.75">
      <c r="M8939" s="5"/>
    </row>
    <row r="8940" ht="12.75">
      <c r="M8940" s="5"/>
    </row>
    <row r="8941" ht="12.75">
      <c r="M8941" s="5"/>
    </row>
    <row r="8942" ht="12.75">
      <c r="M8942" s="5"/>
    </row>
    <row r="8943" ht="12.75">
      <c r="M8943" s="5"/>
    </row>
    <row r="8944" ht="12.75">
      <c r="M8944" s="5"/>
    </row>
    <row r="8945" ht="12.75">
      <c r="M8945" s="5"/>
    </row>
    <row r="8946" ht="12.75">
      <c r="M8946" s="5"/>
    </row>
    <row r="8947" ht="12.75">
      <c r="M8947" s="5"/>
    </row>
    <row r="8948" ht="12.75">
      <c r="M8948" s="5"/>
    </row>
    <row r="8949" ht="12.75">
      <c r="M8949" s="5"/>
    </row>
    <row r="8950" ht="12.75">
      <c r="M8950" s="5"/>
    </row>
    <row r="8951" ht="12.75">
      <c r="M8951" s="5"/>
    </row>
    <row r="8952" ht="12.75">
      <c r="M8952" s="5"/>
    </row>
    <row r="8953" ht="12.75">
      <c r="M8953" s="5"/>
    </row>
    <row r="8954" ht="12.75">
      <c r="M8954" s="5"/>
    </row>
    <row r="8955" ht="12.75">
      <c r="M8955" s="5"/>
    </row>
    <row r="8956" ht="12.75">
      <c r="M8956" s="5"/>
    </row>
    <row r="8957" ht="12.75">
      <c r="M8957" s="5"/>
    </row>
    <row r="8958" ht="12.75">
      <c r="M8958" s="5"/>
    </row>
    <row r="8959" ht="12.75">
      <c r="M8959" s="5"/>
    </row>
    <row r="8960" ht="12.75">
      <c r="M8960" s="5"/>
    </row>
    <row r="8961" ht="12.75">
      <c r="M8961" s="5"/>
    </row>
    <row r="8962" ht="12.75">
      <c r="M8962" s="5"/>
    </row>
    <row r="8963" ht="12.75">
      <c r="M8963" s="5"/>
    </row>
    <row r="8964" ht="12.75">
      <c r="M8964" s="5"/>
    </row>
    <row r="8965" ht="12.75">
      <c r="M8965" s="5"/>
    </row>
    <row r="8966" ht="12.75">
      <c r="M8966" s="5"/>
    </row>
    <row r="8967" ht="12.75">
      <c r="M8967" s="5"/>
    </row>
    <row r="8968" ht="12.75">
      <c r="M8968" s="5"/>
    </row>
    <row r="8969" ht="12.75">
      <c r="M8969" s="5"/>
    </row>
    <row r="8970" ht="12.75">
      <c r="M8970" s="5"/>
    </row>
    <row r="8971" ht="12.75">
      <c r="M8971" s="5"/>
    </row>
    <row r="8972" ht="12.75">
      <c r="M8972" s="5"/>
    </row>
    <row r="8973" ht="12.75">
      <c r="M8973" s="5"/>
    </row>
    <row r="8974" ht="12.75">
      <c r="M8974" s="5"/>
    </row>
    <row r="8975" ht="12.75">
      <c r="M8975" s="5"/>
    </row>
    <row r="8976" ht="12.75">
      <c r="M8976" s="5"/>
    </row>
    <row r="8977" ht="12.75">
      <c r="M8977" s="5"/>
    </row>
    <row r="8978" ht="12.75">
      <c r="M8978" s="5"/>
    </row>
    <row r="8979" ht="12.75">
      <c r="M8979" s="5"/>
    </row>
    <row r="8980" ht="12.75">
      <c r="M8980" s="5"/>
    </row>
    <row r="8981" ht="12.75">
      <c r="M8981" s="5"/>
    </row>
    <row r="8982" ht="12.75">
      <c r="M8982" s="5"/>
    </row>
    <row r="8983" ht="12.75">
      <c r="M8983" s="5"/>
    </row>
    <row r="8984" ht="12.75">
      <c r="M8984" s="5"/>
    </row>
    <row r="8985" ht="12.75">
      <c r="M8985" s="5"/>
    </row>
    <row r="8986" ht="12.75">
      <c r="M8986" s="5"/>
    </row>
    <row r="8987" ht="12.75">
      <c r="M8987" s="5"/>
    </row>
    <row r="8988" ht="12.75">
      <c r="M8988" s="5"/>
    </row>
    <row r="8989" ht="12.75">
      <c r="M8989" s="5"/>
    </row>
    <row r="8990" ht="12.75">
      <c r="M8990" s="5"/>
    </row>
    <row r="8991" ht="12.75">
      <c r="M8991" s="5"/>
    </row>
    <row r="8992" ht="12.75">
      <c r="M8992" s="5"/>
    </row>
    <row r="8993" ht="12.75">
      <c r="M8993" s="5"/>
    </row>
    <row r="8994" ht="12.75">
      <c r="M8994" s="5"/>
    </row>
    <row r="8995" ht="12.75">
      <c r="M8995" s="5"/>
    </row>
    <row r="8996" ht="12.75">
      <c r="M8996" s="5"/>
    </row>
    <row r="8997" ht="12.75">
      <c r="M8997" s="5"/>
    </row>
    <row r="8998" ht="12.75">
      <c r="M8998" s="5"/>
    </row>
    <row r="8999" ht="12.75">
      <c r="M8999" s="5"/>
    </row>
    <row r="9000" ht="12.75">
      <c r="M9000" s="5"/>
    </row>
    <row r="9001" ht="12.75">
      <c r="M9001" s="5"/>
    </row>
    <row r="9002" ht="12.75">
      <c r="M9002" s="5"/>
    </row>
    <row r="9003" ht="12.75">
      <c r="M9003" s="5"/>
    </row>
    <row r="9004" ht="12.75">
      <c r="M9004" s="5"/>
    </row>
    <row r="9005" ht="12.75">
      <c r="M9005" s="5"/>
    </row>
    <row r="9006" ht="12.75">
      <c r="M9006" s="5"/>
    </row>
    <row r="9007" ht="12.75">
      <c r="M9007" s="5"/>
    </row>
    <row r="9008" ht="12.75">
      <c r="M9008" s="5"/>
    </row>
    <row r="9009" ht="12.75">
      <c r="M9009" s="5"/>
    </row>
    <row r="9010" ht="12.75">
      <c r="M9010" s="5"/>
    </row>
    <row r="9011" ht="12.75">
      <c r="M9011" s="5"/>
    </row>
    <row r="9012" ht="12.75">
      <c r="M9012" s="5"/>
    </row>
    <row r="9013" ht="12.75">
      <c r="M9013" s="5"/>
    </row>
    <row r="9014" ht="12.75">
      <c r="M9014" s="5"/>
    </row>
    <row r="9015" ht="12.75">
      <c r="M9015" s="5"/>
    </row>
    <row r="9016" ht="12.75">
      <c r="M9016" s="5"/>
    </row>
    <row r="9017" ht="12.75">
      <c r="M9017" s="5"/>
    </row>
    <row r="9018" ht="12.75">
      <c r="M9018" s="5"/>
    </row>
    <row r="9019" ht="12.75">
      <c r="M9019" s="5"/>
    </row>
    <row r="9020" ht="12.75">
      <c r="M9020" s="5"/>
    </row>
    <row r="9021" ht="12.75">
      <c r="M9021" s="5"/>
    </row>
    <row r="9022" ht="12.75">
      <c r="M9022" s="5"/>
    </row>
    <row r="9023" ht="12.75">
      <c r="M9023" s="5"/>
    </row>
    <row r="9024" ht="12.75">
      <c r="M9024" s="5"/>
    </row>
    <row r="9025" ht="12.75">
      <c r="M9025" s="5"/>
    </row>
    <row r="9026" ht="12.75">
      <c r="M9026" s="5"/>
    </row>
    <row r="9027" ht="12.75">
      <c r="M9027" s="5"/>
    </row>
    <row r="9028" ht="12.75">
      <c r="M9028" s="5"/>
    </row>
    <row r="9029" ht="12.75">
      <c r="M9029" s="5"/>
    </row>
    <row r="9030" ht="12.75">
      <c r="M9030" s="5"/>
    </row>
    <row r="9031" ht="12.75">
      <c r="M9031" s="5"/>
    </row>
    <row r="9032" ht="12.75">
      <c r="M9032" s="5"/>
    </row>
    <row r="9033" ht="12.75">
      <c r="M9033" s="5"/>
    </row>
    <row r="9034" ht="12.75">
      <c r="M9034" s="5"/>
    </row>
    <row r="9035" ht="12.75">
      <c r="M9035" s="5"/>
    </row>
    <row r="9036" ht="12.75">
      <c r="M9036" s="5"/>
    </row>
    <row r="9037" ht="12.75">
      <c r="M9037" s="5"/>
    </row>
    <row r="9038" ht="12.75">
      <c r="M9038" s="5"/>
    </row>
    <row r="9039" ht="12.75">
      <c r="M9039" s="5"/>
    </row>
    <row r="9040" ht="12.75">
      <c r="M9040" s="5"/>
    </row>
    <row r="9041" ht="12.75">
      <c r="M9041" s="5"/>
    </row>
    <row r="9042" ht="12.75">
      <c r="M9042" s="5"/>
    </row>
    <row r="9043" ht="12.75">
      <c r="M9043" s="5"/>
    </row>
    <row r="9044" ht="12.75">
      <c r="M9044" s="5"/>
    </row>
    <row r="9045" ht="12.75">
      <c r="M9045" s="5"/>
    </row>
    <row r="9046" ht="12.75">
      <c r="M9046" s="5"/>
    </row>
    <row r="9047" ht="12.75">
      <c r="M9047" s="5"/>
    </row>
    <row r="9048" ht="12.75">
      <c r="M9048" s="5"/>
    </row>
    <row r="9049" ht="12.75">
      <c r="M9049" s="5"/>
    </row>
    <row r="9050" ht="12.75">
      <c r="M9050" s="5"/>
    </row>
    <row r="9051" ht="12.75">
      <c r="M9051" s="5"/>
    </row>
    <row r="9052" ht="12.75">
      <c r="M9052" s="5"/>
    </row>
    <row r="9053" ht="12.75">
      <c r="M9053" s="5"/>
    </row>
    <row r="9054" ht="12.75">
      <c r="M9054" s="5"/>
    </row>
    <row r="9055" ht="12.75">
      <c r="M9055" s="5"/>
    </row>
    <row r="9056" ht="12.75">
      <c r="M9056" s="5"/>
    </row>
    <row r="9057" ht="12.75">
      <c r="M9057" s="5"/>
    </row>
    <row r="9058" ht="12.75">
      <c r="M9058" s="5"/>
    </row>
    <row r="9059" ht="12.75">
      <c r="M9059" s="5"/>
    </row>
    <row r="9060" ht="12.75">
      <c r="M9060" s="5"/>
    </row>
    <row r="9061" ht="12.75">
      <c r="M9061" s="5"/>
    </row>
    <row r="9062" ht="12.75">
      <c r="M9062" s="5"/>
    </row>
    <row r="9063" ht="12.75">
      <c r="M9063" s="5"/>
    </row>
    <row r="9064" ht="12.75">
      <c r="M9064" s="5"/>
    </row>
    <row r="9065" ht="12.75">
      <c r="M9065" s="5"/>
    </row>
    <row r="9066" ht="12.75">
      <c r="M9066" s="5"/>
    </row>
    <row r="9067" ht="12.75">
      <c r="M9067" s="5"/>
    </row>
    <row r="9068" ht="12.75">
      <c r="M9068" s="5"/>
    </row>
    <row r="9069" ht="12.75">
      <c r="M9069" s="5"/>
    </row>
    <row r="9070" ht="12.75">
      <c r="M9070" s="5"/>
    </row>
    <row r="9071" ht="12.75">
      <c r="M9071" s="5"/>
    </row>
    <row r="9072" ht="12.75">
      <c r="M9072" s="5"/>
    </row>
    <row r="9073" ht="12.75">
      <c r="M9073" s="5"/>
    </row>
    <row r="9074" ht="12.75">
      <c r="M9074" s="5"/>
    </row>
    <row r="9075" ht="12.75">
      <c r="M9075" s="5"/>
    </row>
    <row r="9076" ht="12.75">
      <c r="M9076" s="5"/>
    </row>
    <row r="9077" ht="12.75">
      <c r="M9077" s="5"/>
    </row>
    <row r="9078" ht="12.75">
      <c r="M9078" s="5"/>
    </row>
    <row r="9079" ht="12.75">
      <c r="M9079" s="5"/>
    </row>
    <row r="9080" ht="12.75">
      <c r="M9080" s="5"/>
    </row>
    <row r="9081" ht="12.75">
      <c r="M9081" s="5"/>
    </row>
    <row r="9082" ht="12.75">
      <c r="M9082" s="5"/>
    </row>
    <row r="9083" ht="12.75">
      <c r="M9083" s="5"/>
    </row>
    <row r="9084" ht="12.75">
      <c r="M9084" s="5"/>
    </row>
    <row r="9085" ht="12.75">
      <c r="M9085" s="5"/>
    </row>
    <row r="9086" ht="12.75">
      <c r="M9086" s="5"/>
    </row>
    <row r="9087" ht="12.75">
      <c r="M9087" s="5"/>
    </row>
    <row r="9088" ht="12.75">
      <c r="M9088" s="5"/>
    </row>
    <row r="9089" ht="12.75">
      <c r="M9089" s="5"/>
    </row>
    <row r="9090" ht="12.75">
      <c r="M9090" s="5"/>
    </row>
    <row r="9091" ht="12.75">
      <c r="M9091" s="5"/>
    </row>
    <row r="9092" ht="12.75">
      <c r="M9092" s="5"/>
    </row>
    <row r="9093" ht="12.75">
      <c r="M9093" s="5"/>
    </row>
    <row r="9094" ht="12.75">
      <c r="M9094" s="5"/>
    </row>
    <row r="9095" ht="12.75">
      <c r="M9095" s="5"/>
    </row>
    <row r="9096" ht="12.75">
      <c r="M9096" s="5"/>
    </row>
    <row r="9097" ht="12.75">
      <c r="M9097" s="5"/>
    </row>
    <row r="9098" ht="12.75">
      <c r="M9098" s="5"/>
    </row>
    <row r="9099" ht="12.75">
      <c r="M9099" s="5"/>
    </row>
    <row r="9100" ht="12.75">
      <c r="M9100" s="5"/>
    </row>
    <row r="9101" ht="12.75">
      <c r="M9101" s="5"/>
    </row>
    <row r="9102" ht="12.75">
      <c r="M9102" s="5"/>
    </row>
    <row r="9103" ht="12.75">
      <c r="M9103" s="5"/>
    </row>
    <row r="9104" ht="12.75">
      <c r="M9104" s="5"/>
    </row>
    <row r="9105" ht="12.75">
      <c r="M9105" s="5"/>
    </row>
    <row r="9106" ht="12.75">
      <c r="M9106" s="5"/>
    </row>
    <row r="9107" ht="12.75">
      <c r="M9107" s="5"/>
    </row>
    <row r="9108" ht="12.75">
      <c r="M9108" s="5"/>
    </row>
    <row r="9109" ht="12.75">
      <c r="M9109" s="5"/>
    </row>
    <row r="9110" ht="12.75">
      <c r="M9110" s="5"/>
    </row>
    <row r="9111" ht="12.75">
      <c r="M9111" s="5"/>
    </row>
    <row r="9112" ht="12.75">
      <c r="M9112" s="5"/>
    </row>
    <row r="9113" ht="12.75">
      <c r="M9113" s="5"/>
    </row>
    <row r="9114" ht="12.75">
      <c r="M9114" s="5"/>
    </row>
    <row r="9115" ht="12.75">
      <c r="M9115" s="5"/>
    </row>
    <row r="9116" ht="12.75">
      <c r="M9116" s="5"/>
    </row>
    <row r="9117" ht="12.75">
      <c r="M9117" s="5"/>
    </row>
    <row r="9118" ht="12.75">
      <c r="M9118" s="5"/>
    </row>
    <row r="9119" ht="12.75">
      <c r="M9119" s="5"/>
    </row>
    <row r="9120" ht="12.75">
      <c r="M9120" s="5"/>
    </row>
    <row r="9121" ht="12.75">
      <c r="M9121" s="5"/>
    </row>
    <row r="9122" ht="12.75">
      <c r="M9122" s="5"/>
    </row>
    <row r="9123" ht="12.75">
      <c r="M9123" s="5"/>
    </row>
    <row r="9124" ht="12.75">
      <c r="M9124" s="5"/>
    </row>
    <row r="9125" ht="12.75">
      <c r="M9125" s="5"/>
    </row>
    <row r="9126" ht="12.75">
      <c r="M9126" s="5"/>
    </row>
    <row r="9127" ht="12.75">
      <c r="M9127" s="5"/>
    </row>
    <row r="9128" ht="12.75">
      <c r="M9128" s="5"/>
    </row>
    <row r="9129" ht="12.75">
      <c r="M9129" s="5"/>
    </row>
    <row r="9130" ht="12.75">
      <c r="M9130" s="5"/>
    </row>
    <row r="9131" ht="12.75">
      <c r="M9131" s="5"/>
    </row>
    <row r="9132" ht="12.75">
      <c r="M9132" s="5"/>
    </row>
    <row r="9133" ht="12.75">
      <c r="M9133" s="5"/>
    </row>
    <row r="9134" ht="12.75">
      <c r="M9134" s="5"/>
    </row>
    <row r="9135" ht="12.75">
      <c r="M9135" s="5"/>
    </row>
    <row r="9136" ht="12.75">
      <c r="M9136" s="5"/>
    </row>
    <row r="9137" ht="12.75">
      <c r="M9137" s="5"/>
    </row>
    <row r="9138" ht="12.75">
      <c r="M9138" s="5"/>
    </row>
    <row r="9139" ht="12.75">
      <c r="M9139" s="5"/>
    </row>
    <row r="9140" ht="12.75">
      <c r="M9140" s="5"/>
    </row>
    <row r="9141" ht="12.75">
      <c r="M9141" s="5"/>
    </row>
    <row r="9142" ht="12.75">
      <c r="M9142" s="5"/>
    </row>
    <row r="9143" ht="12.75">
      <c r="M9143" s="5"/>
    </row>
    <row r="9144" ht="12.75">
      <c r="M9144" s="5"/>
    </row>
    <row r="9145" ht="12.75">
      <c r="M9145" s="5"/>
    </row>
    <row r="9146" ht="12.75">
      <c r="M9146" s="5"/>
    </row>
    <row r="9147" ht="12.75">
      <c r="M9147" s="5"/>
    </row>
    <row r="9148" ht="12.75">
      <c r="M9148" s="5"/>
    </row>
    <row r="9149" ht="12.75">
      <c r="M9149" s="5"/>
    </row>
    <row r="9150" ht="12.75">
      <c r="M9150" s="5"/>
    </row>
    <row r="9151" ht="12.75">
      <c r="M9151" s="5"/>
    </row>
    <row r="9152" ht="12.75">
      <c r="M9152" s="5"/>
    </row>
    <row r="9153" ht="12.75">
      <c r="M9153" s="5"/>
    </row>
    <row r="9154" ht="12.75">
      <c r="M9154" s="5"/>
    </row>
    <row r="9155" ht="12.75">
      <c r="M9155" s="5"/>
    </row>
    <row r="9156" ht="12.75">
      <c r="M9156" s="5"/>
    </row>
    <row r="9157" ht="12.75">
      <c r="M9157" s="5"/>
    </row>
    <row r="9158" ht="12.75">
      <c r="M9158" s="5"/>
    </row>
    <row r="9159" ht="12.75">
      <c r="M9159" s="5"/>
    </row>
    <row r="9160" ht="12.75">
      <c r="M9160" s="5"/>
    </row>
    <row r="9161" ht="12.75">
      <c r="M9161" s="5"/>
    </row>
    <row r="9162" ht="12.75">
      <c r="M9162" s="5"/>
    </row>
    <row r="9163" ht="12.75">
      <c r="M9163" s="5"/>
    </row>
    <row r="9164" ht="12.75">
      <c r="M9164" s="5"/>
    </row>
    <row r="9165" ht="12.75">
      <c r="M9165" s="5"/>
    </row>
    <row r="9166" ht="12.75">
      <c r="M9166" s="5"/>
    </row>
    <row r="9167" ht="12.75">
      <c r="M9167" s="5"/>
    </row>
    <row r="9168" ht="12.75">
      <c r="M9168" s="5"/>
    </row>
    <row r="9169" ht="12.75">
      <c r="M9169" s="5"/>
    </row>
    <row r="9170" ht="12.75">
      <c r="M9170" s="5"/>
    </row>
    <row r="9171" ht="12.75">
      <c r="M9171" s="5"/>
    </row>
    <row r="9172" ht="12.75">
      <c r="M9172" s="5"/>
    </row>
    <row r="9173" ht="12.75">
      <c r="M9173" s="5"/>
    </row>
    <row r="9174" ht="12.75">
      <c r="M9174" s="5"/>
    </row>
    <row r="9175" ht="12.75">
      <c r="M9175" s="5"/>
    </row>
    <row r="9176" ht="12.75">
      <c r="M9176" s="5"/>
    </row>
    <row r="9177" ht="12.75">
      <c r="M9177" s="5"/>
    </row>
    <row r="9178" ht="12.75">
      <c r="M9178" s="5"/>
    </row>
    <row r="9179" ht="12.75">
      <c r="M9179" s="5"/>
    </row>
    <row r="9180" ht="12.75">
      <c r="M9180" s="5"/>
    </row>
    <row r="9181" ht="12.75">
      <c r="M9181" s="5"/>
    </row>
    <row r="9182" ht="12.75">
      <c r="M9182" s="5"/>
    </row>
    <row r="9183" ht="12.75">
      <c r="M9183" s="5"/>
    </row>
    <row r="9184" ht="12.75">
      <c r="M9184" s="5"/>
    </row>
    <row r="9185" ht="12.75">
      <c r="M9185" s="5"/>
    </row>
    <row r="9186" ht="12.75">
      <c r="M9186" s="5"/>
    </row>
    <row r="9187" ht="12.75">
      <c r="M9187" s="5"/>
    </row>
    <row r="9188" ht="12.75">
      <c r="M9188" s="5"/>
    </row>
    <row r="9189" ht="12.75">
      <c r="M9189" s="5"/>
    </row>
    <row r="9190" ht="12.75">
      <c r="M9190" s="5"/>
    </row>
    <row r="9191" ht="12.75">
      <c r="M9191" s="5"/>
    </row>
    <row r="9192" ht="12.75">
      <c r="M9192" s="5"/>
    </row>
    <row r="9193" ht="12.75">
      <c r="M9193" s="5"/>
    </row>
    <row r="9194" ht="12.75">
      <c r="M9194" s="5"/>
    </row>
    <row r="9195" ht="12.75">
      <c r="M9195" s="5"/>
    </row>
    <row r="9196" ht="12.75">
      <c r="M9196" s="5"/>
    </row>
    <row r="9197" ht="12.75">
      <c r="M9197" s="5"/>
    </row>
    <row r="9198" ht="12.75">
      <c r="M9198" s="5"/>
    </row>
    <row r="9199" ht="12.75">
      <c r="M9199" s="5"/>
    </row>
    <row r="9200" ht="12.75">
      <c r="M9200" s="5"/>
    </row>
    <row r="9201" ht="12.75">
      <c r="M9201" s="5"/>
    </row>
    <row r="9202" ht="12.75">
      <c r="M9202" s="5"/>
    </row>
    <row r="9203" ht="12.75">
      <c r="M9203" s="5"/>
    </row>
    <row r="9204" ht="12.75">
      <c r="M9204" s="5"/>
    </row>
    <row r="9205" ht="12.75">
      <c r="M9205" s="5"/>
    </row>
    <row r="9206" ht="12.75">
      <c r="M9206" s="5"/>
    </row>
    <row r="9207" ht="12.75">
      <c r="M9207" s="5"/>
    </row>
    <row r="9208" ht="12.75">
      <c r="M9208" s="5"/>
    </row>
    <row r="9209" ht="12.75">
      <c r="M9209" s="5"/>
    </row>
    <row r="9210" ht="12.75">
      <c r="M9210" s="5"/>
    </row>
    <row r="9211" ht="12.75">
      <c r="M9211" s="5"/>
    </row>
    <row r="9212" ht="12.75">
      <c r="M9212" s="5"/>
    </row>
    <row r="9213" ht="12.75">
      <c r="M9213" s="5"/>
    </row>
    <row r="9214" ht="12.75">
      <c r="M9214" s="5"/>
    </row>
    <row r="9215" ht="12.75">
      <c r="M9215" s="5"/>
    </row>
    <row r="9216" ht="12.75">
      <c r="M9216" s="5"/>
    </row>
    <row r="9217" ht="12.75">
      <c r="M9217" s="5"/>
    </row>
    <row r="9218" ht="12.75">
      <c r="M9218" s="5"/>
    </row>
    <row r="9219" ht="12.75">
      <c r="M9219" s="5"/>
    </row>
    <row r="9220" ht="12.75">
      <c r="M9220" s="5"/>
    </row>
    <row r="9221" ht="12.75">
      <c r="M9221" s="5"/>
    </row>
    <row r="9222" ht="12.75">
      <c r="M9222" s="5"/>
    </row>
    <row r="9223" ht="12.75">
      <c r="M9223" s="5"/>
    </row>
    <row r="9224" ht="12.75">
      <c r="M9224" s="5"/>
    </row>
    <row r="9225" ht="12.75">
      <c r="M9225" s="5"/>
    </row>
    <row r="9226" ht="12.75">
      <c r="M9226" s="5"/>
    </row>
    <row r="9227" ht="12.75">
      <c r="M9227" s="5"/>
    </row>
    <row r="9228" ht="12.75">
      <c r="M9228" s="5"/>
    </row>
    <row r="9229" ht="12.75">
      <c r="M9229" s="5"/>
    </row>
    <row r="9230" ht="12.75">
      <c r="M9230" s="5"/>
    </row>
    <row r="9231" ht="12.75">
      <c r="M9231" s="5"/>
    </row>
    <row r="9232" ht="12.75">
      <c r="M9232" s="5"/>
    </row>
    <row r="9233" ht="12.75">
      <c r="M9233" s="5"/>
    </row>
    <row r="9234" ht="12.75">
      <c r="M9234" s="5"/>
    </row>
    <row r="9235" ht="12.75">
      <c r="M9235" s="5"/>
    </row>
    <row r="9236" ht="12.75">
      <c r="M9236" s="5"/>
    </row>
    <row r="9237" ht="12.75">
      <c r="M9237" s="5"/>
    </row>
    <row r="9238" ht="12.75">
      <c r="M9238" s="5"/>
    </row>
    <row r="9239" ht="12.75">
      <c r="M9239" s="5"/>
    </row>
    <row r="9240" ht="12.75">
      <c r="M9240" s="5"/>
    </row>
    <row r="9241" ht="12.75">
      <c r="M9241" s="5"/>
    </row>
    <row r="9242" ht="12.75">
      <c r="M9242" s="5"/>
    </row>
    <row r="9243" ht="12.75">
      <c r="M9243" s="5"/>
    </row>
    <row r="9244" ht="12.75">
      <c r="M9244" s="5"/>
    </row>
    <row r="9245" ht="12.75">
      <c r="M9245" s="5"/>
    </row>
    <row r="9246" ht="12.75">
      <c r="M9246" s="5"/>
    </row>
    <row r="9247" ht="12.75">
      <c r="M9247" s="5"/>
    </row>
    <row r="9248" ht="12.75">
      <c r="M9248" s="5"/>
    </row>
    <row r="9249" ht="12.75">
      <c r="M9249" s="5"/>
    </row>
    <row r="9250" ht="12.75">
      <c r="M9250" s="5"/>
    </row>
    <row r="9251" ht="12.75">
      <c r="M9251" s="5"/>
    </row>
    <row r="9252" ht="12.75">
      <c r="M9252" s="5"/>
    </row>
    <row r="9253" ht="12.75">
      <c r="M9253" s="5"/>
    </row>
    <row r="9254" ht="12.75">
      <c r="M9254" s="5"/>
    </row>
    <row r="9255" ht="12.75">
      <c r="M9255" s="5"/>
    </row>
    <row r="9256" ht="12.75">
      <c r="M9256" s="5"/>
    </row>
    <row r="9257" ht="12.75">
      <c r="M9257" s="5"/>
    </row>
    <row r="9258" ht="12.75">
      <c r="M9258" s="5"/>
    </row>
    <row r="9259" ht="12.75">
      <c r="M9259" s="5"/>
    </row>
    <row r="9260" ht="12.75">
      <c r="M9260" s="5"/>
    </row>
    <row r="9261" ht="12.75">
      <c r="M9261" s="5"/>
    </row>
    <row r="9262" ht="12.75">
      <c r="M9262" s="5"/>
    </row>
    <row r="9263" ht="12.75">
      <c r="M9263" s="5"/>
    </row>
    <row r="9264" ht="12.75">
      <c r="M9264" s="5"/>
    </row>
    <row r="9265" ht="12.75">
      <c r="M9265" s="5"/>
    </row>
    <row r="9266" ht="12.75">
      <c r="M9266" s="5"/>
    </row>
    <row r="9267" ht="12.75">
      <c r="M9267" s="5"/>
    </row>
    <row r="9268" ht="12.75">
      <c r="M9268" s="5"/>
    </row>
    <row r="9269" ht="12.75">
      <c r="M9269" s="5"/>
    </row>
    <row r="9270" ht="12.75">
      <c r="M9270" s="5"/>
    </row>
    <row r="9271" ht="12.75">
      <c r="M9271" s="5"/>
    </row>
    <row r="9272" ht="12.75">
      <c r="M9272" s="5"/>
    </row>
    <row r="9273" ht="12.75">
      <c r="M9273" s="5"/>
    </row>
    <row r="9274" ht="12.75">
      <c r="M9274" s="5"/>
    </row>
    <row r="9275" ht="12.75">
      <c r="M9275" s="5"/>
    </row>
    <row r="9276" ht="12.75">
      <c r="M9276" s="5"/>
    </row>
    <row r="9277" ht="12.75">
      <c r="M9277" s="5"/>
    </row>
    <row r="9278" ht="12.75">
      <c r="M9278" s="5"/>
    </row>
    <row r="9279" ht="12.75">
      <c r="M9279" s="5"/>
    </row>
    <row r="9280" ht="12.75">
      <c r="M9280" s="5"/>
    </row>
    <row r="9281" ht="12.75">
      <c r="M9281" s="5"/>
    </row>
    <row r="9282" ht="12.75">
      <c r="M9282" s="5"/>
    </row>
    <row r="9283" ht="12.75">
      <c r="M9283" s="5"/>
    </row>
    <row r="9284" ht="12.75">
      <c r="M9284" s="5"/>
    </row>
    <row r="9285" ht="12.75">
      <c r="M9285" s="5"/>
    </row>
    <row r="9286" ht="12.75">
      <c r="M9286" s="5"/>
    </row>
    <row r="9287" ht="12.75">
      <c r="M9287" s="5"/>
    </row>
    <row r="9288" ht="12.75">
      <c r="M9288" s="5"/>
    </row>
    <row r="9289" ht="12.75">
      <c r="M9289" s="5"/>
    </row>
    <row r="9290" ht="12.75">
      <c r="M9290" s="5"/>
    </row>
    <row r="9291" ht="12.75">
      <c r="M9291" s="5"/>
    </row>
    <row r="9292" ht="12.75">
      <c r="M9292" s="5"/>
    </row>
    <row r="9293" ht="12.75">
      <c r="M9293" s="5"/>
    </row>
    <row r="9294" ht="12.75">
      <c r="M9294" s="5"/>
    </row>
    <row r="9295" ht="12.75">
      <c r="M9295" s="5"/>
    </row>
    <row r="9296" ht="12.75">
      <c r="M9296" s="5"/>
    </row>
    <row r="9297" ht="12.75">
      <c r="M9297" s="5"/>
    </row>
    <row r="9298" ht="12.75">
      <c r="M9298" s="5"/>
    </row>
    <row r="9299" ht="12.75">
      <c r="M9299" s="5"/>
    </row>
    <row r="9300" ht="12.75">
      <c r="M9300" s="5"/>
    </row>
    <row r="9301" ht="12.75">
      <c r="M9301" s="5"/>
    </row>
    <row r="9302" ht="12.75">
      <c r="M9302" s="5"/>
    </row>
    <row r="9303" ht="12.75">
      <c r="M9303" s="5"/>
    </row>
    <row r="9304" ht="12.75">
      <c r="M9304" s="5"/>
    </row>
    <row r="9305" ht="12.75">
      <c r="M9305" s="5"/>
    </row>
    <row r="9306" ht="12.75">
      <c r="M9306" s="5"/>
    </row>
    <row r="9307" ht="12.75">
      <c r="M9307" s="5"/>
    </row>
    <row r="9308" ht="12.75">
      <c r="M9308" s="5"/>
    </row>
    <row r="9309" ht="12.75">
      <c r="M9309" s="5"/>
    </row>
    <row r="9310" ht="12.75">
      <c r="M9310" s="5"/>
    </row>
    <row r="9311" ht="12.75">
      <c r="M9311" s="5"/>
    </row>
    <row r="9312" ht="12.75">
      <c r="M9312" s="5"/>
    </row>
    <row r="9313" ht="12.75">
      <c r="M9313" s="5"/>
    </row>
    <row r="9314" ht="12.75">
      <c r="M9314" s="5"/>
    </row>
    <row r="9315" ht="12.75">
      <c r="M9315" s="5"/>
    </row>
    <row r="9316" ht="12.75">
      <c r="M9316" s="5"/>
    </row>
    <row r="9317" ht="12.75">
      <c r="M9317" s="5"/>
    </row>
    <row r="9318" ht="12.75">
      <c r="M9318" s="5"/>
    </row>
    <row r="9319" ht="12.75">
      <c r="M9319" s="5"/>
    </row>
    <row r="9320" ht="12.75">
      <c r="M9320" s="5"/>
    </row>
    <row r="9321" ht="12.75">
      <c r="M9321" s="5"/>
    </row>
    <row r="9322" ht="12.75">
      <c r="M9322" s="5"/>
    </row>
    <row r="9323" ht="12.75">
      <c r="M9323" s="5"/>
    </row>
    <row r="9324" ht="12.75">
      <c r="M9324" s="5"/>
    </row>
    <row r="9325" ht="12.75">
      <c r="M9325" s="5"/>
    </row>
    <row r="9326" ht="12.75">
      <c r="M9326" s="5"/>
    </row>
    <row r="9327" ht="12.75">
      <c r="M9327" s="5"/>
    </row>
    <row r="9328" ht="12.75">
      <c r="M9328" s="5"/>
    </row>
    <row r="9329" ht="12.75">
      <c r="M9329" s="5"/>
    </row>
    <row r="9330" ht="12.75">
      <c r="M9330" s="5"/>
    </row>
    <row r="9331" ht="12.75">
      <c r="M9331" s="5"/>
    </row>
    <row r="9332" ht="12.75">
      <c r="M9332" s="5"/>
    </row>
    <row r="9333" ht="12.75">
      <c r="M9333" s="5"/>
    </row>
    <row r="9334" ht="12.75">
      <c r="M9334" s="5"/>
    </row>
    <row r="9335" ht="12.75">
      <c r="M9335" s="5"/>
    </row>
    <row r="9336" ht="12.75">
      <c r="M9336" s="5"/>
    </row>
    <row r="9337" ht="12.75">
      <c r="M9337" s="5"/>
    </row>
    <row r="9338" ht="12.75">
      <c r="M9338" s="5"/>
    </row>
    <row r="9339" ht="12.75">
      <c r="M9339" s="5"/>
    </row>
    <row r="9340" ht="12.75">
      <c r="M9340" s="5"/>
    </row>
    <row r="9341" ht="12.75">
      <c r="M9341" s="5"/>
    </row>
    <row r="9342" ht="12.75">
      <c r="M9342" s="5"/>
    </row>
    <row r="9343" ht="12.75">
      <c r="M9343" s="5"/>
    </row>
    <row r="9344" ht="12.75">
      <c r="M9344" s="5"/>
    </row>
    <row r="9345" ht="12.75">
      <c r="M9345" s="5"/>
    </row>
    <row r="9346" ht="12.75">
      <c r="M9346" s="5"/>
    </row>
    <row r="9347" ht="12.75">
      <c r="M9347" s="5"/>
    </row>
    <row r="9348" ht="12.75">
      <c r="M9348" s="5"/>
    </row>
    <row r="9349" ht="12.75">
      <c r="M9349" s="5"/>
    </row>
    <row r="9350" ht="12.75">
      <c r="M9350" s="5"/>
    </row>
    <row r="9351" ht="12.75">
      <c r="M9351" s="5"/>
    </row>
    <row r="9352" ht="12.75">
      <c r="M9352" s="5"/>
    </row>
    <row r="9353" ht="12.75">
      <c r="M9353" s="5"/>
    </row>
    <row r="9354" ht="12.75">
      <c r="M9354" s="5"/>
    </row>
    <row r="9355" ht="12.75">
      <c r="M9355" s="5"/>
    </row>
    <row r="9356" ht="12.75">
      <c r="M9356" s="5"/>
    </row>
    <row r="9357" ht="12.75">
      <c r="M9357" s="5"/>
    </row>
    <row r="9358" ht="12.75">
      <c r="M9358" s="5"/>
    </row>
    <row r="9359" ht="12.75">
      <c r="M9359" s="5"/>
    </row>
    <row r="9360" ht="12.75">
      <c r="M9360" s="5"/>
    </row>
    <row r="9361" ht="12.75">
      <c r="M9361" s="5"/>
    </row>
    <row r="9362" ht="12.75">
      <c r="M9362" s="5"/>
    </row>
    <row r="9363" ht="12.75">
      <c r="M9363" s="5"/>
    </row>
    <row r="9364" ht="12.75">
      <c r="M9364" s="5"/>
    </row>
    <row r="9365" ht="12.75">
      <c r="M9365" s="5"/>
    </row>
    <row r="9366" ht="12.75">
      <c r="M9366" s="5"/>
    </row>
    <row r="9367" ht="12.75">
      <c r="M9367" s="5"/>
    </row>
    <row r="9368" ht="12.75">
      <c r="M9368" s="5"/>
    </row>
    <row r="9369" ht="12.75">
      <c r="M9369" s="5"/>
    </row>
    <row r="9370" ht="12.75">
      <c r="M9370" s="5"/>
    </row>
    <row r="9371" ht="12.75">
      <c r="M9371" s="5"/>
    </row>
    <row r="9372" ht="12.75">
      <c r="M9372" s="5"/>
    </row>
    <row r="9373" ht="12.75">
      <c r="M9373" s="5"/>
    </row>
    <row r="9374" ht="12.75">
      <c r="M9374" s="5"/>
    </row>
    <row r="9375" ht="12.75">
      <c r="M9375" s="5"/>
    </row>
    <row r="9376" ht="12.75">
      <c r="M9376" s="5"/>
    </row>
    <row r="9377" ht="12.75">
      <c r="M9377" s="5"/>
    </row>
    <row r="9378" ht="12.75">
      <c r="M9378" s="5"/>
    </row>
    <row r="9379" ht="12.75">
      <c r="M9379" s="5"/>
    </row>
    <row r="9380" ht="12.75">
      <c r="M9380" s="5"/>
    </row>
    <row r="9381" ht="12.75">
      <c r="M9381" s="5"/>
    </row>
    <row r="9382" ht="12.75">
      <c r="M9382" s="5"/>
    </row>
    <row r="9383" ht="12.75">
      <c r="M9383" s="5"/>
    </row>
    <row r="9384" ht="12.75">
      <c r="M9384" s="5"/>
    </row>
    <row r="9385" ht="12.75">
      <c r="M9385" s="5"/>
    </row>
    <row r="9386" ht="12.75">
      <c r="M9386" s="5"/>
    </row>
    <row r="9387" ht="12.75">
      <c r="M9387" s="5"/>
    </row>
    <row r="9388" ht="12.75">
      <c r="M9388" s="5"/>
    </row>
    <row r="9389" ht="12.75">
      <c r="M9389" s="5"/>
    </row>
    <row r="9390" ht="12.75">
      <c r="M9390" s="5"/>
    </row>
    <row r="9391" ht="12.75">
      <c r="M9391" s="5"/>
    </row>
    <row r="9392" ht="12.75">
      <c r="M9392" s="5"/>
    </row>
    <row r="9393" ht="12.75">
      <c r="M9393" s="5"/>
    </row>
    <row r="9394" ht="12.75">
      <c r="M9394" s="5"/>
    </row>
    <row r="9395" ht="12.75">
      <c r="M9395" s="5"/>
    </row>
    <row r="9396" ht="12.75">
      <c r="M9396" s="5"/>
    </row>
    <row r="9397" ht="12.75">
      <c r="M9397" s="5"/>
    </row>
    <row r="9398" ht="12.75">
      <c r="M9398" s="5"/>
    </row>
    <row r="9399" ht="12.75">
      <c r="M9399" s="5"/>
    </row>
    <row r="9400" ht="12.75">
      <c r="M9400" s="5"/>
    </row>
    <row r="9401" ht="12.75">
      <c r="M9401" s="5"/>
    </row>
    <row r="9402" ht="12.75">
      <c r="M9402" s="5"/>
    </row>
    <row r="9403" ht="12.75">
      <c r="M9403" s="5"/>
    </row>
    <row r="9404" ht="12.75">
      <c r="M9404" s="5"/>
    </row>
    <row r="9405" ht="12.75">
      <c r="M9405" s="5"/>
    </row>
    <row r="9406" ht="12.75">
      <c r="M9406" s="5"/>
    </row>
    <row r="9407" ht="12.75">
      <c r="M9407" s="5"/>
    </row>
    <row r="9408" ht="12.75">
      <c r="M9408" s="5"/>
    </row>
    <row r="9409" ht="12.75">
      <c r="M9409" s="5"/>
    </row>
    <row r="9410" ht="12.75">
      <c r="M9410" s="5"/>
    </row>
    <row r="9411" ht="12.75">
      <c r="M9411" s="5"/>
    </row>
    <row r="9412" ht="12.75">
      <c r="M9412" s="5"/>
    </row>
    <row r="9413" ht="12.75">
      <c r="M9413" s="5"/>
    </row>
    <row r="9414" ht="12.75">
      <c r="M9414" s="5"/>
    </row>
    <row r="9415" ht="12.75">
      <c r="M9415" s="5"/>
    </row>
    <row r="9416" ht="12.75">
      <c r="M9416" s="5"/>
    </row>
    <row r="9417" ht="12.75">
      <c r="M9417" s="5"/>
    </row>
    <row r="9418" ht="12.75">
      <c r="M9418" s="5"/>
    </row>
    <row r="9419" ht="12.75">
      <c r="M9419" s="5"/>
    </row>
    <row r="9420" ht="12.75">
      <c r="M9420" s="5"/>
    </row>
    <row r="9421" ht="12.75">
      <c r="M9421" s="5"/>
    </row>
    <row r="9422" ht="12.75">
      <c r="M9422" s="5"/>
    </row>
    <row r="9423" ht="12.75">
      <c r="M9423" s="5"/>
    </row>
    <row r="9424" ht="12.75">
      <c r="M9424" s="5"/>
    </row>
    <row r="9425" ht="12.75">
      <c r="M9425" s="5"/>
    </row>
    <row r="9426" ht="12.75">
      <c r="M9426" s="5"/>
    </row>
    <row r="9427" ht="12.75">
      <c r="M9427" s="5"/>
    </row>
    <row r="9428" ht="12.75">
      <c r="M9428" s="5"/>
    </row>
    <row r="9429" ht="12.75">
      <c r="M9429" s="5"/>
    </row>
    <row r="9430" ht="12.75">
      <c r="M9430" s="5"/>
    </row>
    <row r="9431" ht="12.75">
      <c r="M9431" s="5"/>
    </row>
    <row r="9432" ht="12.75">
      <c r="M9432" s="5"/>
    </row>
    <row r="9433" ht="12.75">
      <c r="M9433" s="5"/>
    </row>
    <row r="9434" ht="12.75">
      <c r="M9434" s="5"/>
    </row>
    <row r="9435" ht="12.75">
      <c r="M9435" s="5"/>
    </row>
    <row r="9436" ht="12.75">
      <c r="M9436" s="5"/>
    </row>
    <row r="9437" ht="12.75">
      <c r="M9437" s="5"/>
    </row>
    <row r="9438" ht="12.75">
      <c r="M9438" s="5"/>
    </row>
    <row r="9439" ht="12.75">
      <c r="M9439" s="5"/>
    </row>
    <row r="9440" ht="12.75">
      <c r="M9440" s="5"/>
    </row>
    <row r="9441" ht="12.75">
      <c r="M9441" s="5"/>
    </row>
    <row r="9442" ht="12.75">
      <c r="M9442" s="5"/>
    </row>
    <row r="9443" ht="12.75">
      <c r="M9443" s="5"/>
    </row>
    <row r="9444" ht="12.75">
      <c r="M9444" s="5"/>
    </row>
    <row r="9445" ht="12.75">
      <c r="M9445" s="5"/>
    </row>
    <row r="9446" ht="12.75">
      <c r="M9446" s="5"/>
    </row>
    <row r="9447" ht="12.75">
      <c r="M9447" s="5"/>
    </row>
    <row r="9448" ht="12.75">
      <c r="M9448" s="5"/>
    </row>
    <row r="9449" ht="12.75">
      <c r="M9449" s="5"/>
    </row>
    <row r="9450" ht="12.75">
      <c r="M9450" s="5"/>
    </row>
    <row r="9451" ht="12.75">
      <c r="M9451" s="5"/>
    </row>
    <row r="9452" ht="12.75">
      <c r="M9452" s="5"/>
    </row>
    <row r="9453" ht="12.75">
      <c r="M9453" s="5"/>
    </row>
    <row r="9454" ht="12.75">
      <c r="M9454" s="5"/>
    </row>
    <row r="9455" ht="12.75">
      <c r="M9455" s="5"/>
    </row>
    <row r="9456" ht="12.75">
      <c r="M9456" s="5"/>
    </row>
    <row r="9457" ht="12.75">
      <c r="M9457" s="5"/>
    </row>
    <row r="9458" ht="12.75">
      <c r="M9458" s="5"/>
    </row>
    <row r="9459" ht="12.75">
      <c r="M9459" s="5"/>
    </row>
    <row r="9460" ht="12.75">
      <c r="M9460" s="5"/>
    </row>
    <row r="9461" ht="12.75">
      <c r="M9461" s="5"/>
    </row>
    <row r="9462" ht="12.75">
      <c r="M9462" s="5"/>
    </row>
    <row r="9463" ht="12.75">
      <c r="M9463" s="5"/>
    </row>
    <row r="9464" ht="12.75">
      <c r="M9464" s="5"/>
    </row>
    <row r="9465" ht="12.75">
      <c r="M9465" s="5"/>
    </row>
    <row r="9466" ht="12.75">
      <c r="M9466" s="5"/>
    </row>
    <row r="9467" ht="12.75">
      <c r="M9467" s="5"/>
    </row>
    <row r="9468" ht="12.75">
      <c r="M9468" s="5"/>
    </row>
    <row r="9469" ht="12.75">
      <c r="M9469" s="5"/>
    </row>
    <row r="9470" ht="12.75">
      <c r="M9470" s="5"/>
    </row>
    <row r="9471" ht="12.75">
      <c r="M9471" s="5"/>
    </row>
    <row r="9472" ht="12.75">
      <c r="M9472" s="5"/>
    </row>
    <row r="9473" ht="12.75">
      <c r="M9473" s="5"/>
    </row>
    <row r="9474" ht="12.75">
      <c r="M9474" s="5"/>
    </row>
    <row r="9475" ht="12.75">
      <c r="M9475" s="5"/>
    </row>
    <row r="9476" ht="12.75">
      <c r="M9476" s="5"/>
    </row>
    <row r="9477" ht="12.75">
      <c r="M9477" s="5"/>
    </row>
    <row r="9478" ht="12.75">
      <c r="M9478" s="5"/>
    </row>
    <row r="9479" ht="12.75">
      <c r="M9479" s="5"/>
    </row>
    <row r="9480" ht="12.75">
      <c r="M9480" s="5"/>
    </row>
    <row r="9481" ht="12.75">
      <c r="M9481" s="5"/>
    </row>
    <row r="9482" ht="12.75">
      <c r="M9482" s="5"/>
    </row>
    <row r="9483" ht="12.75">
      <c r="M9483" s="5"/>
    </row>
    <row r="9484" ht="12.75">
      <c r="M9484" s="5"/>
    </row>
    <row r="9485" ht="12.75">
      <c r="M9485" s="5"/>
    </row>
    <row r="9486" ht="12.75">
      <c r="M9486" s="5"/>
    </row>
    <row r="9487" ht="12.75">
      <c r="M9487" s="5"/>
    </row>
    <row r="9488" ht="12.75">
      <c r="M9488" s="5"/>
    </row>
    <row r="9489" ht="12.75">
      <c r="M9489" s="5"/>
    </row>
    <row r="9490" ht="12.75">
      <c r="M9490" s="5"/>
    </row>
    <row r="9491" ht="12.75">
      <c r="M9491" s="5"/>
    </row>
    <row r="9492" ht="12.75">
      <c r="M9492" s="5"/>
    </row>
    <row r="9493" ht="12.75">
      <c r="M9493" s="5"/>
    </row>
    <row r="9494" ht="12.75">
      <c r="M9494" s="5"/>
    </row>
    <row r="9495" ht="12.75">
      <c r="M9495" s="5"/>
    </row>
    <row r="9496" ht="12.75">
      <c r="M9496" s="5"/>
    </row>
    <row r="9497" ht="12.75">
      <c r="M9497" s="5"/>
    </row>
    <row r="9498" ht="12.75">
      <c r="M9498" s="5"/>
    </row>
    <row r="9499" ht="12.75">
      <c r="M9499" s="5"/>
    </row>
    <row r="9500" ht="12.75">
      <c r="M9500" s="5"/>
    </row>
    <row r="9501" ht="12.75">
      <c r="M9501" s="5"/>
    </row>
    <row r="9502" ht="12.75">
      <c r="M9502" s="5"/>
    </row>
    <row r="9503" ht="12.75">
      <c r="M9503" s="5"/>
    </row>
    <row r="9504" ht="12.75">
      <c r="M9504" s="5"/>
    </row>
    <row r="9505" ht="12.75">
      <c r="M9505" s="5"/>
    </row>
    <row r="9506" ht="12.75">
      <c r="M9506" s="5"/>
    </row>
    <row r="9507" ht="12.75">
      <c r="M9507" s="5"/>
    </row>
    <row r="9508" ht="12.75">
      <c r="M9508" s="5"/>
    </row>
    <row r="9509" ht="12.75">
      <c r="M9509" s="5"/>
    </row>
    <row r="9510" ht="12.75">
      <c r="M9510" s="5"/>
    </row>
    <row r="9511" ht="12.75">
      <c r="M9511" s="5"/>
    </row>
    <row r="9512" ht="12.75">
      <c r="M9512" s="5"/>
    </row>
    <row r="9513" ht="12.75">
      <c r="M9513" s="5"/>
    </row>
    <row r="9514" ht="12.75">
      <c r="M9514" s="5"/>
    </row>
    <row r="9515" ht="12.75">
      <c r="M9515" s="5"/>
    </row>
    <row r="9516" ht="12.75">
      <c r="M9516" s="5"/>
    </row>
    <row r="9517" ht="12.75">
      <c r="M9517" s="5"/>
    </row>
    <row r="9518" ht="12.75">
      <c r="M9518" s="5"/>
    </row>
    <row r="9519" ht="12.75">
      <c r="M9519" s="5"/>
    </row>
    <row r="9520" ht="12.75">
      <c r="M9520" s="5"/>
    </row>
    <row r="9521" ht="12.75">
      <c r="M9521" s="5"/>
    </row>
    <row r="9522" ht="12.75">
      <c r="M9522" s="5"/>
    </row>
    <row r="9523" ht="12.75">
      <c r="M9523" s="5"/>
    </row>
    <row r="9524" ht="12.75">
      <c r="M9524" s="5"/>
    </row>
    <row r="9525" ht="12.75">
      <c r="M9525" s="5"/>
    </row>
    <row r="9526" ht="12.75">
      <c r="M9526" s="5"/>
    </row>
    <row r="9527" ht="12.75">
      <c r="M9527" s="5"/>
    </row>
    <row r="9528" ht="12.75">
      <c r="M9528" s="5"/>
    </row>
    <row r="9529" ht="12.75">
      <c r="M9529" s="5"/>
    </row>
    <row r="9530" ht="12.75">
      <c r="M9530" s="5"/>
    </row>
    <row r="9531" ht="12.75">
      <c r="M9531" s="5"/>
    </row>
    <row r="9532" ht="12.75">
      <c r="M9532" s="5"/>
    </row>
    <row r="9533" ht="12.75">
      <c r="M9533" s="5"/>
    </row>
    <row r="9534" ht="12.75">
      <c r="M9534" s="5"/>
    </row>
    <row r="9535" ht="12.75">
      <c r="M9535" s="5"/>
    </row>
    <row r="9536" ht="12.75">
      <c r="M9536" s="5"/>
    </row>
    <row r="9537" ht="12.75">
      <c r="M9537" s="5"/>
    </row>
    <row r="9538" ht="12.75">
      <c r="M9538" s="5"/>
    </row>
    <row r="9539" ht="12.75">
      <c r="M9539" s="5"/>
    </row>
    <row r="9540" ht="12.75">
      <c r="M9540" s="5"/>
    </row>
    <row r="9541" ht="12.75">
      <c r="M9541" s="5"/>
    </row>
    <row r="9542" ht="12.75">
      <c r="M9542" s="5"/>
    </row>
    <row r="9543" ht="12.75">
      <c r="M9543" s="5"/>
    </row>
    <row r="9544" ht="12.75">
      <c r="M9544" s="5"/>
    </row>
    <row r="9545" ht="12.75">
      <c r="M9545" s="5"/>
    </row>
    <row r="9546" ht="12.75">
      <c r="M9546" s="5"/>
    </row>
    <row r="9547" ht="12.75">
      <c r="M9547" s="5"/>
    </row>
    <row r="9548" ht="12.75">
      <c r="M9548" s="5"/>
    </row>
    <row r="9549" ht="12.75">
      <c r="M9549" s="5"/>
    </row>
    <row r="9550" ht="12.75">
      <c r="M9550" s="5"/>
    </row>
    <row r="9551" ht="12.75">
      <c r="M9551" s="5"/>
    </row>
    <row r="9552" ht="12.75">
      <c r="M9552" s="5"/>
    </row>
    <row r="9553" ht="12.75">
      <c r="M9553" s="5"/>
    </row>
    <row r="9554" ht="12.75">
      <c r="M9554" s="5"/>
    </row>
    <row r="9555" ht="12.75">
      <c r="M9555" s="5"/>
    </row>
    <row r="9556" ht="12.75">
      <c r="M9556" s="5"/>
    </row>
    <row r="9557" ht="12.75">
      <c r="M9557" s="5"/>
    </row>
    <row r="9558" ht="12.75">
      <c r="M9558" s="5"/>
    </row>
    <row r="9559" ht="12.75">
      <c r="M9559" s="5"/>
    </row>
    <row r="9560" ht="12.75">
      <c r="M9560" s="5"/>
    </row>
    <row r="9561" ht="12.75">
      <c r="M9561" s="5"/>
    </row>
    <row r="9562" ht="12.75">
      <c r="M9562" s="5"/>
    </row>
    <row r="9563" ht="12.75">
      <c r="M9563" s="5"/>
    </row>
    <row r="9564" ht="12.75">
      <c r="M9564" s="5"/>
    </row>
    <row r="9565" ht="12.75">
      <c r="M9565" s="5"/>
    </row>
    <row r="9566" ht="12.75">
      <c r="M9566" s="5"/>
    </row>
    <row r="9567" ht="12.75">
      <c r="M9567" s="5"/>
    </row>
    <row r="9568" ht="12.75">
      <c r="M9568" s="5"/>
    </row>
    <row r="9569" ht="12.75">
      <c r="M9569" s="5"/>
    </row>
    <row r="9570" ht="12.75">
      <c r="M9570" s="5"/>
    </row>
    <row r="9571" ht="12.75">
      <c r="M9571" s="5"/>
    </row>
    <row r="9572" ht="12.75">
      <c r="M9572" s="5"/>
    </row>
    <row r="9573" ht="12.75">
      <c r="M9573" s="5"/>
    </row>
    <row r="9574" ht="12.75">
      <c r="M9574" s="5"/>
    </row>
    <row r="9575" ht="12.75">
      <c r="M9575" s="5"/>
    </row>
    <row r="9576" ht="12.75">
      <c r="M9576" s="5"/>
    </row>
    <row r="9577" ht="12.75">
      <c r="M9577" s="5"/>
    </row>
    <row r="9578" ht="12.75">
      <c r="M9578" s="5"/>
    </row>
    <row r="9579" ht="12.75">
      <c r="M9579" s="5"/>
    </row>
    <row r="9580" ht="12.75">
      <c r="M9580" s="5"/>
    </row>
    <row r="9581" ht="12.75">
      <c r="M9581" s="5"/>
    </row>
    <row r="9582" ht="12.75">
      <c r="M9582" s="5"/>
    </row>
    <row r="9583" ht="12.75">
      <c r="M9583" s="5"/>
    </row>
    <row r="9584" ht="12.75">
      <c r="M9584" s="5"/>
    </row>
    <row r="9585" ht="12.75">
      <c r="M9585" s="5"/>
    </row>
    <row r="9586" ht="12.75">
      <c r="M9586" s="5"/>
    </row>
    <row r="9587" ht="12.75">
      <c r="M9587" s="5"/>
    </row>
    <row r="9588" ht="12.75">
      <c r="M9588" s="5"/>
    </row>
    <row r="9589" ht="12.75">
      <c r="M9589" s="5"/>
    </row>
    <row r="9590" ht="12.75">
      <c r="M9590" s="5"/>
    </row>
    <row r="9591" ht="12.75">
      <c r="M9591" s="5"/>
    </row>
    <row r="9592" ht="12.75">
      <c r="M9592" s="5"/>
    </row>
    <row r="9593" ht="12.75">
      <c r="M9593" s="5"/>
    </row>
    <row r="9594" ht="12.75">
      <c r="M9594" s="5"/>
    </row>
    <row r="9595" ht="12.75">
      <c r="M9595" s="5"/>
    </row>
    <row r="9596" ht="12.75">
      <c r="M9596" s="5"/>
    </row>
    <row r="9597" ht="12.75">
      <c r="M9597" s="5"/>
    </row>
    <row r="9598" ht="12.75">
      <c r="M9598" s="5"/>
    </row>
    <row r="9599" ht="12.75">
      <c r="M9599" s="5"/>
    </row>
    <row r="9600" ht="12.75">
      <c r="M9600" s="5"/>
    </row>
    <row r="9601" ht="12.75">
      <c r="M9601" s="5"/>
    </row>
    <row r="9602" ht="12.75">
      <c r="M9602" s="5"/>
    </row>
    <row r="9603" ht="12.75">
      <c r="M9603" s="5"/>
    </row>
    <row r="9604" ht="12.75">
      <c r="M9604" s="5"/>
    </row>
    <row r="9605" ht="12.75">
      <c r="M9605" s="5"/>
    </row>
    <row r="9606" ht="12.75">
      <c r="M9606" s="5"/>
    </row>
    <row r="9607" ht="12.75">
      <c r="M9607" s="5"/>
    </row>
    <row r="9608" ht="12.75">
      <c r="M9608" s="5"/>
    </row>
    <row r="9609" ht="12.75">
      <c r="M9609" s="5"/>
    </row>
    <row r="9610" ht="12.75">
      <c r="M9610" s="5"/>
    </row>
    <row r="9611" ht="12.75">
      <c r="M9611" s="5"/>
    </row>
    <row r="9612" ht="12.75">
      <c r="M9612" s="5"/>
    </row>
    <row r="9613" ht="12.75">
      <c r="M9613" s="5"/>
    </row>
    <row r="9614" ht="12.75">
      <c r="M9614" s="5"/>
    </row>
    <row r="9615" ht="12.75">
      <c r="M9615" s="5"/>
    </row>
    <row r="9616" ht="12.75">
      <c r="M9616" s="5"/>
    </row>
    <row r="9617" ht="12.75">
      <c r="M9617" s="5"/>
    </row>
    <row r="9618" ht="12.75">
      <c r="M9618" s="5"/>
    </row>
    <row r="9619" ht="12.75">
      <c r="M9619" s="5"/>
    </row>
    <row r="9620" ht="12.75">
      <c r="M9620" s="5"/>
    </row>
    <row r="9621" ht="12.75">
      <c r="M9621" s="5"/>
    </row>
    <row r="9622" ht="12.75">
      <c r="M9622" s="5"/>
    </row>
    <row r="9623" ht="12.75">
      <c r="M9623" s="5"/>
    </row>
    <row r="9624" ht="12.75">
      <c r="M9624" s="5"/>
    </row>
    <row r="9625" ht="12.75">
      <c r="M9625" s="5"/>
    </row>
    <row r="9626" ht="12.75">
      <c r="M9626" s="5"/>
    </row>
    <row r="9627" ht="12.75">
      <c r="M9627" s="5"/>
    </row>
    <row r="9628" ht="12.75">
      <c r="M9628" s="5"/>
    </row>
    <row r="9629" ht="12.75">
      <c r="M9629" s="5"/>
    </row>
    <row r="9630" ht="12.75">
      <c r="M9630" s="5"/>
    </row>
    <row r="9631" ht="12.75">
      <c r="M9631" s="5"/>
    </row>
    <row r="9632" ht="12.75">
      <c r="M9632" s="5"/>
    </row>
    <row r="9633" ht="12.75">
      <c r="M9633" s="5"/>
    </row>
    <row r="9634" ht="12.75">
      <c r="M9634" s="5"/>
    </row>
    <row r="9635" ht="12.75">
      <c r="M9635" s="5"/>
    </row>
    <row r="9636" ht="12.75">
      <c r="M9636" s="5"/>
    </row>
    <row r="9637" ht="12.75">
      <c r="M9637" s="5"/>
    </row>
    <row r="9638" ht="12.75">
      <c r="M9638" s="5"/>
    </row>
    <row r="9639" ht="12.75">
      <c r="M9639" s="5"/>
    </row>
    <row r="9640" ht="12.75">
      <c r="M9640" s="5"/>
    </row>
    <row r="9641" ht="12.75">
      <c r="M9641" s="5"/>
    </row>
    <row r="9642" ht="12.75">
      <c r="M9642" s="5"/>
    </row>
    <row r="9643" ht="12.75">
      <c r="M9643" s="5"/>
    </row>
    <row r="9644" ht="12.75">
      <c r="M9644" s="5"/>
    </row>
    <row r="9645" ht="12.75">
      <c r="M9645" s="5"/>
    </row>
    <row r="9646" ht="12.75">
      <c r="M9646" s="5"/>
    </row>
    <row r="9647" ht="12.75">
      <c r="M9647" s="5"/>
    </row>
    <row r="9648" ht="12.75">
      <c r="M9648" s="5"/>
    </row>
    <row r="9649" ht="12.75">
      <c r="M9649" s="5"/>
    </row>
    <row r="9650" ht="12.75">
      <c r="M9650" s="5"/>
    </row>
    <row r="9651" ht="12.75">
      <c r="M9651" s="5"/>
    </row>
    <row r="9652" ht="12.75">
      <c r="M9652" s="5"/>
    </row>
    <row r="9653" ht="12.75">
      <c r="M9653" s="5"/>
    </row>
    <row r="9654" ht="12.75">
      <c r="M9654" s="5"/>
    </row>
    <row r="9655" ht="12.75">
      <c r="M9655" s="5"/>
    </row>
    <row r="9656" ht="12.75">
      <c r="M9656" s="5"/>
    </row>
    <row r="9657" ht="12.75">
      <c r="M9657" s="5"/>
    </row>
    <row r="9658" ht="12.75">
      <c r="M9658" s="5"/>
    </row>
    <row r="9659" ht="12.75">
      <c r="M9659" s="5"/>
    </row>
    <row r="9660" ht="12.75">
      <c r="M9660" s="5"/>
    </row>
    <row r="9661" ht="12.75">
      <c r="M9661" s="5"/>
    </row>
    <row r="9662" ht="12.75">
      <c r="M9662" s="5"/>
    </row>
    <row r="9663" ht="12.75">
      <c r="M9663" s="5"/>
    </row>
    <row r="9664" ht="12.75">
      <c r="M9664" s="5"/>
    </row>
    <row r="9665" ht="12.75">
      <c r="M9665" s="5"/>
    </row>
    <row r="9666" ht="12.75">
      <c r="M9666" s="5"/>
    </row>
    <row r="9667" ht="12.75">
      <c r="M9667" s="5"/>
    </row>
    <row r="9668" ht="12.75">
      <c r="M9668" s="5"/>
    </row>
    <row r="9669" ht="12.75">
      <c r="M9669" s="5"/>
    </row>
    <row r="9670" ht="12.75">
      <c r="M9670" s="5"/>
    </row>
    <row r="9671" ht="12.75">
      <c r="M9671" s="5"/>
    </row>
    <row r="9672" ht="12.75">
      <c r="M9672" s="5"/>
    </row>
    <row r="9673" ht="12.75">
      <c r="M9673" s="5"/>
    </row>
    <row r="9674" ht="12.75">
      <c r="M9674" s="5"/>
    </row>
    <row r="9675" ht="12.75">
      <c r="M9675" s="5"/>
    </row>
    <row r="9676" ht="12.75">
      <c r="M9676" s="5"/>
    </row>
    <row r="9677" ht="12.75">
      <c r="M9677" s="5"/>
    </row>
    <row r="9678" ht="12.75">
      <c r="M9678" s="5"/>
    </row>
    <row r="9679" ht="12.75">
      <c r="M9679" s="5"/>
    </row>
    <row r="9680" ht="12.75">
      <c r="M9680" s="5"/>
    </row>
    <row r="9681" ht="12.75">
      <c r="M9681" s="5"/>
    </row>
    <row r="9682" ht="12.75">
      <c r="M9682" s="5"/>
    </row>
    <row r="9683" ht="12.75">
      <c r="M9683" s="5"/>
    </row>
    <row r="9684" ht="12.75">
      <c r="M9684" s="5"/>
    </row>
    <row r="9685" ht="12.75">
      <c r="M9685" s="5"/>
    </row>
    <row r="9686" ht="12.75">
      <c r="M9686" s="5"/>
    </row>
    <row r="9687" ht="12.75">
      <c r="M9687" s="5"/>
    </row>
    <row r="9688" ht="12.75">
      <c r="M9688" s="5"/>
    </row>
    <row r="9689" ht="12.75">
      <c r="M9689" s="5"/>
    </row>
    <row r="9690" ht="12.75">
      <c r="M9690" s="5"/>
    </row>
    <row r="9691" ht="12.75">
      <c r="M9691" s="5"/>
    </row>
    <row r="9692" ht="12.75">
      <c r="M9692" s="5"/>
    </row>
    <row r="9693" ht="12.75">
      <c r="M9693" s="5"/>
    </row>
    <row r="9694" ht="12.75">
      <c r="M9694" s="5"/>
    </row>
    <row r="9695" ht="12.75">
      <c r="M9695" s="5"/>
    </row>
    <row r="9696" ht="12.75">
      <c r="M9696" s="5"/>
    </row>
    <row r="9697" ht="12.75">
      <c r="M9697" s="5"/>
    </row>
    <row r="9698" ht="12.75">
      <c r="M9698" s="5"/>
    </row>
    <row r="9699" ht="12.75">
      <c r="M9699" s="5"/>
    </row>
    <row r="9700" ht="12.75">
      <c r="M9700" s="5"/>
    </row>
    <row r="9701" ht="12.75">
      <c r="M9701" s="5"/>
    </row>
    <row r="9702" ht="12.75">
      <c r="M9702" s="5"/>
    </row>
    <row r="9703" ht="12.75">
      <c r="M9703" s="5"/>
    </row>
    <row r="9704" ht="12.75">
      <c r="M9704" s="5"/>
    </row>
    <row r="9705" ht="12.75">
      <c r="M9705" s="5"/>
    </row>
    <row r="9706" ht="12.75">
      <c r="M9706" s="5"/>
    </row>
    <row r="9707" ht="12.75">
      <c r="M9707" s="5"/>
    </row>
    <row r="9708" ht="12.75">
      <c r="M9708" s="5"/>
    </row>
    <row r="9709" ht="12.75">
      <c r="M9709" s="5"/>
    </row>
    <row r="9710" ht="12.75">
      <c r="M9710" s="5"/>
    </row>
    <row r="9711" ht="12.75">
      <c r="M9711" s="5"/>
    </row>
    <row r="9712" ht="12.75">
      <c r="M9712" s="5"/>
    </row>
    <row r="9713" ht="12.75">
      <c r="M9713" s="5"/>
    </row>
    <row r="9714" ht="12.75">
      <c r="M9714" s="5"/>
    </row>
    <row r="9715" ht="12.75">
      <c r="M9715" s="5"/>
    </row>
    <row r="9716" ht="12.75">
      <c r="M9716" s="5"/>
    </row>
    <row r="9717" ht="12.75">
      <c r="M9717" s="5"/>
    </row>
    <row r="9718" ht="12.75">
      <c r="M9718" s="5"/>
    </row>
    <row r="9719" ht="12.75">
      <c r="M9719" s="5"/>
    </row>
    <row r="9720" ht="12.75">
      <c r="M9720" s="5"/>
    </row>
    <row r="9721" ht="12.75">
      <c r="M9721" s="5"/>
    </row>
    <row r="9722" ht="12.75">
      <c r="M9722" s="5"/>
    </row>
    <row r="9723" ht="12.75">
      <c r="M9723" s="5"/>
    </row>
    <row r="9724" ht="12.75">
      <c r="M9724" s="5"/>
    </row>
    <row r="9725" ht="12.75">
      <c r="M9725" s="5"/>
    </row>
    <row r="9726" ht="12.75">
      <c r="M9726" s="5"/>
    </row>
    <row r="9727" ht="12.75">
      <c r="M9727" s="5"/>
    </row>
    <row r="9728" ht="12.75">
      <c r="M9728" s="5"/>
    </row>
    <row r="9729" ht="12.75">
      <c r="M9729" s="5"/>
    </row>
    <row r="9730" ht="12.75">
      <c r="M9730" s="5"/>
    </row>
    <row r="9731" ht="12.75">
      <c r="M9731" s="5"/>
    </row>
    <row r="9732" ht="12.75">
      <c r="M9732" s="5"/>
    </row>
    <row r="9733" ht="12.75">
      <c r="M9733" s="5"/>
    </row>
    <row r="9734" ht="12.75">
      <c r="M9734" s="5"/>
    </row>
    <row r="9735" ht="12.75">
      <c r="M9735" s="5"/>
    </row>
    <row r="9736" ht="12.75">
      <c r="M9736" s="5"/>
    </row>
    <row r="9737" ht="12.75">
      <c r="M9737" s="5"/>
    </row>
    <row r="9738" ht="12.75">
      <c r="M9738" s="5"/>
    </row>
    <row r="9739" ht="12.75">
      <c r="M9739" s="5"/>
    </row>
    <row r="9740" ht="12.75">
      <c r="M9740" s="5"/>
    </row>
    <row r="9741" ht="12.75">
      <c r="M9741" s="5"/>
    </row>
    <row r="9742" ht="12.75">
      <c r="M9742" s="5"/>
    </row>
    <row r="9743" ht="12.75">
      <c r="M9743" s="5"/>
    </row>
    <row r="9744" ht="12.75">
      <c r="M9744" s="5"/>
    </row>
    <row r="9745" ht="12.75">
      <c r="M9745" s="5"/>
    </row>
    <row r="9746" ht="12.75">
      <c r="M9746" s="5"/>
    </row>
    <row r="9747" ht="12.75">
      <c r="M9747" s="5"/>
    </row>
    <row r="9748" ht="12.75">
      <c r="M9748" s="5"/>
    </row>
    <row r="9749" ht="12.75">
      <c r="M9749" s="5"/>
    </row>
    <row r="9750" ht="12.75">
      <c r="M9750" s="5"/>
    </row>
    <row r="9751" ht="12.75">
      <c r="M9751" s="5"/>
    </row>
    <row r="9752" ht="12.75">
      <c r="M9752" s="5"/>
    </row>
    <row r="9753" ht="12.75">
      <c r="M9753" s="5"/>
    </row>
    <row r="9754" ht="12.75">
      <c r="M9754" s="5"/>
    </row>
    <row r="9755" ht="12.75">
      <c r="M9755" s="5"/>
    </row>
    <row r="9756" ht="12.75">
      <c r="M9756" s="5"/>
    </row>
    <row r="9757" ht="12.75">
      <c r="M9757" s="5"/>
    </row>
    <row r="9758" ht="12.75">
      <c r="M9758" s="5"/>
    </row>
    <row r="9759" ht="12.75">
      <c r="M9759" s="5"/>
    </row>
    <row r="9760" ht="12.75">
      <c r="M9760" s="5"/>
    </row>
    <row r="9761" ht="12.75">
      <c r="M9761" s="5"/>
    </row>
    <row r="9762" ht="12.75">
      <c r="M9762" s="5"/>
    </row>
    <row r="9763" ht="12.75">
      <c r="M9763" s="5"/>
    </row>
    <row r="9764" ht="12.75">
      <c r="M9764" s="5"/>
    </row>
    <row r="9765" ht="12.75">
      <c r="M9765" s="5"/>
    </row>
    <row r="9766" ht="12.75">
      <c r="M9766" s="5"/>
    </row>
    <row r="9767" ht="12.75">
      <c r="M9767" s="5"/>
    </row>
    <row r="9768" ht="12.75">
      <c r="M9768" s="5"/>
    </row>
    <row r="9769" ht="12.75">
      <c r="M9769" s="5"/>
    </row>
    <row r="9770" ht="12.75">
      <c r="M9770" s="5"/>
    </row>
    <row r="9771" ht="12.75">
      <c r="M9771" s="5"/>
    </row>
    <row r="9772" ht="12.75">
      <c r="M9772" s="5"/>
    </row>
    <row r="9773" ht="12.75">
      <c r="M9773" s="5"/>
    </row>
    <row r="9774" ht="12.75">
      <c r="M9774" s="5"/>
    </row>
    <row r="9775" ht="12.75">
      <c r="M9775" s="5"/>
    </row>
    <row r="9776" ht="12.75">
      <c r="M9776" s="5"/>
    </row>
    <row r="9777" ht="12.75">
      <c r="M9777" s="5"/>
    </row>
    <row r="9778" ht="12.75">
      <c r="M9778" s="5"/>
    </row>
    <row r="9779" ht="12.75">
      <c r="M9779" s="5"/>
    </row>
    <row r="9780" ht="12.75">
      <c r="M9780" s="5"/>
    </row>
    <row r="9781" ht="12.75">
      <c r="M9781" s="5"/>
    </row>
    <row r="9782" ht="12.75">
      <c r="M9782" s="5"/>
    </row>
    <row r="9783" ht="12.75">
      <c r="M9783" s="5"/>
    </row>
    <row r="9784" ht="12.75">
      <c r="M9784" s="5"/>
    </row>
    <row r="9785" ht="12.75">
      <c r="M9785" s="5"/>
    </row>
    <row r="9786" ht="12.75">
      <c r="M9786" s="5"/>
    </row>
    <row r="9787" ht="12.75">
      <c r="M9787" s="5"/>
    </row>
    <row r="9788" ht="12.75">
      <c r="M9788" s="5"/>
    </row>
    <row r="9789" ht="12.75">
      <c r="M9789" s="5"/>
    </row>
    <row r="9790" ht="12.75">
      <c r="M9790" s="5"/>
    </row>
    <row r="9791" ht="12.75">
      <c r="M9791" s="5"/>
    </row>
    <row r="9792" ht="12.75">
      <c r="M9792" s="5"/>
    </row>
    <row r="9793" ht="12.75">
      <c r="M9793" s="5"/>
    </row>
    <row r="9794" ht="12.75">
      <c r="M9794" s="5"/>
    </row>
    <row r="9795" ht="12.75">
      <c r="M9795" s="5"/>
    </row>
    <row r="9796" ht="12.75">
      <c r="M9796" s="5"/>
    </row>
    <row r="9797" ht="12.75">
      <c r="M9797" s="5"/>
    </row>
    <row r="9798" ht="12.75">
      <c r="M9798" s="5"/>
    </row>
    <row r="9799" ht="12.75">
      <c r="M9799" s="5"/>
    </row>
    <row r="9800" ht="12.75">
      <c r="M9800" s="5"/>
    </row>
    <row r="9801" ht="12.75">
      <c r="M9801" s="5"/>
    </row>
    <row r="9802" ht="12.75">
      <c r="M9802" s="5"/>
    </row>
    <row r="9803" ht="12.75">
      <c r="M9803" s="5"/>
    </row>
    <row r="9804" ht="12.75">
      <c r="M9804" s="5"/>
    </row>
    <row r="9805" ht="12.75">
      <c r="M9805" s="5"/>
    </row>
    <row r="9806" ht="12.75">
      <c r="M9806" s="5"/>
    </row>
    <row r="9807" ht="12.75">
      <c r="M9807" s="5"/>
    </row>
    <row r="9808" ht="12.75">
      <c r="M9808" s="5"/>
    </row>
    <row r="9809" ht="12.75">
      <c r="M9809" s="5"/>
    </row>
    <row r="9810" ht="12.75">
      <c r="M9810" s="5"/>
    </row>
    <row r="9811" ht="12.75">
      <c r="M9811" s="5"/>
    </row>
    <row r="9812" ht="12.75">
      <c r="M9812" s="5"/>
    </row>
    <row r="9813" ht="12.75">
      <c r="M9813" s="5"/>
    </row>
    <row r="9814" ht="12.75">
      <c r="M9814" s="5"/>
    </row>
    <row r="9815" ht="12.75">
      <c r="M9815" s="5"/>
    </row>
    <row r="9816" ht="12.75">
      <c r="M9816" s="5"/>
    </row>
    <row r="9817" ht="12.75">
      <c r="M9817" s="5"/>
    </row>
    <row r="9818" ht="12.75">
      <c r="M9818" s="5"/>
    </row>
    <row r="9819" ht="12.75">
      <c r="M9819" s="5"/>
    </row>
    <row r="9820" ht="12.75">
      <c r="M9820" s="5"/>
    </row>
    <row r="9821" ht="12.75">
      <c r="M9821" s="5"/>
    </row>
    <row r="9822" ht="12.75">
      <c r="M9822" s="5"/>
    </row>
    <row r="9823" ht="12.75">
      <c r="M9823" s="5"/>
    </row>
    <row r="9824" ht="12.75">
      <c r="M9824" s="5"/>
    </row>
    <row r="9825" ht="12.75">
      <c r="M9825" s="5"/>
    </row>
    <row r="9826" ht="12.75">
      <c r="M9826" s="5"/>
    </row>
    <row r="9827" ht="12.75">
      <c r="M9827" s="5"/>
    </row>
    <row r="9828" ht="12.75">
      <c r="M9828" s="5"/>
    </row>
    <row r="9829" ht="12.75">
      <c r="M9829" s="5"/>
    </row>
    <row r="9830" ht="12.75">
      <c r="M9830" s="5"/>
    </row>
    <row r="9831" ht="12.75">
      <c r="M9831" s="5"/>
    </row>
    <row r="9832" ht="12.75">
      <c r="M9832" s="5"/>
    </row>
    <row r="9833" ht="12.75">
      <c r="M9833" s="5"/>
    </row>
    <row r="9834" ht="12.75">
      <c r="M9834" s="5"/>
    </row>
    <row r="9835" ht="12.75">
      <c r="M9835" s="5"/>
    </row>
    <row r="9836" ht="12.75">
      <c r="M9836" s="5"/>
    </row>
    <row r="9837" ht="12.75">
      <c r="M9837" s="5"/>
    </row>
    <row r="9838" ht="12.75">
      <c r="M9838" s="5"/>
    </row>
    <row r="9839" ht="12.75">
      <c r="M9839" s="5"/>
    </row>
    <row r="9840" ht="12.75">
      <c r="M9840" s="5"/>
    </row>
    <row r="9841" ht="12.75">
      <c r="M9841" s="5"/>
    </row>
    <row r="9842" ht="12.75">
      <c r="M9842" s="5"/>
    </row>
    <row r="9843" ht="12.75">
      <c r="M9843" s="5"/>
    </row>
    <row r="9844" ht="12.75">
      <c r="M9844" s="5"/>
    </row>
    <row r="9845" ht="12.75">
      <c r="M9845" s="5"/>
    </row>
    <row r="9846" ht="12.75">
      <c r="M9846" s="5"/>
    </row>
    <row r="9847" ht="12.75">
      <c r="M9847" s="5"/>
    </row>
    <row r="9848" ht="12.75">
      <c r="M9848" s="5"/>
    </row>
    <row r="9849" ht="12.75">
      <c r="M9849" s="5"/>
    </row>
    <row r="9850" ht="12.75">
      <c r="M9850" s="5"/>
    </row>
    <row r="9851" ht="12.75">
      <c r="M9851" s="5"/>
    </row>
    <row r="9852" ht="12.75">
      <c r="M9852" s="5"/>
    </row>
    <row r="9853" ht="12.75">
      <c r="M9853" s="5"/>
    </row>
    <row r="9854" ht="12.75">
      <c r="M9854" s="5"/>
    </row>
    <row r="9855" ht="12.75">
      <c r="M9855" s="5"/>
    </row>
    <row r="9856" ht="12.75">
      <c r="M9856" s="5"/>
    </row>
    <row r="9857" ht="12.75">
      <c r="M9857" s="5"/>
    </row>
    <row r="9858" ht="12.75">
      <c r="M9858" s="5"/>
    </row>
    <row r="9859" ht="12.75">
      <c r="M9859" s="5"/>
    </row>
    <row r="9860" ht="12.75">
      <c r="M9860" s="5"/>
    </row>
    <row r="9861" ht="12.75">
      <c r="M9861" s="5"/>
    </row>
    <row r="9862" ht="12.75">
      <c r="M9862" s="5"/>
    </row>
    <row r="9863" ht="12.75">
      <c r="M9863" s="5"/>
    </row>
    <row r="9864" ht="12.75">
      <c r="M9864" s="5"/>
    </row>
    <row r="9865" ht="12.75">
      <c r="M9865" s="5"/>
    </row>
    <row r="9866" ht="12.75">
      <c r="M9866" s="5"/>
    </row>
    <row r="9867" ht="12.75">
      <c r="M9867" s="5"/>
    </row>
    <row r="9868" ht="12.75">
      <c r="M9868" s="5"/>
    </row>
    <row r="9869" ht="12.75">
      <c r="M9869" s="5"/>
    </row>
    <row r="9870" ht="12.75">
      <c r="M9870" s="5"/>
    </row>
    <row r="9871" ht="12.75">
      <c r="M9871" s="5"/>
    </row>
    <row r="9872" ht="12.75">
      <c r="M9872" s="5"/>
    </row>
    <row r="9873" ht="12.75">
      <c r="M9873" s="5"/>
    </row>
    <row r="9874" ht="12.75">
      <c r="M9874" s="5"/>
    </row>
    <row r="9875" ht="12.75">
      <c r="M9875" s="5"/>
    </row>
    <row r="9876" ht="12.75">
      <c r="M9876" s="5"/>
    </row>
    <row r="9877" ht="12.75">
      <c r="M9877" s="5"/>
    </row>
    <row r="9878" ht="12.75">
      <c r="M9878" s="5"/>
    </row>
    <row r="9879" ht="12.75">
      <c r="M9879" s="5"/>
    </row>
    <row r="9880" ht="12.75">
      <c r="M9880" s="5"/>
    </row>
    <row r="9881" ht="12.75">
      <c r="M9881" s="5"/>
    </row>
    <row r="9882" ht="12.75">
      <c r="M9882" s="5"/>
    </row>
    <row r="9883" ht="12.75">
      <c r="M9883" s="5"/>
    </row>
    <row r="9884" ht="12.75">
      <c r="M9884" s="5"/>
    </row>
    <row r="9885" ht="12.75">
      <c r="M9885" s="5"/>
    </row>
    <row r="9886" ht="12.75">
      <c r="M9886" s="5"/>
    </row>
    <row r="9887" ht="12.75">
      <c r="M9887" s="5"/>
    </row>
    <row r="9888" ht="12.75">
      <c r="M9888" s="5"/>
    </row>
    <row r="9889" ht="12.75">
      <c r="M9889" s="5"/>
    </row>
    <row r="9890" ht="12.75">
      <c r="M9890" s="5"/>
    </row>
    <row r="9891" ht="12.75">
      <c r="M9891" s="5"/>
    </row>
    <row r="9892" ht="12.75">
      <c r="M9892" s="5"/>
    </row>
    <row r="9893" ht="12.75">
      <c r="M9893" s="5"/>
    </row>
    <row r="9894" ht="12.75">
      <c r="M9894" s="5"/>
    </row>
    <row r="9895" ht="12.75">
      <c r="M9895" s="5"/>
    </row>
    <row r="9896" ht="12.75">
      <c r="M9896" s="5"/>
    </row>
    <row r="9897" ht="12.75">
      <c r="M9897" s="5"/>
    </row>
    <row r="9898" ht="12.75">
      <c r="M9898" s="5"/>
    </row>
    <row r="9899" ht="12.75">
      <c r="M9899" s="5"/>
    </row>
    <row r="9900" ht="12.75">
      <c r="M9900" s="5"/>
    </row>
    <row r="9901" ht="12.75">
      <c r="M9901" s="5"/>
    </row>
    <row r="9902" ht="12.75">
      <c r="M9902" s="5"/>
    </row>
    <row r="9903" ht="12.75">
      <c r="M9903" s="5"/>
    </row>
    <row r="9904" ht="12.75">
      <c r="M9904" s="5"/>
    </row>
    <row r="9905" ht="12.75">
      <c r="M9905" s="5"/>
    </row>
    <row r="9906" ht="12.75">
      <c r="M9906" s="5"/>
    </row>
    <row r="9907" ht="12.75">
      <c r="M9907" s="5"/>
    </row>
    <row r="9908" ht="12.75">
      <c r="M9908" s="5"/>
    </row>
    <row r="9909" ht="12.75">
      <c r="M9909" s="5"/>
    </row>
    <row r="9910" ht="12.75">
      <c r="M9910" s="5"/>
    </row>
    <row r="9911" ht="12.75">
      <c r="M9911" s="5"/>
    </row>
    <row r="9912" ht="12.75">
      <c r="M9912" s="5"/>
    </row>
    <row r="9913" ht="12.75">
      <c r="M9913" s="5"/>
    </row>
    <row r="9914" ht="12.75">
      <c r="M9914" s="5"/>
    </row>
    <row r="9915" ht="12.75">
      <c r="M9915" s="5"/>
    </row>
    <row r="9916" ht="12.75">
      <c r="M9916" s="5"/>
    </row>
    <row r="9917" ht="12.75">
      <c r="M9917" s="5"/>
    </row>
    <row r="9918" ht="12.75">
      <c r="M9918" s="5"/>
    </row>
    <row r="9919" ht="12.75">
      <c r="M9919" s="5"/>
    </row>
    <row r="9920" ht="12.75">
      <c r="M9920" s="5"/>
    </row>
    <row r="9921" ht="12.75">
      <c r="M9921" s="5"/>
    </row>
    <row r="9922" ht="12.75">
      <c r="M9922" s="5"/>
    </row>
    <row r="9923" ht="12.75">
      <c r="M9923" s="5"/>
    </row>
    <row r="9924" ht="12.75">
      <c r="M9924" s="5"/>
    </row>
    <row r="9925" ht="12.75">
      <c r="M9925" s="5"/>
    </row>
    <row r="9926" ht="12.75">
      <c r="M9926" s="5"/>
    </row>
    <row r="9927" ht="12.75">
      <c r="M9927" s="5"/>
    </row>
    <row r="9928" ht="12.75">
      <c r="M9928" s="5"/>
    </row>
    <row r="9929" ht="12.75">
      <c r="M9929" s="5"/>
    </row>
    <row r="9930" ht="12.75">
      <c r="M9930" s="5"/>
    </row>
    <row r="9931" ht="12.75">
      <c r="M9931" s="5"/>
    </row>
    <row r="9932" ht="12.75">
      <c r="M9932" s="5"/>
    </row>
    <row r="9933" ht="12.75">
      <c r="M9933" s="5"/>
    </row>
    <row r="9934" ht="12.75">
      <c r="M9934" s="5"/>
    </row>
    <row r="9935" ht="12.75">
      <c r="M9935" s="5"/>
    </row>
    <row r="9936" ht="12.75">
      <c r="M9936" s="5"/>
    </row>
    <row r="9937" ht="12.75">
      <c r="M9937" s="5"/>
    </row>
    <row r="9938" ht="12.75">
      <c r="M9938" s="5"/>
    </row>
    <row r="9939" ht="12.75">
      <c r="M9939" s="5"/>
    </row>
    <row r="9940" ht="12.75">
      <c r="M9940" s="5"/>
    </row>
    <row r="9941" ht="12.75">
      <c r="M9941" s="5"/>
    </row>
    <row r="9942" ht="12.75">
      <c r="M9942" s="5"/>
    </row>
    <row r="9943" ht="12.75">
      <c r="M9943" s="5"/>
    </row>
    <row r="9944" ht="12.75">
      <c r="M9944" s="5"/>
    </row>
    <row r="9945" ht="12.75">
      <c r="M9945" s="5"/>
    </row>
    <row r="9946" ht="12.75">
      <c r="M9946" s="5"/>
    </row>
    <row r="9947" ht="12.75">
      <c r="M9947" s="5"/>
    </row>
    <row r="9948" ht="12.75">
      <c r="M9948" s="5"/>
    </row>
    <row r="9949" ht="12.75">
      <c r="M9949" s="5"/>
    </row>
    <row r="9950" ht="12.75">
      <c r="M9950" s="5"/>
    </row>
    <row r="9951" ht="12.75">
      <c r="M9951" s="5"/>
    </row>
    <row r="9952" ht="12.75">
      <c r="M9952" s="5"/>
    </row>
    <row r="9953" ht="12.75">
      <c r="M9953" s="5"/>
    </row>
    <row r="9954" ht="12.75">
      <c r="M9954" s="5"/>
    </row>
    <row r="9955" ht="12.75">
      <c r="M9955" s="5"/>
    </row>
    <row r="9956" ht="12.75">
      <c r="M9956" s="5"/>
    </row>
    <row r="9957" ht="12.75">
      <c r="M9957" s="5"/>
    </row>
    <row r="9958" ht="12.75">
      <c r="M9958" s="5"/>
    </row>
    <row r="9959" ht="12.75">
      <c r="M9959" s="5"/>
    </row>
    <row r="9960" ht="12.75">
      <c r="M9960" s="5"/>
    </row>
    <row r="9961" ht="12.75">
      <c r="M9961" s="5"/>
    </row>
    <row r="9962" ht="12.75">
      <c r="M9962" s="5"/>
    </row>
    <row r="9963" ht="12.75">
      <c r="M9963" s="5"/>
    </row>
    <row r="9964" ht="12.75">
      <c r="M9964" s="5"/>
    </row>
    <row r="9965" ht="12.75">
      <c r="M9965" s="5"/>
    </row>
    <row r="9966" ht="12.75">
      <c r="M9966" s="5"/>
    </row>
    <row r="9967" ht="12.75">
      <c r="M9967" s="5"/>
    </row>
    <row r="9968" ht="12.75">
      <c r="M9968" s="5"/>
    </row>
    <row r="9969" ht="12.75">
      <c r="M9969" s="5"/>
    </row>
    <row r="9970" ht="12.75">
      <c r="M9970" s="5"/>
    </row>
    <row r="9971" ht="12.75">
      <c r="M9971" s="5"/>
    </row>
    <row r="9972" ht="12.75">
      <c r="M9972" s="5"/>
    </row>
    <row r="9973" ht="12.75">
      <c r="M9973" s="5"/>
    </row>
    <row r="9974" ht="12.75">
      <c r="M9974" s="5"/>
    </row>
    <row r="9975" ht="12.75">
      <c r="M9975" s="5"/>
    </row>
    <row r="9976" ht="12.75">
      <c r="M9976" s="5"/>
    </row>
    <row r="9977" ht="12.75">
      <c r="M9977" s="5"/>
    </row>
    <row r="9978" ht="12.75">
      <c r="M9978" s="5"/>
    </row>
    <row r="9979" ht="12.75">
      <c r="M9979" s="5"/>
    </row>
    <row r="9980" ht="12.75">
      <c r="M9980" s="5"/>
    </row>
    <row r="9981" ht="12.75">
      <c r="M9981" s="5"/>
    </row>
    <row r="9982" ht="12.75">
      <c r="M9982" s="5"/>
    </row>
    <row r="9983" ht="12.75">
      <c r="M9983" s="5"/>
    </row>
    <row r="9984" ht="12.75">
      <c r="M9984" s="5"/>
    </row>
    <row r="9985" ht="12.75">
      <c r="M9985" s="5"/>
    </row>
    <row r="9986" ht="12.75">
      <c r="M9986" s="5"/>
    </row>
    <row r="9987" ht="12.75">
      <c r="M9987" s="5"/>
    </row>
    <row r="9988" ht="12.75">
      <c r="M9988" s="5"/>
    </row>
    <row r="9989" ht="12.75">
      <c r="M9989" s="5"/>
    </row>
    <row r="9990" ht="12.75">
      <c r="M9990" s="5"/>
    </row>
    <row r="9991" ht="12.75">
      <c r="M9991" s="5"/>
    </row>
    <row r="9992" ht="12.75">
      <c r="M9992" s="5"/>
    </row>
    <row r="9993" ht="12.75">
      <c r="M9993" s="5"/>
    </row>
    <row r="9994" ht="12.75">
      <c r="M9994" s="5"/>
    </row>
    <row r="9995" ht="12.75">
      <c r="M9995" s="5"/>
    </row>
    <row r="9996" ht="12.75">
      <c r="M9996" s="5"/>
    </row>
    <row r="9997" ht="12.75">
      <c r="M9997" s="5"/>
    </row>
    <row r="9998" ht="12.75">
      <c r="M9998" s="5"/>
    </row>
    <row r="9999" ht="12.75">
      <c r="M9999" s="5"/>
    </row>
    <row r="10000" ht="12.75">
      <c r="M10000" s="5"/>
    </row>
    <row r="10001" ht="12.75">
      <c r="M10001" s="5"/>
    </row>
    <row r="10002" ht="12.75">
      <c r="M10002" s="5"/>
    </row>
    <row r="10003" ht="12.75">
      <c r="M10003" s="5"/>
    </row>
    <row r="10004" ht="12.75">
      <c r="M10004" s="5"/>
    </row>
    <row r="10005" ht="12.75">
      <c r="M10005" s="5"/>
    </row>
    <row r="10006" ht="12.75">
      <c r="M10006" s="5"/>
    </row>
    <row r="10007" ht="12.75">
      <c r="M10007" s="5"/>
    </row>
    <row r="10008" ht="12.75">
      <c r="M10008" s="5"/>
    </row>
    <row r="10009" ht="12.75">
      <c r="M10009" s="5"/>
    </row>
    <row r="10010" ht="12.75">
      <c r="M10010" s="5"/>
    </row>
    <row r="10011" ht="12.75">
      <c r="M10011" s="5"/>
    </row>
    <row r="10012" ht="12.75">
      <c r="M10012" s="5"/>
    </row>
    <row r="10013" ht="12.75">
      <c r="M10013" s="5"/>
    </row>
    <row r="10014" ht="12.75">
      <c r="M10014" s="5"/>
    </row>
    <row r="10015" ht="12.75">
      <c r="M10015" s="5"/>
    </row>
    <row r="10016" ht="12.75">
      <c r="M10016" s="5"/>
    </row>
    <row r="10017" ht="12.75">
      <c r="M10017" s="5"/>
    </row>
    <row r="10018" ht="12.75">
      <c r="M10018" s="5"/>
    </row>
    <row r="10019" ht="12.75">
      <c r="M10019" s="5"/>
    </row>
    <row r="10020" ht="12.75">
      <c r="M10020" s="5"/>
    </row>
    <row r="10021" ht="12.75">
      <c r="M10021" s="5"/>
    </row>
    <row r="10022" ht="12.75">
      <c r="M10022" s="5"/>
    </row>
    <row r="10023" ht="12.75">
      <c r="M10023" s="5"/>
    </row>
    <row r="10024" ht="12.75">
      <c r="M10024" s="5"/>
    </row>
    <row r="10025" ht="12.75">
      <c r="M10025" s="5"/>
    </row>
    <row r="10026" ht="12.75">
      <c r="M10026" s="5"/>
    </row>
    <row r="10027" ht="12.75">
      <c r="M10027" s="5"/>
    </row>
    <row r="10028" ht="12.75">
      <c r="M10028" s="5"/>
    </row>
    <row r="10029" ht="12.75">
      <c r="M10029" s="5"/>
    </row>
    <row r="10030" ht="12.75">
      <c r="M10030" s="5"/>
    </row>
    <row r="10031" ht="12.75">
      <c r="M10031" s="5"/>
    </row>
    <row r="10032" ht="12.75">
      <c r="M10032" s="5"/>
    </row>
    <row r="10033" ht="12.75">
      <c r="M10033" s="5"/>
    </row>
    <row r="10034" ht="12.75">
      <c r="M10034" s="5"/>
    </row>
    <row r="10035" ht="12.75">
      <c r="M10035" s="5"/>
    </row>
    <row r="10036" ht="12.75">
      <c r="M10036" s="5"/>
    </row>
    <row r="10037" ht="12.75">
      <c r="M10037" s="5"/>
    </row>
    <row r="10038" ht="12.75">
      <c r="M10038" s="5"/>
    </row>
    <row r="10039" ht="12.75">
      <c r="M10039" s="5"/>
    </row>
    <row r="10040" ht="12.75">
      <c r="M10040" s="5"/>
    </row>
    <row r="10041" ht="12.75">
      <c r="M10041" s="5"/>
    </row>
    <row r="10042" ht="12.75">
      <c r="M10042" s="5"/>
    </row>
    <row r="10043" ht="12.75">
      <c r="M10043" s="5"/>
    </row>
    <row r="10044" ht="12.75">
      <c r="M10044" s="5"/>
    </row>
    <row r="10045" ht="12.75">
      <c r="M10045" s="5"/>
    </row>
    <row r="10046" ht="12.75">
      <c r="M10046" s="5"/>
    </row>
    <row r="10047" ht="12.75">
      <c r="M10047" s="5"/>
    </row>
    <row r="10048" ht="12.75">
      <c r="M10048" s="5"/>
    </row>
    <row r="10049" ht="12.75">
      <c r="M10049" s="5"/>
    </row>
    <row r="10050" ht="12.75">
      <c r="M10050" s="5"/>
    </row>
    <row r="10051" ht="12.75">
      <c r="M10051" s="5"/>
    </row>
    <row r="10052" ht="12.75">
      <c r="M10052" s="5"/>
    </row>
    <row r="10053" ht="12.75">
      <c r="M10053" s="5"/>
    </row>
    <row r="10054" ht="12.75">
      <c r="M10054" s="5"/>
    </row>
    <row r="10055" ht="12.75">
      <c r="M10055" s="5"/>
    </row>
    <row r="10056" ht="12.75">
      <c r="M10056" s="5"/>
    </row>
    <row r="10057" ht="12.75">
      <c r="M10057" s="5"/>
    </row>
    <row r="10058" ht="12.75">
      <c r="M10058" s="5"/>
    </row>
    <row r="10059" ht="12.75">
      <c r="M10059" s="5"/>
    </row>
    <row r="10060" ht="12.75">
      <c r="M10060" s="5"/>
    </row>
    <row r="10061" ht="12.75">
      <c r="M10061" s="5"/>
    </row>
    <row r="10062" ht="12.75">
      <c r="M10062" s="5"/>
    </row>
    <row r="10063" ht="12.75">
      <c r="M10063" s="5"/>
    </row>
    <row r="10064" ht="12.75">
      <c r="M10064" s="5"/>
    </row>
    <row r="10065" ht="12.75">
      <c r="M10065" s="5"/>
    </row>
    <row r="10066" ht="12.75">
      <c r="M10066" s="5"/>
    </row>
    <row r="10067" ht="12.75">
      <c r="M10067" s="5"/>
    </row>
    <row r="10068" ht="12.75">
      <c r="M10068" s="5"/>
    </row>
    <row r="10069" ht="12.75">
      <c r="M10069" s="5"/>
    </row>
    <row r="10070" ht="12.75">
      <c r="M10070" s="5"/>
    </row>
    <row r="10071" ht="12.75">
      <c r="M10071" s="5"/>
    </row>
    <row r="10072" ht="12.75">
      <c r="M10072" s="5"/>
    </row>
    <row r="10073" ht="12.75">
      <c r="M10073" s="5"/>
    </row>
    <row r="10074" ht="12.75">
      <c r="M10074" s="5"/>
    </row>
    <row r="10075" ht="12.75">
      <c r="M10075" s="5"/>
    </row>
    <row r="10076" ht="12.75">
      <c r="M10076" s="5"/>
    </row>
    <row r="10077" ht="12.75">
      <c r="M10077" s="5"/>
    </row>
    <row r="10078" ht="12.75">
      <c r="M10078" s="5"/>
    </row>
    <row r="10079" ht="12.75">
      <c r="M10079" s="5"/>
    </row>
    <row r="10080" ht="12.75">
      <c r="M10080" s="5"/>
    </row>
    <row r="10081" ht="12.75">
      <c r="M10081" s="5"/>
    </row>
    <row r="10082" ht="12.75">
      <c r="M10082" s="5"/>
    </row>
    <row r="10083" ht="12.75">
      <c r="M10083" s="5"/>
    </row>
    <row r="10084" ht="12.75">
      <c r="M10084" s="5"/>
    </row>
    <row r="10085" ht="12.75">
      <c r="M10085" s="5"/>
    </row>
    <row r="10086" ht="12.75">
      <c r="M10086" s="5"/>
    </row>
    <row r="10087" ht="12.75">
      <c r="M10087" s="5"/>
    </row>
    <row r="10088" ht="12.75">
      <c r="M10088" s="5"/>
    </row>
    <row r="10089" ht="12.75">
      <c r="M10089" s="5"/>
    </row>
    <row r="10090" ht="12.75">
      <c r="M10090" s="5"/>
    </row>
    <row r="10091" ht="12.75">
      <c r="M10091" s="5"/>
    </row>
    <row r="10092" ht="12.75">
      <c r="M10092" s="5"/>
    </row>
    <row r="10093" ht="12.75">
      <c r="M10093" s="5"/>
    </row>
    <row r="10094" ht="12.75">
      <c r="M10094" s="5"/>
    </row>
    <row r="10095" ht="12.75">
      <c r="M10095" s="5"/>
    </row>
    <row r="10096" ht="12.75">
      <c r="M10096" s="5"/>
    </row>
    <row r="10097" ht="12.75">
      <c r="M10097" s="5"/>
    </row>
    <row r="10098" ht="12.75">
      <c r="M10098" s="5"/>
    </row>
    <row r="10099" ht="12.75">
      <c r="M10099" s="5"/>
    </row>
    <row r="10100" ht="12.75">
      <c r="M10100" s="5"/>
    </row>
    <row r="10101" ht="12.75">
      <c r="M10101" s="5"/>
    </row>
    <row r="10102" ht="12.75">
      <c r="M10102" s="5"/>
    </row>
    <row r="10103" ht="12.75">
      <c r="M10103" s="5"/>
    </row>
    <row r="10104" ht="12.75">
      <c r="M10104" s="5"/>
    </row>
    <row r="10105" ht="12.75">
      <c r="M10105" s="5"/>
    </row>
    <row r="10106" ht="12.75">
      <c r="M10106" s="5"/>
    </row>
    <row r="10107" ht="12.75">
      <c r="M10107" s="5"/>
    </row>
    <row r="10108" ht="12.75">
      <c r="M10108" s="5"/>
    </row>
    <row r="10109" ht="12.75">
      <c r="M10109" s="5"/>
    </row>
    <row r="10110" ht="12.75">
      <c r="M10110" s="5"/>
    </row>
    <row r="10111" ht="12.75">
      <c r="M10111" s="5"/>
    </row>
    <row r="10112" ht="12.75">
      <c r="M10112" s="5"/>
    </row>
    <row r="10113" ht="12.75">
      <c r="M10113" s="5"/>
    </row>
    <row r="10114" ht="12.75">
      <c r="M10114" s="5"/>
    </row>
    <row r="10115" ht="12.75">
      <c r="M10115" s="5"/>
    </row>
    <row r="10116" ht="12.75">
      <c r="M10116" s="5"/>
    </row>
    <row r="10117" ht="12.75">
      <c r="M10117" s="5"/>
    </row>
    <row r="10118" ht="12.75">
      <c r="M10118" s="5"/>
    </row>
    <row r="10119" ht="12.75">
      <c r="M10119" s="5"/>
    </row>
    <row r="10120" ht="12.75">
      <c r="M10120" s="5"/>
    </row>
    <row r="10121" ht="12.75">
      <c r="M10121" s="5"/>
    </row>
    <row r="10122" ht="12.75">
      <c r="M10122" s="5"/>
    </row>
    <row r="10123" ht="12.75">
      <c r="M10123" s="5"/>
    </row>
    <row r="10124" ht="12.75">
      <c r="M10124" s="5"/>
    </row>
    <row r="10125" ht="12.75">
      <c r="M10125" s="5"/>
    </row>
    <row r="10126" ht="12.75">
      <c r="M10126" s="5"/>
    </row>
    <row r="10127" ht="12.75">
      <c r="M10127" s="5"/>
    </row>
    <row r="10128" ht="12.75">
      <c r="M10128" s="5"/>
    </row>
    <row r="10129" ht="12.75">
      <c r="M10129" s="5"/>
    </row>
    <row r="10130" ht="12.75">
      <c r="M10130" s="5"/>
    </row>
    <row r="10131" ht="12.75">
      <c r="M10131" s="5"/>
    </row>
    <row r="10132" ht="12.75">
      <c r="M10132" s="5"/>
    </row>
    <row r="10133" ht="12.75">
      <c r="M10133" s="5"/>
    </row>
    <row r="10134" ht="12.75">
      <c r="M10134" s="5"/>
    </row>
    <row r="10135" ht="12.75">
      <c r="M10135" s="5"/>
    </row>
    <row r="10136" ht="12.75">
      <c r="M10136" s="5"/>
    </row>
    <row r="10137" ht="12.75">
      <c r="M10137" s="5"/>
    </row>
    <row r="10138" ht="12.75">
      <c r="M10138" s="5"/>
    </row>
    <row r="10139" ht="12.75">
      <c r="M10139" s="5"/>
    </row>
    <row r="10140" ht="12.75">
      <c r="M10140" s="5"/>
    </row>
    <row r="10141" ht="12.75">
      <c r="M10141" s="5"/>
    </row>
    <row r="10142" ht="12.75">
      <c r="M10142" s="5"/>
    </row>
    <row r="10143" ht="12.75">
      <c r="M10143" s="5"/>
    </row>
    <row r="10144" ht="12.75">
      <c r="M10144" s="5"/>
    </row>
    <row r="10145" ht="12.75">
      <c r="M10145" s="5"/>
    </row>
    <row r="10146" ht="12.75">
      <c r="M10146" s="5"/>
    </row>
    <row r="10147" ht="12.75">
      <c r="M10147" s="5"/>
    </row>
    <row r="10148" ht="12.75">
      <c r="M10148" s="5"/>
    </row>
    <row r="10149" ht="12.75">
      <c r="M10149" s="5"/>
    </row>
    <row r="10150" ht="12.75">
      <c r="M10150" s="5"/>
    </row>
    <row r="10151" ht="12.75">
      <c r="M10151" s="5"/>
    </row>
    <row r="10152" ht="12.75">
      <c r="M10152" s="5"/>
    </row>
    <row r="10153" ht="12.75">
      <c r="M10153" s="5"/>
    </row>
    <row r="10154" ht="12.75">
      <c r="M10154" s="5"/>
    </row>
    <row r="10155" ht="12.75">
      <c r="M10155" s="5"/>
    </row>
    <row r="10156" ht="12.75">
      <c r="M10156" s="5"/>
    </row>
    <row r="10157" ht="12.75">
      <c r="M10157" s="5"/>
    </row>
    <row r="10158" ht="12.75">
      <c r="M10158" s="5"/>
    </row>
    <row r="10159" ht="12.75">
      <c r="M10159" s="5"/>
    </row>
    <row r="10160" ht="12.75">
      <c r="M10160" s="5"/>
    </row>
    <row r="10161" ht="12.75">
      <c r="M10161" s="5"/>
    </row>
    <row r="10162" ht="12.75">
      <c r="M10162" s="5"/>
    </row>
    <row r="10163" ht="12.75">
      <c r="M10163" s="5"/>
    </row>
    <row r="10164" ht="12.75">
      <c r="M10164" s="5"/>
    </row>
    <row r="10165" ht="12.75">
      <c r="M10165" s="5"/>
    </row>
    <row r="10166" ht="12.75">
      <c r="M10166" s="5"/>
    </row>
    <row r="10167" ht="12.75">
      <c r="M10167" s="5"/>
    </row>
    <row r="10168" ht="12.75">
      <c r="M10168" s="5"/>
    </row>
    <row r="10169" ht="12.75">
      <c r="M10169" s="5"/>
    </row>
    <row r="10170" ht="12.75">
      <c r="M10170" s="5"/>
    </row>
    <row r="10171" ht="12.75">
      <c r="M10171" s="5"/>
    </row>
    <row r="10172" ht="12.75">
      <c r="M10172" s="5"/>
    </row>
    <row r="10173" ht="12.75">
      <c r="M10173" s="5"/>
    </row>
    <row r="10174" ht="12.75">
      <c r="M10174" s="5"/>
    </row>
    <row r="10175" ht="12.75">
      <c r="M10175" s="5"/>
    </row>
    <row r="10176" ht="12.75">
      <c r="M10176" s="5"/>
    </row>
    <row r="10177" ht="12.75">
      <c r="M10177" s="5"/>
    </row>
    <row r="10178" ht="12.75">
      <c r="M10178" s="5"/>
    </row>
    <row r="10179" ht="12.75">
      <c r="M10179" s="5"/>
    </row>
    <row r="10180" ht="12.75">
      <c r="M10180" s="5"/>
    </row>
    <row r="10181" ht="12.75">
      <c r="M10181" s="5"/>
    </row>
    <row r="10182" ht="12.75">
      <c r="M10182" s="5"/>
    </row>
    <row r="10183" ht="12.75">
      <c r="M10183" s="5"/>
    </row>
    <row r="10184" ht="12.75">
      <c r="M10184" s="5"/>
    </row>
    <row r="10185" ht="12.75">
      <c r="M10185" s="5"/>
    </row>
    <row r="10186" ht="12.75">
      <c r="M10186" s="5"/>
    </row>
    <row r="10187" ht="12.75">
      <c r="M10187" s="5"/>
    </row>
    <row r="10188" ht="12.75">
      <c r="M10188" s="5"/>
    </row>
    <row r="10189" ht="12.75">
      <c r="M10189" s="5"/>
    </row>
    <row r="10190" ht="12.75">
      <c r="M10190" s="5"/>
    </row>
    <row r="10191" ht="12.75">
      <c r="M10191" s="5"/>
    </row>
    <row r="10192" ht="12.75">
      <c r="M10192" s="5"/>
    </row>
    <row r="10193" ht="12.75">
      <c r="M10193" s="5"/>
    </row>
    <row r="10194" ht="12.75">
      <c r="M10194" s="5"/>
    </row>
    <row r="10195" ht="12.75">
      <c r="M10195" s="5"/>
    </row>
    <row r="10196" ht="12.75">
      <c r="M10196" s="5"/>
    </row>
    <row r="10197" ht="12.75">
      <c r="M10197" s="5"/>
    </row>
    <row r="10198" ht="12.75">
      <c r="M10198" s="5"/>
    </row>
    <row r="10199" ht="12.75">
      <c r="M10199" s="5"/>
    </row>
    <row r="10200" ht="12.75">
      <c r="M10200" s="5"/>
    </row>
    <row r="10201" ht="12.75">
      <c r="M10201" s="5"/>
    </row>
    <row r="10202" ht="12.75">
      <c r="M10202" s="5"/>
    </row>
    <row r="10203" ht="12.75">
      <c r="M10203" s="5"/>
    </row>
    <row r="10204" ht="12.75">
      <c r="M10204" s="5"/>
    </row>
    <row r="10205" ht="12.75">
      <c r="M10205" s="5"/>
    </row>
    <row r="10206" ht="12.75">
      <c r="M10206" s="5"/>
    </row>
    <row r="10207" ht="12.75">
      <c r="M10207" s="5"/>
    </row>
    <row r="10208" ht="12.75">
      <c r="M10208" s="5"/>
    </row>
    <row r="10209" ht="12.75">
      <c r="M10209" s="5"/>
    </row>
    <row r="10210" ht="12.75">
      <c r="M10210" s="5"/>
    </row>
    <row r="10211" ht="12.75">
      <c r="M10211" s="5"/>
    </row>
    <row r="10212" ht="12.75">
      <c r="M10212" s="5"/>
    </row>
    <row r="10213" ht="12.75">
      <c r="M10213" s="5"/>
    </row>
    <row r="10214" ht="12.75">
      <c r="M10214" s="5"/>
    </row>
    <row r="10215" ht="12.75">
      <c r="M10215" s="5"/>
    </row>
    <row r="10216" ht="12.75">
      <c r="M10216" s="5"/>
    </row>
    <row r="10217" ht="12.75">
      <c r="M10217" s="5"/>
    </row>
    <row r="10218" ht="12.75">
      <c r="M10218" s="5"/>
    </row>
    <row r="10219" ht="12.75">
      <c r="M10219" s="5"/>
    </row>
    <row r="10220" ht="12.75">
      <c r="M10220" s="5"/>
    </row>
    <row r="10221" ht="12.75">
      <c r="M10221" s="5"/>
    </row>
    <row r="10222" ht="12.75">
      <c r="M10222" s="5"/>
    </row>
    <row r="10223" ht="12.75">
      <c r="M10223" s="5"/>
    </row>
    <row r="10224" ht="12.75">
      <c r="M10224" s="5"/>
    </row>
    <row r="10225" ht="12.75">
      <c r="M10225" s="5"/>
    </row>
    <row r="10226" ht="12.75">
      <c r="M10226" s="5"/>
    </row>
    <row r="10227" ht="12.75">
      <c r="M10227" s="5"/>
    </row>
    <row r="10228" ht="12.75">
      <c r="M10228" s="5"/>
    </row>
    <row r="10229" ht="12.75">
      <c r="M10229" s="5"/>
    </row>
    <row r="10230" ht="12.75">
      <c r="M10230" s="5"/>
    </row>
    <row r="10231" ht="12.75">
      <c r="M10231" s="5"/>
    </row>
    <row r="10232" ht="12.75">
      <c r="M10232" s="5"/>
    </row>
    <row r="10233" ht="12.75">
      <c r="M10233" s="5"/>
    </row>
    <row r="10234" ht="12.75">
      <c r="M10234" s="5"/>
    </row>
    <row r="10235" ht="12.75">
      <c r="M10235" s="5"/>
    </row>
    <row r="10236" ht="12.75">
      <c r="M10236" s="5"/>
    </row>
    <row r="10237" ht="12.75">
      <c r="M10237" s="5"/>
    </row>
    <row r="10238" ht="12.75">
      <c r="M10238" s="5"/>
    </row>
    <row r="10239" ht="12.75">
      <c r="M10239" s="5"/>
    </row>
    <row r="10240" ht="12.75">
      <c r="M10240" s="5"/>
    </row>
    <row r="10241" ht="12.75">
      <c r="M10241" s="5"/>
    </row>
    <row r="10242" ht="12.75">
      <c r="M10242" s="5"/>
    </row>
    <row r="10243" ht="12.75">
      <c r="M10243" s="5"/>
    </row>
    <row r="10244" ht="12.75">
      <c r="M10244" s="5"/>
    </row>
    <row r="10245" ht="12.75">
      <c r="M10245" s="5"/>
    </row>
    <row r="10246" ht="12.75">
      <c r="M10246" s="5"/>
    </row>
    <row r="10247" ht="12.75">
      <c r="M10247" s="5"/>
    </row>
    <row r="10248" ht="12.75">
      <c r="M10248" s="5"/>
    </row>
    <row r="10249" ht="12.75">
      <c r="M10249" s="5"/>
    </row>
    <row r="10250" ht="12.75">
      <c r="M10250" s="5"/>
    </row>
    <row r="10251" ht="12.75">
      <c r="M10251" s="5"/>
    </row>
    <row r="10252" ht="12.75">
      <c r="M10252" s="5"/>
    </row>
    <row r="10253" ht="12.75">
      <c r="M10253" s="5"/>
    </row>
    <row r="10254" ht="12.75">
      <c r="M10254" s="5"/>
    </row>
    <row r="10255" ht="12.75">
      <c r="M10255" s="5"/>
    </row>
    <row r="10256" ht="12.75">
      <c r="M10256" s="5"/>
    </row>
    <row r="10257" ht="12.75">
      <c r="M10257" s="5"/>
    </row>
    <row r="10258" ht="12.75">
      <c r="M10258" s="5"/>
    </row>
    <row r="10259" ht="12.75">
      <c r="M10259" s="5"/>
    </row>
    <row r="10260" ht="12.75">
      <c r="M10260" s="5"/>
    </row>
    <row r="10261" ht="12.75">
      <c r="M10261" s="5"/>
    </row>
    <row r="10262" ht="12.75">
      <c r="M10262" s="5"/>
    </row>
    <row r="10263" ht="12.75">
      <c r="M10263" s="5"/>
    </row>
    <row r="10264" ht="12.75">
      <c r="M10264" s="5"/>
    </row>
    <row r="10265" ht="12.75">
      <c r="M10265" s="5"/>
    </row>
    <row r="10266" ht="12.75">
      <c r="M10266" s="5"/>
    </row>
    <row r="10267" ht="12.75">
      <c r="M10267" s="5"/>
    </row>
    <row r="10268" ht="12.75">
      <c r="M10268" s="5"/>
    </row>
    <row r="10269" ht="12.75">
      <c r="M10269" s="5"/>
    </row>
    <row r="10270" ht="12.75">
      <c r="M10270" s="5"/>
    </row>
    <row r="10271" ht="12.75">
      <c r="M10271" s="5"/>
    </row>
    <row r="10272" ht="12.75">
      <c r="M10272" s="5"/>
    </row>
    <row r="10273" ht="12.75">
      <c r="M10273" s="5"/>
    </row>
    <row r="10274" ht="12.75">
      <c r="M10274" s="5"/>
    </row>
    <row r="10275" ht="12.75">
      <c r="M10275" s="5"/>
    </row>
    <row r="10276" ht="12.75">
      <c r="M10276" s="5"/>
    </row>
    <row r="10277" ht="12.75">
      <c r="M10277" s="5"/>
    </row>
    <row r="10278" ht="12.75">
      <c r="M10278" s="5"/>
    </row>
    <row r="10279" ht="12.75">
      <c r="M10279" s="5"/>
    </row>
    <row r="10280" ht="12.75">
      <c r="M10280" s="5"/>
    </row>
    <row r="10281" ht="12.75">
      <c r="M10281" s="5"/>
    </row>
    <row r="10282" ht="12.75">
      <c r="M10282" s="5"/>
    </row>
    <row r="10283" ht="12.75">
      <c r="M10283" s="5"/>
    </row>
    <row r="10284" ht="12.75">
      <c r="M10284" s="5"/>
    </row>
    <row r="10285" ht="12.75">
      <c r="M10285" s="5"/>
    </row>
    <row r="10286" ht="12.75">
      <c r="M10286" s="5"/>
    </row>
    <row r="10287" ht="12.75">
      <c r="M10287" s="5"/>
    </row>
    <row r="10288" ht="12.75">
      <c r="M10288" s="5"/>
    </row>
    <row r="10289" ht="12.75">
      <c r="M10289" s="5"/>
    </row>
    <row r="10290" ht="12.75">
      <c r="M10290" s="5"/>
    </row>
    <row r="10291" ht="12.75">
      <c r="M10291" s="5"/>
    </row>
    <row r="10292" ht="12.75">
      <c r="M10292" s="5"/>
    </row>
    <row r="10293" ht="12.75">
      <c r="M10293" s="5"/>
    </row>
    <row r="10294" ht="12.75">
      <c r="M10294" s="5"/>
    </row>
    <row r="10295" ht="12.75">
      <c r="M10295" s="5"/>
    </row>
    <row r="10296" ht="12.75">
      <c r="M10296" s="5"/>
    </row>
    <row r="10297" ht="12.75">
      <c r="M10297" s="5"/>
    </row>
    <row r="10298" ht="12.75">
      <c r="M10298" s="5"/>
    </row>
    <row r="10299" ht="12.75">
      <c r="M10299" s="5"/>
    </row>
    <row r="10300" ht="12.75">
      <c r="M10300" s="5"/>
    </row>
    <row r="10301" ht="12.75">
      <c r="M10301" s="5"/>
    </row>
    <row r="10302" ht="12.75">
      <c r="M10302" s="5"/>
    </row>
    <row r="10303" ht="12.75">
      <c r="M10303" s="5"/>
    </row>
    <row r="10304" ht="12.75">
      <c r="M10304" s="5"/>
    </row>
    <row r="10305" ht="12.75">
      <c r="M10305" s="5"/>
    </row>
    <row r="10306" ht="12.75">
      <c r="M10306" s="5"/>
    </row>
    <row r="10307" ht="12.75">
      <c r="M10307" s="5"/>
    </row>
    <row r="10308" ht="12.75">
      <c r="M10308" s="5"/>
    </row>
    <row r="10309" ht="12.75">
      <c r="M10309" s="5"/>
    </row>
    <row r="10310" ht="12.75">
      <c r="M10310" s="5"/>
    </row>
    <row r="10311" ht="12.75">
      <c r="M10311" s="5"/>
    </row>
    <row r="10312" ht="12.75">
      <c r="M10312" s="5"/>
    </row>
    <row r="10313" ht="12.75">
      <c r="M10313" s="5"/>
    </row>
    <row r="10314" ht="12.75">
      <c r="M10314" s="5"/>
    </row>
    <row r="10315" ht="12.75">
      <c r="M10315" s="5"/>
    </row>
    <row r="10316" ht="12.75">
      <c r="M10316" s="5"/>
    </row>
    <row r="10317" ht="12.75">
      <c r="M10317" s="5"/>
    </row>
    <row r="10318" ht="12.75">
      <c r="M10318" s="5"/>
    </row>
    <row r="10319" ht="12.75">
      <c r="M10319" s="5"/>
    </row>
    <row r="10320" ht="12.75">
      <c r="M10320" s="5"/>
    </row>
    <row r="10321" ht="12.75">
      <c r="M10321" s="5"/>
    </row>
    <row r="10322" ht="12.75">
      <c r="M10322" s="5"/>
    </row>
    <row r="10323" ht="12.75">
      <c r="M10323" s="5"/>
    </row>
    <row r="10324" ht="12.75">
      <c r="M10324" s="5"/>
    </row>
    <row r="10325" ht="12.75">
      <c r="M10325" s="5"/>
    </row>
    <row r="10326" ht="12.75">
      <c r="M10326" s="5"/>
    </row>
    <row r="10327" ht="12.75">
      <c r="M10327" s="5"/>
    </row>
    <row r="10328" ht="12.75">
      <c r="M10328" s="5"/>
    </row>
    <row r="10329" ht="12.75">
      <c r="M10329" s="5"/>
    </row>
    <row r="10330" ht="12.75">
      <c r="M10330" s="5"/>
    </row>
    <row r="10331" ht="12.75">
      <c r="M10331" s="5"/>
    </row>
    <row r="10332" ht="12.75">
      <c r="M10332" s="5"/>
    </row>
    <row r="10333" ht="12.75">
      <c r="M10333" s="5"/>
    </row>
    <row r="10334" ht="12.75">
      <c r="M10334" s="5"/>
    </row>
    <row r="10335" ht="12.75">
      <c r="M10335" s="5"/>
    </row>
    <row r="10336" ht="12.75">
      <c r="M10336" s="5"/>
    </row>
    <row r="10337" ht="12.75">
      <c r="M10337" s="5"/>
    </row>
    <row r="10338" ht="12.75">
      <c r="M10338" s="5"/>
    </row>
    <row r="10339" ht="12.75">
      <c r="M10339" s="5"/>
    </row>
    <row r="10340" ht="12.75">
      <c r="M10340" s="5"/>
    </row>
    <row r="10341" ht="12.75">
      <c r="M10341" s="5"/>
    </row>
    <row r="10342" ht="12.75">
      <c r="M10342" s="5"/>
    </row>
    <row r="10343" ht="12.75">
      <c r="M10343" s="5"/>
    </row>
    <row r="10344" ht="12.75">
      <c r="M10344" s="5"/>
    </row>
    <row r="10345" ht="12.75">
      <c r="M10345" s="5"/>
    </row>
    <row r="10346" ht="12.75">
      <c r="M10346" s="5"/>
    </row>
    <row r="10347" ht="12.75">
      <c r="M10347" s="5"/>
    </row>
    <row r="10348" ht="12.75">
      <c r="M10348" s="5"/>
    </row>
    <row r="10349" ht="12.75">
      <c r="M10349" s="5"/>
    </row>
    <row r="10350" ht="12.75">
      <c r="M10350" s="5"/>
    </row>
    <row r="10351" ht="12.75">
      <c r="M10351" s="5"/>
    </row>
    <row r="10352" ht="12.75">
      <c r="M10352" s="5"/>
    </row>
    <row r="10353" ht="12.75">
      <c r="M10353" s="5"/>
    </row>
    <row r="10354" ht="12.75">
      <c r="M10354" s="5"/>
    </row>
    <row r="10355" ht="12.75">
      <c r="M10355" s="5"/>
    </row>
    <row r="10356" ht="12.75">
      <c r="M10356" s="5"/>
    </row>
    <row r="10357" ht="12.75">
      <c r="M10357" s="5"/>
    </row>
    <row r="10358" ht="12.75">
      <c r="M10358" s="5"/>
    </row>
    <row r="10359" ht="12.75">
      <c r="M10359" s="5"/>
    </row>
    <row r="10360" ht="12.75">
      <c r="M10360" s="5"/>
    </row>
    <row r="10361" ht="12.75">
      <c r="M10361" s="5"/>
    </row>
    <row r="10362" ht="12.75">
      <c r="M10362" s="5"/>
    </row>
    <row r="10363" ht="12.75">
      <c r="M10363" s="5"/>
    </row>
    <row r="10364" ht="12.75">
      <c r="M10364" s="5"/>
    </row>
    <row r="10365" ht="12.75">
      <c r="M10365" s="5"/>
    </row>
    <row r="10366" ht="12.75">
      <c r="M10366" s="5"/>
    </row>
    <row r="10367" ht="12.75">
      <c r="M10367" s="5"/>
    </row>
    <row r="10368" ht="12.75">
      <c r="M10368" s="5"/>
    </row>
    <row r="10369" ht="12.75">
      <c r="M10369" s="5"/>
    </row>
    <row r="10370" ht="12.75">
      <c r="M10370" s="5"/>
    </row>
    <row r="10371" ht="12.75">
      <c r="M10371" s="5"/>
    </row>
    <row r="10372" ht="12.75">
      <c r="M10372" s="5"/>
    </row>
    <row r="10373" ht="12.75">
      <c r="M10373" s="5"/>
    </row>
    <row r="10374" ht="12.75">
      <c r="M10374" s="5"/>
    </row>
    <row r="10375" ht="12.75">
      <c r="M10375" s="5"/>
    </row>
    <row r="10376" ht="12.75">
      <c r="M10376" s="5"/>
    </row>
    <row r="10377" ht="12.75">
      <c r="M10377" s="5"/>
    </row>
    <row r="10378" ht="12.75">
      <c r="M10378" s="5"/>
    </row>
    <row r="10379" ht="12.75">
      <c r="M10379" s="5"/>
    </row>
    <row r="10380" ht="12.75">
      <c r="M10380" s="5"/>
    </row>
    <row r="10381" ht="12.75">
      <c r="M10381" s="5"/>
    </row>
    <row r="10382" ht="12.75">
      <c r="M10382" s="5"/>
    </row>
    <row r="10383" ht="12.75">
      <c r="M10383" s="5"/>
    </row>
    <row r="10384" ht="12.75">
      <c r="M10384" s="5"/>
    </row>
    <row r="10385" ht="12.75">
      <c r="M10385" s="5"/>
    </row>
    <row r="10386" ht="12.75">
      <c r="M10386" s="5"/>
    </row>
    <row r="10387" ht="12.75">
      <c r="M10387" s="5"/>
    </row>
    <row r="10388" ht="12.75">
      <c r="M10388" s="5"/>
    </row>
    <row r="10389" ht="12.75">
      <c r="M10389" s="5"/>
    </row>
    <row r="10390" ht="12.75">
      <c r="M10390" s="5"/>
    </row>
    <row r="10391" ht="12.75">
      <c r="M10391" s="5"/>
    </row>
    <row r="10392" ht="12.75">
      <c r="M10392" s="5"/>
    </row>
    <row r="10393" ht="12.75">
      <c r="M10393" s="5"/>
    </row>
    <row r="10394" ht="12.75">
      <c r="M10394" s="5"/>
    </row>
    <row r="10395" ht="12.75">
      <c r="M10395" s="5"/>
    </row>
    <row r="10396" ht="12.75">
      <c r="M10396" s="5"/>
    </row>
    <row r="10397" ht="12.75">
      <c r="M10397" s="5"/>
    </row>
    <row r="10398" ht="12.75">
      <c r="M10398" s="5"/>
    </row>
    <row r="10399" ht="12.75">
      <c r="M10399" s="5"/>
    </row>
    <row r="10400" ht="12.75">
      <c r="M10400" s="5"/>
    </row>
    <row r="10401" ht="12.75">
      <c r="M10401" s="5"/>
    </row>
    <row r="10402" ht="12.75">
      <c r="M10402" s="5"/>
    </row>
    <row r="10403" ht="12.75">
      <c r="M10403" s="5"/>
    </row>
    <row r="10404" ht="12.75">
      <c r="M10404" s="5"/>
    </row>
    <row r="10405" ht="12.75">
      <c r="M10405" s="5"/>
    </row>
    <row r="10406" ht="12.75">
      <c r="M10406" s="5"/>
    </row>
    <row r="10407" ht="12.75">
      <c r="M10407" s="5"/>
    </row>
    <row r="10408" ht="12.75">
      <c r="M10408" s="5"/>
    </row>
    <row r="10409" ht="12.75">
      <c r="M10409" s="5"/>
    </row>
    <row r="10410" ht="12.75">
      <c r="M10410" s="5"/>
    </row>
    <row r="10411" ht="12.75">
      <c r="M10411" s="5"/>
    </row>
    <row r="10412" ht="12.75">
      <c r="M10412" s="5"/>
    </row>
    <row r="10413" ht="12.75">
      <c r="M10413" s="5"/>
    </row>
    <row r="10414" ht="12.75">
      <c r="M10414" s="5"/>
    </row>
    <row r="10415" ht="12.75">
      <c r="M10415" s="5"/>
    </row>
    <row r="10416" ht="12.75">
      <c r="M10416" s="5"/>
    </row>
    <row r="10417" ht="12.75">
      <c r="M10417" s="5"/>
    </row>
    <row r="10418" ht="12.75">
      <c r="M10418" s="5"/>
    </row>
    <row r="10419" ht="12.75">
      <c r="M10419" s="5"/>
    </row>
    <row r="10420" ht="12.75">
      <c r="M10420" s="5"/>
    </row>
    <row r="10421" ht="12.75">
      <c r="M10421" s="5"/>
    </row>
    <row r="10422" ht="12.75">
      <c r="M10422" s="5"/>
    </row>
    <row r="10423" ht="12.75">
      <c r="M10423" s="5"/>
    </row>
    <row r="10424" ht="12.75">
      <c r="M10424" s="5"/>
    </row>
    <row r="10425" ht="12.75">
      <c r="M10425" s="5"/>
    </row>
    <row r="10426" ht="12.75">
      <c r="M10426" s="5"/>
    </row>
    <row r="10427" ht="12.75">
      <c r="M10427" s="5"/>
    </row>
    <row r="10428" ht="12.75">
      <c r="M10428" s="5"/>
    </row>
    <row r="10429" ht="12.75">
      <c r="M10429" s="5"/>
    </row>
    <row r="10430" ht="12.75">
      <c r="M10430" s="5"/>
    </row>
    <row r="10431" ht="12.75">
      <c r="M10431" s="5"/>
    </row>
    <row r="10432" ht="12.75">
      <c r="M10432" s="5"/>
    </row>
    <row r="10433" ht="12.75">
      <c r="M10433" s="5"/>
    </row>
    <row r="10434" ht="12.75">
      <c r="M10434" s="5"/>
    </row>
    <row r="10435" ht="12.75">
      <c r="M10435" s="5"/>
    </row>
    <row r="10436" ht="12.75">
      <c r="M10436" s="5"/>
    </row>
    <row r="10437" ht="12.75">
      <c r="M10437" s="5"/>
    </row>
    <row r="10438" ht="12.75">
      <c r="M10438" s="5"/>
    </row>
    <row r="10439" ht="12.75">
      <c r="M10439" s="5"/>
    </row>
    <row r="10440" ht="12.75">
      <c r="M10440" s="5"/>
    </row>
    <row r="10441" ht="12.75">
      <c r="M10441" s="5"/>
    </row>
    <row r="10442" ht="12.75">
      <c r="M10442" s="5"/>
    </row>
    <row r="10443" ht="12.75">
      <c r="M10443" s="5"/>
    </row>
    <row r="10444" ht="12.75">
      <c r="M10444" s="5"/>
    </row>
    <row r="10445" ht="12.75">
      <c r="M10445" s="5"/>
    </row>
    <row r="10446" ht="12.75">
      <c r="M10446" s="5"/>
    </row>
    <row r="10447" ht="12.75">
      <c r="M10447" s="5"/>
    </row>
    <row r="10448" ht="12.75">
      <c r="M10448" s="5"/>
    </row>
    <row r="10449" ht="12.75">
      <c r="M10449" s="5"/>
    </row>
    <row r="10450" ht="12.75">
      <c r="M10450" s="5"/>
    </row>
    <row r="10451" ht="12.75">
      <c r="M10451" s="5"/>
    </row>
    <row r="10452" ht="12.75">
      <c r="M10452" s="5"/>
    </row>
    <row r="10453" ht="12.75">
      <c r="M10453" s="5"/>
    </row>
    <row r="10454" ht="12.75">
      <c r="M10454" s="5"/>
    </row>
    <row r="10455" ht="12.75">
      <c r="M10455" s="5"/>
    </row>
    <row r="10456" ht="12.75">
      <c r="M10456" s="5"/>
    </row>
    <row r="10457" ht="12.75">
      <c r="M10457" s="5"/>
    </row>
    <row r="10458" ht="12.75">
      <c r="M10458" s="5"/>
    </row>
    <row r="10459" ht="12.75">
      <c r="M10459" s="5"/>
    </row>
    <row r="10460" ht="12.75">
      <c r="M10460" s="5"/>
    </row>
    <row r="10461" ht="12.75">
      <c r="M10461" s="5"/>
    </row>
    <row r="10462" ht="12.75">
      <c r="M10462" s="5"/>
    </row>
    <row r="10463" ht="12.75">
      <c r="M10463" s="5"/>
    </row>
    <row r="10464" ht="12.75">
      <c r="M10464" s="5"/>
    </row>
    <row r="10465" ht="12.75">
      <c r="M10465" s="5"/>
    </row>
    <row r="10466" ht="12.75">
      <c r="M10466" s="5"/>
    </row>
    <row r="10467" ht="12.75">
      <c r="M10467" s="5"/>
    </row>
    <row r="10468" ht="12.75">
      <c r="M10468" s="5"/>
    </row>
    <row r="10469" ht="12.75">
      <c r="M10469" s="5"/>
    </row>
    <row r="10470" ht="12.75">
      <c r="M10470" s="5"/>
    </row>
    <row r="10471" ht="12.75">
      <c r="M10471" s="5"/>
    </row>
    <row r="10472" ht="12.75">
      <c r="M10472" s="5"/>
    </row>
    <row r="10473" ht="12.75">
      <c r="M10473" s="5"/>
    </row>
    <row r="10474" ht="12.75">
      <c r="M10474" s="5"/>
    </row>
    <row r="10475" ht="12.75">
      <c r="M10475" s="5"/>
    </row>
    <row r="10476" ht="12.75">
      <c r="M10476" s="5"/>
    </row>
    <row r="10477" ht="12.75">
      <c r="M10477" s="5"/>
    </row>
    <row r="10478" ht="12.75">
      <c r="M10478" s="5"/>
    </row>
    <row r="10479" ht="12.75">
      <c r="M10479" s="5"/>
    </row>
    <row r="10480" ht="12.75">
      <c r="M10480" s="5"/>
    </row>
    <row r="10481" ht="12.75">
      <c r="M10481" s="5"/>
    </row>
    <row r="10482" ht="12.75">
      <c r="M10482" s="5"/>
    </row>
    <row r="10483" ht="12.75">
      <c r="M10483" s="5"/>
    </row>
    <row r="10484" ht="12.75">
      <c r="M10484" s="5"/>
    </row>
    <row r="10485" ht="12.75">
      <c r="M10485" s="5"/>
    </row>
    <row r="10486" ht="12.75">
      <c r="M10486" s="5"/>
    </row>
    <row r="10487" ht="12.75">
      <c r="M10487" s="5"/>
    </row>
    <row r="10488" ht="12.75">
      <c r="M10488" s="5"/>
    </row>
    <row r="10489" ht="12.75">
      <c r="M10489" s="5"/>
    </row>
    <row r="10490" ht="12.75">
      <c r="M10490" s="5"/>
    </row>
    <row r="10491" ht="12.75">
      <c r="M10491" s="5"/>
    </row>
    <row r="10492" ht="12.75">
      <c r="M10492" s="5"/>
    </row>
    <row r="10493" ht="12.75">
      <c r="M10493" s="5"/>
    </row>
    <row r="10494" ht="12.75">
      <c r="M10494" s="5"/>
    </row>
    <row r="10495" ht="12.75">
      <c r="M10495" s="5"/>
    </row>
    <row r="10496" ht="12.75">
      <c r="M10496" s="5"/>
    </row>
    <row r="10497" ht="12.75">
      <c r="M10497" s="5"/>
    </row>
    <row r="10498" ht="12.75">
      <c r="M10498" s="5"/>
    </row>
    <row r="10499" ht="12.75">
      <c r="M10499" s="5"/>
    </row>
    <row r="10500" ht="12.75">
      <c r="M10500" s="5"/>
    </row>
    <row r="10501" ht="12.75">
      <c r="M10501" s="5"/>
    </row>
    <row r="10502" ht="12.75">
      <c r="M10502" s="5"/>
    </row>
    <row r="10503" ht="12.75">
      <c r="M10503" s="5"/>
    </row>
    <row r="10504" ht="12.75">
      <c r="M10504" s="5"/>
    </row>
    <row r="10505" ht="12.75">
      <c r="M10505" s="5"/>
    </row>
    <row r="10506" ht="12.75">
      <c r="M10506" s="5"/>
    </row>
    <row r="10507" ht="12.75">
      <c r="M10507" s="5"/>
    </row>
    <row r="10508" ht="12.75">
      <c r="M10508" s="5"/>
    </row>
    <row r="10509" ht="12.75">
      <c r="M10509" s="5"/>
    </row>
    <row r="10510" ht="12.75">
      <c r="M10510" s="5"/>
    </row>
    <row r="10511" ht="12.75">
      <c r="M10511" s="5"/>
    </row>
    <row r="10512" ht="12.75">
      <c r="M10512" s="5"/>
    </row>
    <row r="10513" ht="12.75">
      <c r="M10513" s="5"/>
    </row>
    <row r="10514" ht="12.75">
      <c r="M10514" s="5"/>
    </row>
    <row r="10515" ht="12.75">
      <c r="M10515" s="5"/>
    </row>
    <row r="10516" ht="12.75">
      <c r="M10516" s="5"/>
    </row>
    <row r="10517" ht="12.75">
      <c r="M10517" s="5"/>
    </row>
    <row r="10518" ht="12.75">
      <c r="M10518" s="5"/>
    </row>
    <row r="10519" ht="12.75">
      <c r="M10519" s="5"/>
    </row>
    <row r="10520" ht="12.75">
      <c r="M10520" s="5"/>
    </row>
    <row r="10521" ht="12.75">
      <c r="M10521" s="5"/>
    </row>
    <row r="10522" ht="12.75">
      <c r="M10522" s="5"/>
    </row>
    <row r="10523" ht="12.75">
      <c r="M10523" s="5"/>
    </row>
    <row r="10524" ht="12.75">
      <c r="M10524" s="5"/>
    </row>
    <row r="10525" ht="12.75">
      <c r="M10525" s="5"/>
    </row>
    <row r="10526" ht="12.75">
      <c r="M10526" s="5"/>
    </row>
    <row r="10527" ht="12.75">
      <c r="M10527" s="5"/>
    </row>
    <row r="10528" ht="12.75">
      <c r="M10528" s="5"/>
    </row>
    <row r="10529" ht="12.75">
      <c r="M10529" s="5"/>
    </row>
    <row r="10530" ht="12.75">
      <c r="M10530" s="5"/>
    </row>
    <row r="10531" ht="12.75">
      <c r="M10531" s="5"/>
    </row>
    <row r="10532" ht="12.75">
      <c r="M10532" s="5"/>
    </row>
    <row r="10533" ht="12.75">
      <c r="M10533" s="5"/>
    </row>
    <row r="10534" ht="12.75">
      <c r="M10534" s="5"/>
    </row>
    <row r="10535" ht="12.75">
      <c r="M10535" s="5"/>
    </row>
    <row r="10536" ht="12.75">
      <c r="M10536" s="5"/>
    </row>
    <row r="10537" ht="12.75">
      <c r="M10537" s="5"/>
    </row>
    <row r="10538" ht="12.75">
      <c r="M10538" s="5"/>
    </row>
    <row r="10539" ht="12.75">
      <c r="M10539" s="5"/>
    </row>
    <row r="10540" ht="12.75">
      <c r="M10540" s="5"/>
    </row>
    <row r="10541" ht="12.75">
      <c r="M10541" s="5"/>
    </row>
    <row r="10542" ht="12.75">
      <c r="M10542" s="5"/>
    </row>
    <row r="10543" ht="12.75">
      <c r="M10543" s="5"/>
    </row>
    <row r="10544" ht="12.75">
      <c r="M10544" s="5"/>
    </row>
    <row r="10545" ht="12.75">
      <c r="M10545" s="5"/>
    </row>
    <row r="10546" ht="12.75">
      <c r="M10546" s="5"/>
    </row>
    <row r="10547" ht="12.75">
      <c r="M10547" s="5"/>
    </row>
    <row r="10548" ht="12.75">
      <c r="M10548" s="5"/>
    </row>
    <row r="10549" ht="12.75">
      <c r="M10549" s="5"/>
    </row>
    <row r="10550" ht="12.75">
      <c r="M10550" s="5"/>
    </row>
    <row r="10551" ht="12.75">
      <c r="M10551" s="5"/>
    </row>
    <row r="10552" ht="12.75">
      <c r="M10552" s="5"/>
    </row>
    <row r="10553" ht="12.75">
      <c r="M10553" s="5"/>
    </row>
    <row r="10554" ht="12.75">
      <c r="M10554" s="5"/>
    </row>
    <row r="10555" ht="12.75">
      <c r="M10555" s="5"/>
    </row>
    <row r="10556" ht="12.75">
      <c r="M10556" s="5"/>
    </row>
    <row r="10557" ht="12.75">
      <c r="M10557" s="5"/>
    </row>
    <row r="10558" ht="12.75">
      <c r="M10558" s="5"/>
    </row>
    <row r="10559" ht="12.75">
      <c r="M10559" s="5"/>
    </row>
    <row r="10560" ht="12.75">
      <c r="M10560" s="5"/>
    </row>
    <row r="10561" ht="12.75">
      <c r="M10561" s="5"/>
    </row>
    <row r="10562" ht="12.75">
      <c r="M10562" s="5"/>
    </row>
    <row r="10563" ht="12.75">
      <c r="M10563" s="5"/>
    </row>
    <row r="10564" ht="12.75">
      <c r="M10564" s="5"/>
    </row>
    <row r="10565" ht="12.75">
      <c r="M10565" s="5"/>
    </row>
    <row r="10566" ht="12.75">
      <c r="M10566" s="5"/>
    </row>
    <row r="10567" ht="12.75">
      <c r="M10567" s="5"/>
    </row>
    <row r="10568" ht="12.75">
      <c r="M10568" s="5"/>
    </row>
    <row r="10569" ht="12.75">
      <c r="M10569" s="5"/>
    </row>
    <row r="10570" ht="12.75">
      <c r="M10570" s="5"/>
    </row>
    <row r="10571" ht="12.75">
      <c r="M10571" s="5"/>
    </row>
    <row r="10572" ht="12.75">
      <c r="M10572" s="5"/>
    </row>
    <row r="10573" ht="12.75">
      <c r="M10573" s="5"/>
    </row>
    <row r="10574" ht="12.75">
      <c r="M10574" s="5"/>
    </row>
    <row r="10575" ht="12.75">
      <c r="M10575" s="5"/>
    </row>
    <row r="10576" ht="12.75">
      <c r="M10576" s="5"/>
    </row>
    <row r="10577" ht="12.75">
      <c r="M10577" s="5"/>
    </row>
    <row r="10578" ht="12.75">
      <c r="M10578" s="5"/>
    </row>
    <row r="10579" ht="12.75">
      <c r="M10579" s="5"/>
    </row>
    <row r="10580" ht="12.75">
      <c r="M10580" s="5"/>
    </row>
    <row r="10581" ht="12.75">
      <c r="M10581" s="5"/>
    </row>
    <row r="10582" ht="12.75">
      <c r="M10582" s="5"/>
    </row>
    <row r="10583" ht="12.75">
      <c r="M10583" s="5"/>
    </row>
    <row r="10584" ht="12.75">
      <c r="M10584" s="5"/>
    </row>
    <row r="10585" ht="12.75">
      <c r="M10585" s="5"/>
    </row>
    <row r="10586" ht="12.75">
      <c r="M10586" s="5"/>
    </row>
    <row r="10587" ht="12.75">
      <c r="M10587" s="5"/>
    </row>
    <row r="10588" ht="12.75">
      <c r="M10588" s="5"/>
    </row>
    <row r="10589" ht="12.75">
      <c r="M10589" s="5"/>
    </row>
    <row r="10590" ht="12.75">
      <c r="M10590" s="5"/>
    </row>
    <row r="10591" ht="12.75">
      <c r="M10591" s="5"/>
    </row>
    <row r="10592" ht="12.75">
      <c r="M10592" s="5"/>
    </row>
    <row r="10593" ht="12.75">
      <c r="M10593" s="5"/>
    </row>
    <row r="10594" ht="12.75">
      <c r="M10594" s="5"/>
    </row>
    <row r="10595" ht="12.75">
      <c r="M10595" s="5"/>
    </row>
    <row r="10596" ht="12.75">
      <c r="M10596" s="5"/>
    </row>
    <row r="10597" ht="12.75">
      <c r="M10597" s="5"/>
    </row>
    <row r="10598" ht="12.75">
      <c r="M10598" s="5"/>
    </row>
    <row r="10599" ht="12.75">
      <c r="M10599" s="5"/>
    </row>
    <row r="10600" ht="12.75">
      <c r="M10600" s="5"/>
    </row>
    <row r="10601" ht="12.75">
      <c r="M10601" s="5"/>
    </row>
    <row r="10602" ht="12.75">
      <c r="M10602" s="5"/>
    </row>
    <row r="10603" ht="12.75">
      <c r="M10603" s="5"/>
    </row>
    <row r="10604" ht="12.75">
      <c r="M10604" s="5"/>
    </row>
    <row r="10605" ht="12.75">
      <c r="M10605" s="5"/>
    </row>
    <row r="10606" ht="12.75">
      <c r="M10606" s="5"/>
    </row>
    <row r="10607" ht="12.75">
      <c r="M10607" s="5"/>
    </row>
    <row r="10608" ht="12.75">
      <c r="M10608" s="5"/>
    </row>
    <row r="10609" ht="12.75">
      <c r="M10609" s="5"/>
    </row>
    <row r="10610" ht="12.75">
      <c r="M10610" s="5"/>
    </row>
    <row r="10611" ht="12.75">
      <c r="M10611" s="5"/>
    </row>
    <row r="10612" ht="12.75">
      <c r="M10612" s="5"/>
    </row>
    <row r="10613" ht="12.75">
      <c r="M10613" s="5"/>
    </row>
    <row r="10614" ht="12.75">
      <c r="M10614" s="5"/>
    </row>
    <row r="10615" ht="12.75">
      <c r="M10615" s="5"/>
    </row>
    <row r="10616" ht="12.75">
      <c r="M10616" s="5"/>
    </row>
    <row r="10617" ht="12.75">
      <c r="M10617" s="5"/>
    </row>
    <row r="10618" ht="12.75">
      <c r="M10618" s="5"/>
    </row>
    <row r="10619" ht="12.75">
      <c r="M10619" s="5"/>
    </row>
    <row r="10620" ht="12.75">
      <c r="M10620" s="5"/>
    </row>
    <row r="10621" ht="12.75">
      <c r="M10621" s="5"/>
    </row>
    <row r="10622" ht="12.75">
      <c r="M10622" s="5"/>
    </row>
    <row r="10623" ht="12.75">
      <c r="M10623" s="5"/>
    </row>
    <row r="10624" ht="12.75">
      <c r="M10624" s="5"/>
    </row>
    <row r="10625" ht="12.75">
      <c r="M10625" s="5"/>
    </row>
    <row r="10626" ht="12.75">
      <c r="M10626" s="5"/>
    </row>
    <row r="10627" ht="12.75">
      <c r="M10627" s="5"/>
    </row>
    <row r="10628" ht="12.75">
      <c r="M10628" s="5"/>
    </row>
    <row r="10629" ht="12.75">
      <c r="M10629" s="5"/>
    </row>
    <row r="10630" ht="12.75">
      <c r="M10630" s="5"/>
    </row>
    <row r="10631" ht="12.75">
      <c r="M10631" s="5"/>
    </row>
    <row r="10632" ht="12.75">
      <c r="M10632" s="5"/>
    </row>
    <row r="10633" ht="12.75">
      <c r="M10633" s="5"/>
    </row>
    <row r="10634" ht="12.75">
      <c r="M10634" s="5"/>
    </row>
    <row r="10635" ht="12.75">
      <c r="M10635" s="5"/>
    </row>
    <row r="10636" ht="12.75">
      <c r="M10636" s="5"/>
    </row>
    <row r="10637" ht="12.75">
      <c r="M10637" s="5"/>
    </row>
    <row r="10638" ht="12.75">
      <c r="M10638" s="5"/>
    </row>
    <row r="10639" ht="12.75">
      <c r="M10639" s="5"/>
    </row>
    <row r="10640" ht="12.75">
      <c r="M10640" s="5"/>
    </row>
    <row r="10641" ht="12.75">
      <c r="M10641" s="5"/>
    </row>
    <row r="10642" ht="12.75">
      <c r="M10642" s="5"/>
    </row>
    <row r="10643" ht="12.75">
      <c r="M10643" s="5"/>
    </row>
    <row r="10644" ht="12.75">
      <c r="M10644" s="5"/>
    </row>
    <row r="10645" ht="12.75">
      <c r="M10645" s="5"/>
    </row>
    <row r="10646" ht="12.75">
      <c r="M10646" s="5"/>
    </row>
    <row r="10647" ht="12.75">
      <c r="M10647" s="5"/>
    </row>
    <row r="10648" ht="12.75">
      <c r="M10648" s="5"/>
    </row>
    <row r="10649" ht="12.75">
      <c r="M10649" s="5"/>
    </row>
    <row r="10650" ht="12.75">
      <c r="M10650" s="5"/>
    </row>
    <row r="10651" ht="12.75">
      <c r="M10651" s="5"/>
    </row>
    <row r="10652" ht="12.75">
      <c r="M10652" s="5"/>
    </row>
    <row r="10653" ht="12.75">
      <c r="M10653" s="5"/>
    </row>
    <row r="10654" ht="12.75">
      <c r="M10654" s="5"/>
    </row>
    <row r="10655" ht="12.75">
      <c r="M10655" s="5"/>
    </row>
    <row r="10656" ht="12.75">
      <c r="M10656" s="5"/>
    </row>
    <row r="10657" ht="12.75">
      <c r="M10657" s="5"/>
    </row>
    <row r="10658" ht="12.75">
      <c r="M10658" s="5"/>
    </row>
    <row r="10659" ht="12.75">
      <c r="M10659" s="5"/>
    </row>
    <row r="10660" ht="12.75">
      <c r="M10660" s="5"/>
    </row>
    <row r="10661" ht="12.75">
      <c r="M10661" s="5"/>
    </row>
    <row r="10662" ht="12.75">
      <c r="M10662" s="5"/>
    </row>
    <row r="10663" ht="12.75">
      <c r="M10663" s="5"/>
    </row>
    <row r="10664" ht="12.75">
      <c r="M10664" s="5"/>
    </row>
    <row r="10665" ht="12.75">
      <c r="M10665" s="5"/>
    </row>
    <row r="10666" ht="12.75">
      <c r="M10666" s="5"/>
    </row>
    <row r="10667" ht="12.75">
      <c r="M10667" s="5"/>
    </row>
    <row r="10668" ht="12.75">
      <c r="M10668" s="5"/>
    </row>
    <row r="10669" ht="12.75">
      <c r="M10669" s="5"/>
    </row>
    <row r="10670" ht="12.75">
      <c r="M10670" s="5"/>
    </row>
    <row r="10671" ht="12.75">
      <c r="M10671" s="5"/>
    </row>
    <row r="10672" ht="12.75">
      <c r="M10672" s="5"/>
    </row>
    <row r="10673" ht="12.75">
      <c r="M10673" s="5"/>
    </row>
    <row r="10674" ht="12.75">
      <c r="M10674" s="5"/>
    </row>
    <row r="10675" ht="12.75">
      <c r="M10675" s="5"/>
    </row>
    <row r="10676" ht="12.75">
      <c r="M10676" s="5"/>
    </row>
    <row r="10677" ht="12.75">
      <c r="M10677" s="5"/>
    </row>
    <row r="10678" ht="12.75">
      <c r="M10678" s="5"/>
    </row>
    <row r="10679" ht="12.75">
      <c r="M10679" s="5"/>
    </row>
    <row r="10680" ht="12.75">
      <c r="M10680" s="5"/>
    </row>
    <row r="10681" ht="12.75">
      <c r="M10681" s="5"/>
    </row>
    <row r="10682" ht="12.75">
      <c r="M10682" s="5"/>
    </row>
    <row r="10683" ht="12.75">
      <c r="M10683" s="5"/>
    </row>
    <row r="10684" ht="12.75">
      <c r="M10684" s="5"/>
    </row>
    <row r="10685" ht="12.75">
      <c r="M10685" s="5"/>
    </row>
    <row r="10686" ht="12.75">
      <c r="M10686" s="5"/>
    </row>
    <row r="10687" ht="12.75">
      <c r="M10687" s="5"/>
    </row>
    <row r="10688" ht="12.75">
      <c r="M10688" s="5"/>
    </row>
    <row r="10689" ht="12.75">
      <c r="M10689" s="5"/>
    </row>
    <row r="10690" ht="12.75">
      <c r="M10690" s="5"/>
    </row>
    <row r="10691" ht="12.75">
      <c r="M10691" s="5"/>
    </row>
    <row r="10692" ht="12.75">
      <c r="M10692" s="5"/>
    </row>
    <row r="10693" ht="12.75">
      <c r="M10693" s="5"/>
    </row>
    <row r="10694" ht="12.75">
      <c r="M10694" s="5"/>
    </row>
    <row r="10695" ht="12.75">
      <c r="M10695" s="5"/>
    </row>
    <row r="10696" ht="12.75">
      <c r="M10696" s="5"/>
    </row>
    <row r="10697" ht="12.75">
      <c r="M10697" s="5"/>
    </row>
    <row r="10698" ht="12.75">
      <c r="M10698" s="5"/>
    </row>
    <row r="10699" ht="12.75">
      <c r="M10699" s="5"/>
    </row>
    <row r="10700" ht="12.75">
      <c r="M10700" s="5"/>
    </row>
    <row r="10701" ht="12.75">
      <c r="M10701" s="5"/>
    </row>
    <row r="10702" ht="12.75">
      <c r="M10702" s="5"/>
    </row>
    <row r="10703" ht="12.75">
      <c r="M10703" s="5"/>
    </row>
    <row r="10704" ht="12.75">
      <c r="M10704" s="5"/>
    </row>
    <row r="10705" ht="12.75">
      <c r="M10705" s="5"/>
    </row>
    <row r="10706" ht="12.75">
      <c r="M10706" s="5"/>
    </row>
    <row r="10707" ht="12.75">
      <c r="M10707" s="5"/>
    </row>
    <row r="10708" ht="12.75">
      <c r="M10708" s="5"/>
    </row>
    <row r="10709" ht="12.75">
      <c r="M10709" s="5"/>
    </row>
    <row r="10710" ht="12.75">
      <c r="M10710" s="5"/>
    </row>
    <row r="10711" ht="12.75">
      <c r="M10711" s="5"/>
    </row>
    <row r="10712" ht="12.75">
      <c r="M10712" s="5"/>
    </row>
    <row r="10713" ht="12.75">
      <c r="M10713" s="5"/>
    </row>
    <row r="10714" ht="12.75">
      <c r="M10714" s="5"/>
    </row>
    <row r="10715" ht="12.75">
      <c r="M10715" s="5"/>
    </row>
    <row r="10716" ht="12.75">
      <c r="M10716" s="5"/>
    </row>
    <row r="10717" ht="12.75">
      <c r="M10717" s="5"/>
    </row>
    <row r="10718" ht="12.75">
      <c r="M10718" s="5"/>
    </row>
    <row r="10719" ht="12.75">
      <c r="M10719" s="5"/>
    </row>
    <row r="10720" ht="12.75">
      <c r="M10720" s="5"/>
    </row>
    <row r="10721" ht="12.75">
      <c r="M10721" s="5"/>
    </row>
    <row r="10722" ht="12.75">
      <c r="M10722" s="5"/>
    </row>
    <row r="10723" ht="12.75">
      <c r="M10723" s="5"/>
    </row>
    <row r="10724" ht="12.75">
      <c r="M10724" s="5"/>
    </row>
    <row r="10725" ht="12.75">
      <c r="M10725" s="5"/>
    </row>
    <row r="10726" ht="12.75">
      <c r="M10726" s="5"/>
    </row>
    <row r="10727" ht="12.75">
      <c r="M10727" s="5"/>
    </row>
    <row r="10728" ht="12.75">
      <c r="M10728" s="5"/>
    </row>
    <row r="10729" ht="12.75">
      <c r="M10729" s="5"/>
    </row>
    <row r="10730" ht="12.75">
      <c r="M10730" s="5"/>
    </row>
    <row r="10731" ht="12.75">
      <c r="M10731" s="5"/>
    </row>
    <row r="10732" ht="12.75">
      <c r="M10732" s="5"/>
    </row>
    <row r="10733" ht="12.75">
      <c r="M10733" s="5"/>
    </row>
    <row r="10734" ht="12.75">
      <c r="M10734" s="5"/>
    </row>
    <row r="10735" ht="12.75">
      <c r="M10735" s="5"/>
    </row>
    <row r="10736" ht="12.75">
      <c r="M10736" s="5"/>
    </row>
    <row r="10737" ht="12.75">
      <c r="M10737" s="5"/>
    </row>
    <row r="10738" ht="12.75">
      <c r="M10738" s="5"/>
    </row>
    <row r="10739" ht="12.75">
      <c r="M10739" s="5"/>
    </row>
    <row r="10740" ht="12.75">
      <c r="M10740" s="5"/>
    </row>
    <row r="10741" ht="12.75">
      <c r="M10741" s="5"/>
    </row>
    <row r="10742" ht="12.75">
      <c r="M10742" s="5"/>
    </row>
    <row r="10743" ht="12.75">
      <c r="M10743" s="5"/>
    </row>
    <row r="10744" ht="12.75">
      <c r="M10744" s="5"/>
    </row>
    <row r="10745" ht="12.75">
      <c r="M10745" s="5"/>
    </row>
    <row r="10746" ht="12.75">
      <c r="M10746" s="5"/>
    </row>
    <row r="10747" ht="12.75">
      <c r="M10747" s="5"/>
    </row>
    <row r="10748" ht="12.75">
      <c r="M10748" s="5"/>
    </row>
    <row r="10749" ht="12.75">
      <c r="M10749" s="5"/>
    </row>
    <row r="10750" ht="12.75">
      <c r="M10750" s="5"/>
    </row>
    <row r="10751" ht="12.75">
      <c r="M10751" s="5"/>
    </row>
    <row r="10752" ht="12.75">
      <c r="M10752" s="5"/>
    </row>
    <row r="10753" ht="12.75">
      <c r="M10753" s="5"/>
    </row>
    <row r="10754" ht="12.75">
      <c r="M10754" s="5"/>
    </row>
    <row r="10755" ht="12.75">
      <c r="M10755" s="5"/>
    </row>
    <row r="10756" ht="12.75">
      <c r="M10756" s="5"/>
    </row>
    <row r="10757" ht="12.75">
      <c r="M10757" s="5"/>
    </row>
    <row r="10758" ht="12.75">
      <c r="M10758" s="5"/>
    </row>
    <row r="10759" ht="12.75">
      <c r="M10759" s="5"/>
    </row>
    <row r="10760" ht="12.75">
      <c r="M10760" s="5"/>
    </row>
    <row r="10761" ht="12.75">
      <c r="M10761" s="5"/>
    </row>
    <row r="10762" ht="12.75">
      <c r="M10762" s="5"/>
    </row>
    <row r="10763" ht="12.75">
      <c r="M10763" s="5"/>
    </row>
    <row r="10764" ht="12.75">
      <c r="M10764" s="5"/>
    </row>
    <row r="10765" ht="12.75">
      <c r="M10765" s="5"/>
    </row>
    <row r="10766" ht="12.75">
      <c r="M10766" s="5"/>
    </row>
    <row r="10767" ht="12.75">
      <c r="M10767" s="5"/>
    </row>
    <row r="10768" ht="12.75">
      <c r="M10768" s="5"/>
    </row>
    <row r="10769" ht="12.75">
      <c r="M10769" s="5"/>
    </row>
    <row r="10770" ht="12.75">
      <c r="M10770" s="5"/>
    </row>
    <row r="10771" ht="12.75">
      <c r="M10771" s="5"/>
    </row>
    <row r="10772" ht="12.75">
      <c r="M10772" s="5"/>
    </row>
    <row r="10773" ht="12.75">
      <c r="M10773" s="5"/>
    </row>
    <row r="10774" ht="12.75">
      <c r="M10774" s="5"/>
    </row>
    <row r="10775" ht="12.75">
      <c r="M10775" s="5"/>
    </row>
    <row r="10776" ht="12.75">
      <c r="M10776" s="5"/>
    </row>
    <row r="10777" ht="12.75">
      <c r="M10777" s="5"/>
    </row>
    <row r="10778" ht="12.75">
      <c r="M10778" s="5"/>
    </row>
    <row r="10779" ht="12.75">
      <c r="M10779" s="5"/>
    </row>
    <row r="10780" ht="12.75">
      <c r="M10780" s="5"/>
    </row>
    <row r="10781" ht="12.75">
      <c r="M10781" s="5"/>
    </row>
    <row r="10782" ht="12.75">
      <c r="M10782" s="5"/>
    </row>
    <row r="10783" ht="12.75">
      <c r="M10783" s="5"/>
    </row>
    <row r="10784" ht="12.75">
      <c r="M10784" s="5"/>
    </row>
    <row r="10785" ht="12.75">
      <c r="M10785" s="5"/>
    </row>
    <row r="10786" ht="12.75">
      <c r="M10786" s="5"/>
    </row>
    <row r="10787" ht="12.75">
      <c r="M10787" s="5"/>
    </row>
    <row r="10788" ht="12.75">
      <c r="M10788" s="5"/>
    </row>
    <row r="10789" ht="12.75">
      <c r="M10789" s="5"/>
    </row>
    <row r="10790" ht="12.75">
      <c r="M10790" s="5"/>
    </row>
    <row r="10791" ht="12.75">
      <c r="M10791" s="5"/>
    </row>
    <row r="10792" ht="12.75">
      <c r="M10792" s="5"/>
    </row>
    <row r="10793" ht="12.75">
      <c r="M10793" s="5"/>
    </row>
    <row r="10794" ht="12.75">
      <c r="M10794" s="5"/>
    </row>
    <row r="10795" ht="12.75">
      <c r="M10795" s="5"/>
    </row>
    <row r="10796" ht="12.75">
      <c r="M10796" s="5"/>
    </row>
    <row r="10797" ht="12.75">
      <c r="M10797" s="5"/>
    </row>
    <row r="10798" ht="12.75">
      <c r="M10798" s="5"/>
    </row>
    <row r="10799" ht="12.75">
      <c r="M10799" s="5"/>
    </row>
    <row r="10800" ht="12.75">
      <c r="M10800" s="5"/>
    </row>
    <row r="10801" ht="12.75">
      <c r="M10801" s="5"/>
    </row>
    <row r="10802" ht="12.75">
      <c r="M10802" s="5"/>
    </row>
    <row r="10803" ht="12.75">
      <c r="M10803" s="5"/>
    </row>
    <row r="10804" ht="12.75">
      <c r="M10804" s="5"/>
    </row>
    <row r="10805" ht="12.75">
      <c r="M10805" s="5"/>
    </row>
    <row r="10806" ht="12.75">
      <c r="M10806" s="5"/>
    </row>
    <row r="10807" ht="12.75">
      <c r="M10807" s="5"/>
    </row>
    <row r="10808" ht="12.75">
      <c r="M10808" s="5"/>
    </row>
    <row r="10809" ht="12.75">
      <c r="M10809" s="5"/>
    </row>
    <row r="10810" ht="12.75">
      <c r="M10810" s="5"/>
    </row>
    <row r="10811" ht="12.75">
      <c r="M10811" s="5"/>
    </row>
    <row r="10812" ht="12.75">
      <c r="M10812" s="5"/>
    </row>
    <row r="10813" ht="12.75">
      <c r="M10813" s="5"/>
    </row>
    <row r="10814" ht="12.75">
      <c r="M10814" s="5"/>
    </row>
    <row r="10815" ht="12.75">
      <c r="M10815" s="5"/>
    </row>
    <row r="10816" ht="12.75">
      <c r="M10816" s="5"/>
    </row>
    <row r="10817" ht="12.75">
      <c r="M10817" s="5"/>
    </row>
    <row r="10818" ht="12.75">
      <c r="M10818" s="5"/>
    </row>
    <row r="10819" ht="12.75">
      <c r="M10819" s="5"/>
    </row>
    <row r="10820" ht="12.75">
      <c r="M10820" s="5"/>
    </row>
    <row r="10821" ht="12.75">
      <c r="M10821" s="5"/>
    </row>
    <row r="10822" ht="12.75">
      <c r="M10822" s="5"/>
    </row>
    <row r="10823" ht="12.75">
      <c r="M10823" s="5"/>
    </row>
    <row r="10824" ht="12.75">
      <c r="M10824" s="5"/>
    </row>
    <row r="10825" ht="12.75">
      <c r="M10825" s="5"/>
    </row>
    <row r="10826" ht="12.75">
      <c r="M10826" s="5"/>
    </row>
    <row r="10827" ht="12.75">
      <c r="M10827" s="5"/>
    </row>
    <row r="10828" ht="12.75">
      <c r="M10828" s="5"/>
    </row>
    <row r="10829" ht="12.75">
      <c r="M10829" s="5"/>
    </row>
    <row r="10830" ht="12.75">
      <c r="M10830" s="5"/>
    </row>
    <row r="10831" ht="12.75">
      <c r="M10831" s="5"/>
    </row>
    <row r="10832" ht="12.75">
      <c r="M10832" s="5"/>
    </row>
    <row r="10833" ht="12.75">
      <c r="M10833" s="5"/>
    </row>
    <row r="10834" ht="12.75">
      <c r="M10834" s="5"/>
    </row>
    <row r="10835" ht="12.75">
      <c r="M10835" s="5"/>
    </row>
    <row r="10836" ht="12.75">
      <c r="M10836" s="5"/>
    </row>
    <row r="10837" ht="12.75">
      <c r="M10837" s="5"/>
    </row>
    <row r="10838" ht="12.75">
      <c r="M10838" s="5"/>
    </row>
    <row r="10839" ht="12.75">
      <c r="M10839" s="5"/>
    </row>
    <row r="10840" ht="12.75">
      <c r="M10840" s="5"/>
    </row>
    <row r="10841" ht="12.75">
      <c r="M10841" s="5"/>
    </row>
    <row r="10842" ht="12.75">
      <c r="M10842" s="5"/>
    </row>
    <row r="10843" ht="12.75">
      <c r="M10843" s="5"/>
    </row>
    <row r="10844" ht="12.75">
      <c r="M10844" s="5"/>
    </row>
    <row r="10845" ht="12.75">
      <c r="M10845" s="5"/>
    </row>
    <row r="10846" ht="12.75">
      <c r="M10846" s="5"/>
    </row>
    <row r="10847" ht="12.75">
      <c r="M10847" s="5"/>
    </row>
    <row r="10848" ht="12.75">
      <c r="M10848" s="5"/>
    </row>
    <row r="10849" ht="12.75">
      <c r="M10849" s="5"/>
    </row>
    <row r="10850" ht="12.75">
      <c r="M10850" s="5"/>
    </row>
    <row r="10851" ht="12.75">
      <c r="M10851" s="5"/>
    </row>
    <row r="10852" ht="12.75">
      <c r="M10852" s="5"/>
    </row>
    <row r="10853" ht="12.75">
      <c r="M10853" s="5"/>
    </row>
    <row r="10854" ht="12.75">
      <c r="M10854" s="5"/>
    </row>
    <row r="10855" ht="12.75">
      <c r="M10855" s="5"/>
    </row>
    <row r="10856" ht="12.75">
      <c r="M10856" s="5"/>
    </row>
    <row r="10857" ht="12.75">
      <c r="M10857" s="5"/>
    </row>
    <row r="10858" ht="12.75">
      <c r="M10858" s="5"/>
    </row>
    <row r="10859" ht="12.75">
      <c r="M10859" s="5"/>
    </row>
    <row r="10860" ht="12.75">
      <c r="M10860" s="5"/>
    </row>
    <row r="10861" ht="12.75">
      <c r="M10861" s="5"/>
    </row>
    <row r="10862" ht="12.75">
      <c r="M10862" s="5"/>
    </row>
    <row r="10863" ht="12.75">
      <c r="M10863" s="5"/>
    </row>
    <row r="10864" ht="12.75">
      <c r="M10864" s="5"/>
    </row>
    <row r="10865" ht="12.75">
      <c r="M10865" s="5"/>
    </row>
    <row r="10866" ht="12.75">
      <c r="M10866" s="5"/>
    </row>
    <row r="10867" ht="12.75">
      <c r="M10867" s="5"/>
    </row>
    <row r="10868" ht="12.75">
      <c r="M10868" s="5"/>
    </row>
    <row r="10869" ht="12.75">
      <c r="M10869" s="5"/>
    </row>
    <row r="10870" ht="12.75">
      <c r="M10870" s="5"/>
    </row>
    <row r="10871" ht="12.75">
      <c r="M10871" s="5"/>
    </row>
    <row r="10872" ht="12.75">
      <c r="M10872" s="5"/>
    </row>
    <row r="10873" ht="12.75">
      <c r="M10873" s="5"/>
    </row>
    <row r="10874" ht="12.75">
      <c r="M10874" s="5"/>
    </row>
    <row r="10875" ht="12.75">
      <c r="M10875" s="5"/>
    </row>
    <row r="10876" ht="12.75">
      <c r="M10876" s="5"/>
    </row>
    <row r="10877" ht="12.75">
      <c r="M10877" s="5"/>
    </row>
    <row r="10878" ht="12.75">
      <c r="M10878" s="5"/>
    </row>
    <row r="10879" ht="12.75">
      <c r="M10879" s="5"/>
    </row>
    <row r="10880" ht="12.75">
      <c r="M10880" s="5"/>
    </row>
    <row r="10881" ht="12.75">
      <c r="M10881" s="5"/>
    </row>
    <row r="10882" ht="12.75">
      <c r="M10882" s="5"/>
    </row>
    <row r="10883" ht="12.75">
      <c r="M10883" s="5"/>
    </row>
    <row r="10884" ht="12.75">
      <c r="M10884" s="5"/>
    </row>
    <row r="10885" ht="12.75">
      <c r="M10885" s="5"/>
    </row>
    <row r="10886" ht="12.75">
      <c r="M10886" s="5"/>
    </row>
    <row r="10887" ht="12.75">
      <c r="M10887" s="5"/>
    </row>
    <row r="10888" ht="12.75">
      <c r="M10888" s="5"/>
    </row>
    <row r="10889" ht="12.75">
      <c r="M10889" s="5"/>
    </row>
    <row r="10890" ht="12.75">
      <c r="M10890" s="5"/>
    </row>
    <row r="10891" ht="12.75">
      <c r="M10891" s="5"/>
    </row>
    <row r="10892" ht="12.75">
      <c r="M10892" s="5"/>
    </row>
    <row r="10893" ht="12.75">
      <c r="M10893" s="5"/>
    </row>
    <row r="10894" ht="12.75">
      <c r="M10894" s="5"/>
    </row>
    <row r="10895" ht="12.75">
      <c r="M10895" s="5"/>
    </row>
    <row r="10896" ht="12.75">
      <c r="M10896" s="5"/>
    </row>
    <row r="10897" ht="12.75">
      <c r="M10897" s="5"/>
    </row>
    <row r="10898" ht="12.75">
      <c r="M10898" s="5"/>
    </row>
    <row r="10899" ht="12.75">
      <c r="M10899" s="5"/>
    </row>
    <row r="10900" ht="12.75">
      <c r="M10900" s="5"/>
    </row>
    <row r="10901" ht="12.75">
      <c r="M10901" s="5"/>
    </row>
    <row r="10902" ht="12.75">
      <c r="M10902" s="5"/>
    </row>
    <row r="10903" ht="12.75">
      <c r="M10903" s="5"/>
    </row>
    <row r="10904" ht="12.75">
      <c r="M10904" s="5"/>
    </row>
    <row r="10905" ht="12.75">
      <c r="M10905" s="5"/>
    </row>
    <row r="10906" ht="12.75">
      <c r="M10906" s="5"/>
    </row>
    <row r="10907" ht="12.75">
      <c r="M10907" s="5"/>
    </row>
    <row r="10908" ht="12.75">
      <c r="M10908" s="5"/>
    </row>
    <row r="10909" ht="12.75">
      <c r="M10909" s="5"/>
    </row>
    <row r="10910" ht="12.75">
      <c r="M10910" s="5"/>
    </row>
    <row r="10911" ht="12.75">
      <c r="M10911" s="5"/>
    </row>
    <row r="10912" ht="12.75">
      <c r="M10912" s="5"/>
    </row>
    <row r="10913" ht="12.75">
      <c r="M10913" s="5"/>
    </row>
    <row r="10914" ht="12.75">
      <c r="M10914" s="5"/>
    </row>
    <row r="10915" ht="12.75">
      <c r="M10915" s="5"/>
    </row>
    <row r="10916" ht="12.75">
      <c r="M10916" s="5"/>
    </row>
    <row r="10917" ht="12.75">
      <c r="M10917" s="5"/>
    </row>
    <row r="10918" ht="12.75">
      <c r="M10918" s="5"/>
    </row>
    <row r="10919" ht="12.75">
      <c r="M10919" s="5"/>
    </row>
    <row r="10920" ht="12.75">
      <c r="M10920" s="5"/>
    </row>
    <row r="10921" ht="12.75">
      <c r="M10921" s="5"/>
    </row>
    <row r="10922" ht="12.75">
      <c r="M10922" s="5"/>
    </row>
    <row r="10923" ht="12.75">
      <c r="M10923" s="5"/>
    </row>
    <row r="10924" ht="12.75">
      <c r="M10924" s="5"/>
    </row>
    <row r="10925" ht="12.75">
      <c r="M10925" s="5"/>
    </row>
    <row r="10926" ht="12.75">
      <c r="M10926" s="5"/>
    </row>
    <row r="10927" ht="12.75">
      <c r="M10927" s="5"/>
    </row>
    <row r="10928" ht="12.75">
      <c r="M10928" s="5"/>
    </row>
    <row r="10929" ht="12.75">
      <c r="M10929" s="5"/>
    </row>
    <row r="10930" ht="12.75">
      <c r="M10930" s="5"/>
    </row>
    <row r="10931" ht="12.75">
      <c r="M10931" s="5"/>
    </row>
    <row r="10932" ht="12.75">
      <c r="M10932" s="5"/>
    </row>
    <row r="10933" ht="12.75">
      <c r="M10933" s="5"/>
    </row>
    <row r="10934" ht="12.75">
      <c r="M10934" s="5"/>
    </row>
    <row r="10935" ht="12.75">
      <c r="M10935" s="5"/>
    </row>
    <row r="10936" ht="12.75">
      <c r="M10936" s="5"/>
    </row>
    <row r="10937" ht="12.75">
      <c r="M10937" s="5"/>
    </row>
    <row r="10938" ht="12.75">
      <c r="M10938" s="5"/>
    </row>
    <row r="10939" ht="12.75">
      <c r="M10939" s="5"/>
    </row>
    <row r="10940" ht="12.75">
      <c r="M10940" s="5"/>
    </row>
    <row r="10941" ht="12.75">
      <c r="M10941" s="5"/>
    </row>
    <row r="10942" ht="12.75">
      <c r="M10942" s="5"/>
    </row>
    <row r="10943" ht="12.75">
      <c r="M10943" s="5"/>
    </row>
    <row r="10944" ht="12.75">
      <c r="M10944" s="5"/>
    </row>
    <row r="10945" ht="12.75">
      <c r="M10945" s="5"/>
    </row>
    <row r="10946" ht="12.75">
      <c r="M10946" s="5"/>
    </row>
    <row r="10947" ht="12.75">
      <c r="M10947" s="5"/>
    </row>
    <row r="10948" ht="12.75">
      <c r="M10948" s="5"/>
    </row>
    <row r="10949" ht="12.75">
      <c r="M10949" s="5"/>
    </row>
    <row r="10950" ht="12.75">
      <c r="M10950" s="5"/>
    </row>
    <row r="10951" ht="12.75">
      <c r="M10951" s="5"/>
    </row>
    <row r="10952" ht="12.75">
      <c r="M10952" s="5"/>
    </row>
    <row r="10953" ht="12.75">
      <c r="M10953" s="5"/>
    </row>
    <row r="10954" ht="12.75">
      <c r="M10954" s="5"/>
    </row>
    <row r="10955" ht="12.75">
      <c r="M10955" s="5"/>
    </row>
    <row r="10956" ht="12.75">
      <c r="M10956" s="5"/>
    </row>
    <row r="10957" ht="12.75">
      <c r="M10957" s="5"/>
    </row>
    <row r="10958" ht="12.75">
      <c r="M10958" s="5"/>
    </row>
    <row r="10959" ht="12.75">
      <c r="M10959" s="5"/>
    </row>
    <row r="10960" ht="12.75">
      <c r="M10960" s="5"/>
    </row>
    <row r="10961" ht="12.75">
      <c r="M10961" s="5"/>
    </row>
    <row r="10962" ht="12.75">
      <c r="M10962" s="5"/>
    </row>
    <row r="10963" ht="12.75">
      <c r="M10963" s="5"/>
    </row>
    <row r="10964" ht="12.75">
      <c r="M10964" s="5"/>
    </row>
    <row r="10965" ht="12.75">
      <c r="M10965" s="5"/>
    </row>
    <row r="10966" ht="12.75">
      <c r="M10966" s="5"/>
    </row>
    <row r="10967" ht="12.75">
      <c r="M10967" s="5"/>
    </row>
    <row r="10968" ht="12.75">
      <c r="M10968" s="5"/>
    </row>
    <row r="10969" ht="12.75">
      <c r="M10969" s="5"/>
    </row>
    <row r="10970" ht="12.75">
      <c r="M10970" s="5"/>
    </row>
    <row r="10971" ht="12.75">
      <c r="M10971" s="5"/>
    </row>
    <row r="10972" ht="12.75">
      <c r="M10972" s="5"/>
    </row>
    <row r="10973" ht="12.75">
      <c r="M10973" s="5"/>
    </row>
    <row r="10974" ht="12.75">
      <c r="M10974" s="5"/>
    </row>
    <row r="10975" ht="12.75">
      <c r="M10975" s="5"/>
    </row>
    <row r="10976" ht="12.75">
      <c r="M10976" s="5"/>
    </row>
    <row r="10977" ht="12.75">
      <c r="M10977" s="5"/>
    </row>
    <row r="10978" ht="12.75">
      <c r="M10978" s="5"/>
    </row>
    <row r="10979" ht="12.75">
      <c r="M10979" s="5"/>
    </row>
    <row r="10980" ht="12.75">
      <c r="M10980" s="5"/>
    </row>
    <row r="10981" ht="12.75">
      <c r="M10981" s="5"/>
    </row>
    <row r="10982" ht="12.75">
      <c r="M10982" s="5"/>
    </row>
    <row r="10983" ht="12.75">
      <c r="M10983" s="5"/>
    </row>
    <row r="10984" ht="12.75">
      <c r="M10984" s="5"/>
    </row>
    <row r="10985" ht="12.75">
      <c r="M10985" s="5"/>
    </row>
    <row r="10986" ht="12.75">
      <c r="M10986" s="5"/>
    </row>
    <row r="10987" ht="12.75">
      <c r="M10987" s="5"/>
    </row>
    <row r="10988" ht="12.75">
      <c r="M10988" s="5"/>
    </row>
    <row r="10989" ht="12.75">
      <c r="M10989" s="5"/>
    </row>
    <row r="10990" ht="12.75">
      <c r="M10990" s="5"/>
    </row>
    <row r="10991" ht="12.75">
      <c r="M10991" s="5"/>
    </row>
    <row r="10992" ht="12.75">
      <c r="M10992" s="5"/>
    </row>
    <row r="10993" ht="12.75">
      <c r="M10993" s="5"/>
    </row>
    <row r="10994" ht="12.75">
      <c r="M10994" s="5"/>
    </row>
    <row r="10995" ht="12.75">
      <c r="M10995" s="5"/>
    </row>
    <row r="10996" ht="12.75">
      <c r="M10996" s="5"/>
    </row>
    <row r="10997" ht="12.75">
      <c r="M10997" s="5"/>
    </row>
    <row r="10998" ht="12.75">
      <c r="M10998" s="5"/>
    </row>
    <row r="10999" ht="12.75">
      <c r="M10999" s="5"/>
    </row>
    <row r="11000" ht="12.75">
      <c r="M11000" s="5"/>
    </row>
    <row r="11001" ht="12.75">
      <c r="M11001" s="5"/>
    </row>
    <row r="11002" ht="12.75">
      <c r="M11002" s="5"/>
    </row>
    <row r="11003" ht="12.75">
      <c r="M11003" s="5"/>
    </row>
    <row r="11004" ht="12.75">
      <c r="M11004" s="5"/>
    </row>
    <row r="11005" ht="12.75">
      <c r="M11005" s="5"/>
    </row>
    <row r="11006" ht="12.75">
      <c r="M11006" s="5"/>
    </row>
    <row r="11007" ht="12.75">
      <c r="M11007" s="5"/>
    </row>
    <row r="11008" ht="12.75">
      <c r="M11008" s="5"/>
    </row>
    <row r="11009" ht="12.75">
      <c r="M11009" s="5"/>
    </row>
    <row r="11010" ht="12.75">
      <c r="M11010" s="5"/>
    </row>
    <row r="11011" ht="12.75">
      <c r="M11011" s="5"/>
    </row>
    <row r="11012" ht="12.75">
      <c r="M11012" s="5"/>
    </row>
    <row r="11013" ht="12.75">
      <c r="M11013" s="5"/>
    </row>
    <row r="11014" ht="12.75">
      <c r="M11014" s="5"/>
    </row>
    <row r="11015" ht="12.75">
      <c r="M11015" s="5"/>
    </row>
    <row r="11016" ht="12.75">
      <c r="M11016" s="5"/>
    </row>
    <row r="11017" ht="12.75">
      <c r="M11017" s="5"/>
    </row>
    <row r="11018" ht="12.75">
      <c r="M11018" s="5"/>
    </row>
    <row r="11019" ht="12.75">
      <c r="M11019" s="5"/>
    </row>
    <row r="11020" ht="12.75">
      <c r="M11020" s="5"/>
    </row>
    <row r="11021" ht="12.75">
      <c r="M11021" s="5"/>
    </row>
    <row r="11022" ht="12.75">
      <c r="M11022" s="5"/>
    </row>
    <row r="11023" ht="12.75">
      <c r="M11023" s="5"/>
    </row>
    <row r="11024" ht="12.75">
      <c r="M11024" s="5"/>
    </row>
    <row r="11025" ht="12.75">
      <c r="M11025" s="5"/>
    </row>
    <row r="11026" ht="12.75">
      <c r="M11026" s="5"/>
    </row>
    <row r="11027" ht="12.75">
      <c r="M11027" s="5"/>
    </row>
    <row r="11028" ht="12.75">
      <c r="M11028" s="5"/>
    </row>
    <row r="11029" ht="12.75">
      <c r="M11029" s="5"/>
    </row>
    <row r="11030" ht="12.75">
      <c r="M11030" s="5"/>
    </row>
    <row r="11031" ht="12.75">
      <c r="M11031" s="5"/>
    </row>
    <row r="11032" ht="12.75">
      <c r="M11032" s="5"/>
    </row>
    <row r="11033" ht="12.75">
      <c r="M11033" s="5"/>
    </row>
    <row r="11034" ht="12.75">
      <c r="M11034" s="5"/>
    </row>
    <row r="11035" ht="12.75">
      <c r="M11035" s="5"/>
    </row>
    <row r="11036" ht="12.75">
      <c r="M11036" s="5"/>
    </row>
    <row r="11037" ht="12.75">
      <c r="M11037" s="5"/>
    </row>
    <row r="11038" ht="12.75">
      <c r="M11038" s="5"/>
    </row>
    <row r="11039" ht="12.75">
      <c r="M11039" s="5"/>
    </row>
    <row r="11040" ht="12.75">
      <c r="M11040" s="5"/>
    </row>
    <row r="11041" ht="12.75">
      <c r="M11041" s="5"/>
    </row>
    <row r="11042" ht="12.75">
      <c r="M11042" s="5"/>
    </row>
    <row r="11043" ht="12.75">
      <c r="M11043" s="5"/>
    </row>
    <row r="11044" ht="12.75">
      <c r="M11044" s="5"/>
    </row>
    <row r="11045" ht="12.75">
      <c r="M11045" s="5"/>
    </row>
    <row r="11046" ht="12.75">
      <c r="M11046" s="5"/>
    </row>
    <row r="11047" ht="12.75">
      <c r="M11047" s="5"/>
    </row>
    <row r="11048" ht="12.75">
      <c r="M11048" s="5"/>
    </row>
    <row r="11049" ht="12.75">
      <c r="M11049" s="5"/>
    </row>
    <row r="11050" ht="12.75">
      <c r="M11050" s="5"/>
    </row>
    <row r="11051" ht="12.75">
      <c r="M11051" s="5"/>
    </row>
    <row r="11052" ht="12.75">
      <c r="M11052" s="5"/>
    </row>
    <row r="11053" ht="12.75">
      <c r="M11053" s="5"/>
    </row>
    <row r="11054" ht="12.75">
      <c r="M11054" s="5"/>
    </row>
    <row r="11055" ht="12.75">
      <c r="M11055" s="5"/>
    </row>
    <row r="11056" ht="12.75">
      <c r="M11056" s="5"/>
    </row>
    <row r="11057" ht="12.75">
      <c r="M11057" s="5"/>
    </row>
    <row r="11058" ht="12.75">
      <c r="M11058" s="5"/>
    </row>
    <row r="11059" ht="12.75">
      <c r="M11059" s="5"/>
    </row>
    <row r="11060" ht="12.75">
      <c r="M11060" s="5"/>
    </row>
    <row r="11061" ht="12.75">
      <c r="M11061" s="5"/>
    </row>
    <row r="11062" ht="12.75">
      <c r="M11062" s="5"/>
    </row>
    <row r="11063" ht="12.75">
      <c r="M11063" s="5"/>
    </row>
    <row r="11064" ht="12.75">
      <c r="M11064" s="5"/>
    </row>
    <row r="11065" ht="12.75">
      <c r="M11065" s="5"/>
    </row>
    <row r="11066" ht="12.75">
      <c r="M11066" s="5"/>
    </row>
    <row r="11067" ht="12.75">
      <c r="M11067" s="5"/>
    </row>
    <row r="11068" ht="12.75">
      <c r="M11068" s="5"/>
    </row>
    <row r="11069" ht="12.75">
      <c r="M11069" s="5"/>
    </row>
    <row r="11070" ht="12.75">
      <c r="M11070" s="5"/>
    </row>
    <row r="11071" ht="12.75">
      <c r="M11071" s="5"/>
    </row>
    <row r="11072" ht="12.75">
      <c r="M11072" s="5"/>
    </row>
    <row r="11073" ht="12.75">
      <c r="M11073" s="5"/>
    </row>
    <row r="11074" ht="12.75">
      <c r="M11074" s="5"/>
    </row>
    <row r="11075" ht="12.75">
      <c r="M11075" s="5"/>
    </row>
    <row r="11076" ht="12.75">
      <c r="M11076" s="5"/>
    </row>
    <row r="11077" ht="12.75">
      <c r="M11077" s="5"/>
    </row>
    <row r="11078" ht="12.75">
      <c r="M11078" s="5"/>
    </row>
    <row r="11079" ht="12.75">
      <c r="M11079" s="5"/>
    </row>
    <row r="11080" ht="12.75">
      <c r="M11080" s="5"/>
    </row>
    <row r="11081" ht="12.75">
      <c r="M11081" s="5"/>
    </row>
    <row r="11082" ht="12.75">
      <c r="M11082" s="5"/>
    </row>
    <row r="11083" ht="12.75">
      <c r="M11083" s="5"/>
    </row>
    <row r="11084" ht="12.75">
      <c r="M11084" s="5"/>
    </row>
    <row r="11085" ht="12.75">
      <c r="M11085" s="5"/>
    </row>
    <row r="11086" ht="12.75">
      <c r="M11086" s="5"/>
    </row>
    <row r="11087" ht="12.75">
      <c r="M11087" s="5"/>
    </row>
    <row r="11088" ht="12.75">
      <c r="M11088" s="5"/>
    </row>
    <row r="11089" ht="12.75">
      <c r="M11089" s="5"/>
    </row>
    <row r="11090" ht="12.75">
      <c r="M11090" s="5"/>
    </row>
    <row r="11091" ht="12.75">
      <c r="M11091" s="5"/>
    </row>
    <row r="11092" ht="12.75">
      <c r="M11092" s="5"/>
    </row>
    <row r="11093" ht="12.75">
      <c r="M11093" s="5"/>
    </row>
    <row r="11094" ht="12.75">
      <c r="M11094" s="5"/>
    </row>
    <row r="11095" ht="12.75">
      <c r="M11095" s="5"/>
    </row>
    <row r="11096" ht="12.75">
      <c r="M11096" s="5"/>
    </row>
    <row r="11097" ht="12.75">
      <c r="M11097" s="5"/>
    </row>
    <row r="11098" ht="12.75">
      <c r="M11098" s="5"/>
    </row>
    <row r="11099" ht="12.75">
      <c r="M11099" s="5"/>
    </row>
    <row r="11100" ht="12.75">
      <c r="M11100" s="5"/>
    </row>
    <row r="11101" ht="12.75">
      <c r="M11101" s="5"/>
    </row>
    <row r="11102" ht="12.75">
      <c r="M11102" s="5"/>
    </row>
    <row r="11103" ht="12.75">
      <c r="M11103" s="5"/>
    </row>
    <row r="11104" ht="12.75">
      <c r="M11104" s="5"/>
    </row>
    <row r="11105" ht="12.75">
      <c r="M11105" s="5"/>
    </row>
    <row r="11106" ht="12.75">
      <c r="M11106" s="5"/>
    </row>
    <row r="11107" ht="12.75">
      <c r="M11107" s="5"/>
    </row>
    <row r="11108" ht="12.75">
      <c r="M11108" s="5"/>
    </row>
    <row r="11109" ht="12.75">
      <c r="M11109" s="5"/>
    </row>
    <row r="11110" ht="12.75">
      <c r="M11110" s="5"/>
    </row>
    <row r="11111" ht="12.75">
      <c r="M11111" s="5"/>
    </row>
    <row r="11112" ht="12.75">
      <c r="M11112" s="5"/>
    </row>
    <row r="11113" ht="12.75">
      <c r="M11113" s="5"/>
    </row>
    <row r="11114" ht="12.75">
      <c r="M11114" s="5"/>
    </row>
    <row r="11115" ht="12.75">
      <c r="M11115" s="5"/>
    </row>
    <row r="11116" ht="12.75">
      <c r="M11116" s="5"/>
    </row>
    <row r="11117" ht="12.75">
      <c r="M11117" s="5"/>
    </row>
    <row r="11118" ht="12.75">
      <c r="M11118" s="5"/>
    </row>
    <row r="11119" ht="12.75">
      <c r="M11119" s="5"/>
    </row>
    <row r="11120" ht="12.75">
      <c r="M11120" s="5"/>
    </row>
    <row r="11121" ht="12.75">
      <c r="M11121" s="5"/>
    </row>
    <row r="11122" ht="12.75">
      <c r="M11122" s="5"/>
    </row>
    <row r="11123" ht="12.75">
      <c r="M11123" s="5"/>
    </row>
    <row r="11124" ht="12.75">
      <c r="M11124" s="5"/>
    </row>
    <row r="11125" ht="12.75">
      <c r="M11125" s="5"/>
    </row>
    <row r="11126" ht="12.75">
      <c r="M11126" s="5"/>
    </row>
    <row r="11127" ht="12.75">
      <c r="M11127" s="5"/>
    </row>
    <row r="11128" ht="12.75">
      <c r="M11128" s="5"/>
    </row>
    <row r="11129" ht="12.75">
      <c r="M11129" s="5"/>
    </row>
    <row r="11130" ht="12.75">
      <c r="M11130" s="5"/>
    </row>
    <row r="11131" ht="12.75">
      <c r="M11131" s="5"/>
    </row>
    <row r="11132" ht="12.75">
      <c r="M11132" s="5"/>
    </row>
    <row r="11133" ht="12.75">
      <c r="M11133" s="5"/>
    </row>
    <row r="11134" ht="12.75">
      <c r="M11134" s="5"/>
    </row>
    <row r="11135" ht="12.75">
      <c r="M11135" s="5"/>
    </row>
    <row r="11136" ht="12.75">
      <c r="M11136" s="5"/>
    </row>
    <row r="11137" ht="12.75">
      <c r="M11137" s="5"/>
    </row>
    <row r="11138" ht="12.75">
      <c r="M11138" s="5"/>
    </row>
    <row r="11139" ht="12.75">
      <c r="M11139" s="5"/>
    </row>
    <row r="11140" ht="12.75">
      <c r="M11140" s="5"/>
    </row>
    <row r="11141" ht="12.75">
      <c r="M11141" s="5"/>
    </row>
    <row r="11142" ht="12.75">
      <c r="M11142" s="5"/>
    </row>
    <row r="11143" ht="12.75">
      <c r="M11143" s="5"/>
    </row>
    <row r="11144" ht="12.75">
      <c r="M11144" s="5"/>
    </row>
    <row r="11145" ht="12.75">
      <c r="M11145" s="5"/>
    </row>
    <row r="11146" ht="12.75">
      <c r="M11146" s="5"/>
    </row>
    <row r="11147" ht="12.75">
      <c r="M11147" s="5"/>
    </row>
    <row r="11148" ht="12.75">
      <c r="M11148" s="5"/>
    </row>
    <row r="11149" ht="12.75">
      <c r="M11149" s="5"/>
    </row>
    <row r="11150" ht="12.75">
      <c r="M11150" s="5"/>
    </row>
    <row r="11151" ht="12.75">
      <c r="M11151" s="5"/>
    </row>
    <row r="11152" ht="12.75">
      <c r="M11152" s="5"/>
    </row>
    <row r="11153" ht="12.75">
      <c r="M11153" s="5"/>
    </row>
    <row r="11154" ht="12.75">
      <c r="M11154" s="5"/>
    </row>
    <row r="11155" ht="12.75">
      <c r="M11155" s="5"/>
    </row>
    <row r="11156" ht="12.75">
      <c r="M11156" s="5"/>
    </row>
    <row r="11157" ht="12.75">
      <c r="M11157" s="5"/>
    </row>
    <row r="11158" ht="12.75">
      <c r="M11158" s="5"/>
    </row>
    <row r="11159" ht="12.75">
      <c r="M11159" s="5"/>
    </row>
    <row r="11160" ht="12.75">
      <c r="M11160" s="5"/>
    </row>
    <row r="11161" ht="12.75">
      <c r="M11161" s="5"/>
    </row>
    <row r="11162" ht="12.75">
      <c r="M11162" s="5"/>
    </row>
    <row r="11163" ht="12.75">
      <c r="M11163" s="5"/>
    </row>
    <row r="11164" ht="12.75">
      <c r="M11164" s="5"/>
    </row>
    <row r="11165" ht="12.75">
      <c r="M11165" s="5"/>
    </row>
    <row r="11166" ht="12.75">
      <c r="M11166" s="5"/>
    </row>
    <row r="11167" ht="12.75">
      <c r="M11167" s="5"/>
    </row>
    <row r="11168" ht="12.75">
      <c r="M11168" s="5"/>
    </row>
    <row r="11169" ht="12.75">
      <c r="M11169" s="5"/>
    </row>
    <row r="11170" ht="12.75">
      <c r="M11170" s="5"/>
    </row>
    <row r="11171" ht="12.75">
      <c r="M11171" s="5"/>
    </row>
    <row r="11172" ht="12.75">
      <c r="M11172" s="5"/>
    </row>
    <row r="11173" ht="12.75">
      <c r="M11173" s="5"/>
    </row>
    <row r="11174" ht="12.75">
      <c r="M11174" s="5"/>
    </row>
    <row r="11175" ht="12.75">
      <c r="M11175" s="5"/>
    </row>
    <row r="11176" ht="12.75">
      <c r="M11176" s="5"/>
    </row>
    <row r="11177" ht="12.75">
      <c r="M11177" s="5"/>
    </row>
    <row r="11178" ht="12.75">
      <c r="M11178" s="5"/>
    </row>
    <row r="11179" ht="12.75">
      <c r="M11179" s="5"/>
    </row>
    <row r="11180" ht="12.75">
      <c r="M11180" s="5"/>
    </row>
    <row r="11181" ht="12.75">
      <c r="M11181" s="5"/>
    </row>
    <row r="11182" ht="12.75">
      <c r="M11182" s="5"/>
    </row>
    <row r="11183" ht="12.75">
      <c r="M11183" s="5"/>
    </row>
    <row r="11184" ht="12.75">
      <c r="M11184" s="5"/>
    </row>
    <row r="11185" ht="12.75">
      <c r="M11185" s="5"/>
    </row>
    <row r="11186" ht="12.75">
      <c r="M11186" s="5"/>
    </row>
    <row r="11187" ht="12.75">
      <c r="M11187" s="5"/>
    </row>
    <row r="11188" ht="12.75">
      <c r="M11188" s="5"/>
    </row>
    <row r="11189" ht="12.75">
      <c r="M11189" s="5"/>
    </row>
    <row r="11190" ht="12.75">
      <c r="M11190" s="5"/>
    </row>
    <row r="11191" ht="12.75">
      <c r="M11191" s="5"/>
    </row>
    <row r="11192" ht="12.75">
      <c r="M11192" s="5"/>
    </row>
    <row r="11193" ht="12.75">
      <c r="M11193" s="5"/>
    </row>
    <row r="11194" ht="12.75">
      <c r="M11194" s="5"/>
    </row>
    <row r="11195" ht="12.75">
      <c r="M11195" s="5"/>
    </row>
    <row r="11196" ht="12.75">
      <c r="M11196" s="5"/>
    </row>
    <row r="11197" ht="12.75">
      <c r="M11197" s="5"/>
    </row>
    <row r="11198" ht="12.75">
      <c r="M11198" s="5"/>
    </row>
    <row r="11199" ht="12.75">
      <c r="M11199" s="5"/>
    </row>
    <row r="11200" ht="12.75">
      <c r="M11200" s="5"/>
    </row>
    <row r="11201" ht="12.75">
      <c r="M11201" s="5"/>
    </row>
    <row r="11202" ht="12.75">
      <c r="M11202" s="5"/>
    </row>
    <row r="11203" ht="12.75">
      <c r="M11203" s="5"/>
    </row>
    <row r="11204" ht="12.75">
      <c r="M11204" s="5"/>
    </row>
    <row r="11205" ht="12.75">
      <c r="M11205" s="5"/>
    </row>
    <row r="11206" ht="12.75">
      <c r="M11206" s="5"/>
    </row>
    <row r="11207" ht="12.75">
      <c r="M11207" s="5"/>
    </row>
    <row r="11208" ht="12.75">
      <c r="M11208" s="5"/>
    </row>
    <row r="11209" ht="12.75">
      <c r="M11209" s="5"/>
    </row>
    <row r="11210" ht="12.75">
      <c r="M11210" s="5"/>
    </row>
    <row r="11211" ht="12.75">
      <c r="M11211" s="5"/>
    </row>
    <row r="11212" ht="12.75">
      <c r="M11212" s="5"/>
    </row>
    <row r="11213" ht="12.75">
      <c r="M11213" s="5"/>
    </row>
    <row r="11214" ht="12.75">
      <c r="M11214" s="5"/>
    </row>
    <row r="11215" ht="12.75">
      <c r="M11215" s="5"/>
    </row>
    <row r="11216" ht="12.75">
      <c r="M11216" s="5"/>
    </row>
    <row r="11217" ht="12.75">
      <c r="M11217" s="5"/>
    </row>
    <row r="11218" ht="12.75">
      <c r="M11218" s="5"/>
    </row>
    <row r="11219" ht="12.75">
      <c r="M11219" s="5"/>
    </row>
    <row r="11220" ht="12.75">
      <c r="M11220" s="5"/>
    </row>
    <row r="11221" ht="12.75">
      <c r="M11221" s="5"/>
    </row>
    <row r="11222" ht="12.75">
      <c r="M11222" s="5"/>
    </row>
    <row r="11223" ht="12.75">
      <c r="M11223" s="5"/>
    </row>
    <row r="11224" ht="12.75">
      <c r="M11224" s="5"/>
    </row>
    <row r="11225" ht="12.75">
      <c r="M11225" s="5"/>
    </row>
    <row r="11226" ht="12.75">
      <c r="M11226" s="5"/>
    </row>
    <row r="11227" ht="12.75">
      <c r="M11227" s="5"/>
    </row>
    <row r="11228" ht="12.75">
      <c r="M11228" s="5"/>
    </row>
    <row r="11229" ht="12.75">
      <c r="M11229" s="5"/>
    </row>
    <row r="11230" ht="12.75">
      <c r="M11230" s="5"/>
    </row>
    <row r="11231" ht="12.75">
      <c r="M11231" s="5"/>
    </row>
    <row r="11232" ht="12.75">
      <c r="M11232" s="5"/>
    </row>
    <row r="11233" ht="12.75">
      <c r="M11233" s="5"/>
    </row>
    <row r="11234" ht="12.75">
      <c r="M11234" s="5"/>
    </row>
    <row r="11235" ht="12.75">
      <c r="M11235" s="5"/>
    </row>
    <row r="11236" ht="12.75">
      <c r="M11236" s="5"/>
    </row>
    <row r="11237" ht="12.75">
      <c r="M11237" s="5"/>
    </row>
    <row r="11238" ht="12.75">
      <c r="M11238" s="5"/>
    </row>
    <row r="11239" ht="12.75">
      <c r="M11239" s="5"/>
    </row>
    <row r="11240" ht="12.75">
      <c r="M11240" s="5"/>
    </row>
    <row r="11241" ht="12.75">
      <c r="M11241" s="5"/>
    </row>
    <row r="11242" ht="12.75">
      <c r="M11242" s="5"/>
    </row>
    <row r="11243" ht="12.75">
      <c r="M11243" s="5"/>
    </row>
    <row r="11244" ht="12.75">
      <c r="M11244" s="5"/>
    </row>
    <row r="11245" ht="12.75">
      <c r="M11245" s="5"/>
    </row>
    <row r="11246" ht="12.75">
      <c r="M11246" s="5"/>
    </row>
    <row r="11247" ht="12.75">
      <c r="M11247" s="5"/>
    </row>
    <row r="11248" ht="12.75">
      <c r="M11248" s="5"/>
    </row>
    <row r="11249" ht="12.75">
      <c r="M11249" s="5"/>
    </row>
    <row r="11250" ht="12.75">
      <c r="M11250" s="5"/>
    </row>
    <row r="11251" ht="12.75">
      <c r="M11251" s="5"/>
    </row>
    <row r="11252" ht="12.75">
      <c r="M11252" s="5"/>
    </row>
    <row r="11253" ht="12.75">
      <c r="M11253" s="5"/>
    </row>
    <row r="11254" ht="12.75">
      <c r="M11254" s="5"/>
    </row>
    <row r="11255" ht="12.75">
      <c r="M11255" s="5"/>
    </row>
    <row r="11256" ht="12.75">
      <c r="M11256" s="5"/>
    </row>
    <row r="11257" ht="12.75">
      <c r="M11257" s="5"/>
    </row>
    <row r="11258" ht="12.75">
      <c r="M11258" s="5"/>
    </row>
    <row r="11259" ht="12.75">
      <c r="M11259" s="5"/>
    </row>
    <row r="11260" ht="12.75">
      <c r="M11260" s="5"/>
    </row>
    <row r="11261" ht="12.75">
      <c r="M11261" s="5"/>
    </row>
    <row r="11262" ht="12.75">
      <c r="M11262" s="5"/>
    </row>
    <row r="11263" ht="12.75">
      <c r="M11263" s="5"/>
    </row>
    <row r="11264" ht="12.75">
      <c r="M11264" s="5"/>
    </row>
    <row r="11265" ht="12.75">
      <c r="M11265" s="5"/>
    </row>
    <row r="11266" ht="12.75">
      <c r="M11266" s="5"/>
    </row>
    <row r="11267" ht="12.75">
      <c r="M11267" s="5"/>
    </row>
    <row r="11268" ht="12.75">
      <c r="M11268" s="5"/>
    </row>
    <row r="11269" ht="12.75">
      <c r="M11269" s="5"/>
    </row>
    <row r="11270" ht="12.75">
      <c r="M11270" s="5"/>
    </row>
    <row r="11271" ht="12.75">
      <c r="M11271" s="5"/>
    </row>
    <row r="11272" ht="12.75">
      <c r="M11272" s="5"/>
    </row>
    <row r="11273" ht="12.75">
      <c r="M11273" s="5"/>
    </row>
    <row r="11274" ht="12.75">
      <c r="M11274" s="5"/>
    </row>
    <row r="11275" ht="12.75">
      <c r="M11275" s="5"/>
    </row>
    <row r="11276" ht="12.75">
      <c r="M11276" s="5"/>
    </row>
    <row r="11277" ht="12.75">
      <c r="M11277" s="5"/>
    </row>
    <row r="11278" ht="12.75">
      <c r="M11278" s="5"/>
    </row>
    <row r="11279" ht="12.75">
      <c r="M11279" s="5"/>
    </row>
    <row r="11280" ht="12.75">
      <c r="M11280" s="5"/>
    </row>
    <row r="11281" ht="12.75">
      <c r="M11281" s="5"/>
    </row>
    <row r="11282" ht="12.75">
      <c r="M11282" s="5"/>
    </row>
    <row r="11283" ht="12.75">
      <c r="M11283" s="5"/>
    </row>
    <row r="11284" ht="12.75">
      <c r="M11284" s="5"/>
    </row>
    <row r="11285" ht="12.75">
      <c r="M11285" s="5"/>
    </row>
    <row r="11286" ht="12.75">
      <c r="M11286" s="5"/>
    </row>
    <row r="11287" ht="12.75">
      <c r="M11287" s="5"/>
    </row>
    <row r="11288" ht="12.75">
      <c r="M11288" s="5"/>
    </row>
    <row r="11289" ht="12.75">
      <c r="M11289" s="5"/>
    </row>
    <row r="11290" ht="12.75">
      <c r="M11290" s="5"/>
    </row>
    <row r="11291" ht="12.75">
      <c r="M11291" s="5"/>
    </row>
    <row r="11292" ht="12.75">
      <c r="M11292" s="5"/>
    </row>
    <row r="11293" ht="12.75">
      <c r="M11293" s="5"/>
    </row>
    <row r="11294" ht="12.75">
      <c r="M11294" s="5"/>
    </row>
    <row r="11295" ht="12.75">
      <c r="M11295" s="5"/>
    </row>
    <row r="11296" ht="12.75">
      <c r="M11296" s="5"/>
    </row>
    <row r="11297" ht="12.75">
      <c r="M11297" s="5"/>
    </row>
    <row r="11298" ht="12.75">
      <c r="M11298" s="5"/>
    </row>
    <row r="11299" ht="12.75">
      <c r="M11299" s="5"/>
    </row>
    <row r="11300" ht="12.75">
      <c r="M11300" s="5"/>
    </row>
    <row r="11301" ht="12.75">
      <c r="M11301" s="5"/>
    </row>
    <row r="11302" ht="12.75">
      <c r="M11302" s="5"/>
    </row>
    <row r="11303" ht="12.75">
      <c r="M11303" s="5"/>
    </row>
    <row r="11304" ht="12.75">
      <c r="M11304" s="5"/>
    </row>
    <row r="11305" ht="12.75">
      <c r="M11305" s="5"/>
    </row>
    <row r="11306" ht="12.75">
      <c r="M11306" s="5"/>
    </row>
    <row r="11307" ht="12.75">
      <c r="M11307" s="5"/>
    </row>
    <row r="11308" ht="12.75">
      <c r="M11308" s="5"/>
    </row>
    <row r="11309" ht="12.75">
      <c r="M11309" s="5"/>
    </row>
    <row r="11310" ht="12.75">
      <c r="M11310" s="5"/>
    </row>
    <row r="11311" ht="12.75">
      <c r="M11311" s="5"/>
    </row>
    <row r="11312" ht="12.75">
      <c r="M11312" s="5"/>
    </row>
    <row r="11313" ht="12.75">
      <c r="M11313" s="5"/>
    </row>
    <row r="11314" ht="12.75">
      <c r="M11314" s="5"/>
    </row>
    <row r="11315" ht="12.75">
      <c r="M11315" s="5"/>
    </row>
    <row r="11316" ht="12.75">
      <c r="M11316" s="5"/>
    </row>
    <row r="11317" ht="12.75">
      <c r="M11317" s="5"/>
    </row>
    <row r="11318" ht="12.75">
      <c r="M11318" s="5"/>
    </row>
    <row r="11319" ht="12.75">
      <c r="M11319" s="5"/>
    </row>
    <row r="11320" ht="12.75">
      <c r="M11320" s="5"/>
    </row>
    <row r="11321" ht="12.75">
      <c r="M11321" s="5"/>
    </row>
    <row r="11322" ht="12.75">
      <c r="M11322" s="5"/>
    </row>
    <row r="11323" ht="12.75">
      <c r="M11323" s="5"/>
    </row>
    <row r="11324" ht="12.75">
      <c r="M11324" s="5"/>
    </row>
    <row r="11325" ht="12.75">
      <c r="M11325" s="5"/>
    </row>
    <row r="11326" ht="12.75">
      <c r="M11326" s="5"/>
    </row>
    <row r="11327" ht="12.75">
      <c r="M11327" s="5"/>
    </row>
    <row r="11328" ht="12.75">
      <c r="M11328" s="5"/>
    </row>
    <row r="11329" ht="12.75">
      <c r="M11329" s="5"/>
    </row>
    <row r="11330" ht="12.75">
      <c r="M11330" s="5"/>
    </row>
    <row r="11331" ht="12.75">
      <c r="M11331" s="5"/>
    </row>
    <row r="11332" ht="12.75">
      <c r="M11332" s="5"/>
    </row>
    <row r="11333" ht="12.75">
      <c r="M11333" s="5"/>
    </row>
    <row r="11334" ht="12.75">
      <c r="M11334" s="5"/>
    </row>
    <row r="11335" ht="12.75">
      <c r="M11335" s="5"/>
    </row>
    <row r="11336" ht="12.75">
      <c r="M11336" s="5"/>
    </row>
    <row r="11337" ht="12.75">
      <c r="M11337" s="5"/>
    </row>
    <row r="11338" ht="12.75">
      <c r="M11338" s="5"/>
    </row>
    <row r="11339" ht="12.75">
      <c r="M11339" s="5"/>
    </row>
    <row r="11340" ht="12.75">
      <c r="M11340" s="5"/>
    </row>
    <row r="11341" ht="12.75">
      <c r="M11341" s="5"/>
    </row>
    <row r="11342" ht="12.75">
      <c r="M11342" s="5"/>
    </row>
    <row r="11343" ht="12.75">
      <c r="M11343" s="5"/>
    </row>
    <row r="11344" ht="12.75">
      <c r="M11344" s="5"/>
    </row>
    <row r="11345" ht="12.75">
      <c r="M11345" s="5"/>
    </row>
    <row r="11346" ht="12.75">
      <c r="M11346" s="5"/>
    </row>
    <row r="11347" ht="12.75">
      <c r="M11347" s="5"/>
    </row>
    <row r="11348" ht="12.75">
      <c r="M11348" s="5"/>
    </row>
    <row r="11349" ht="12.75">
      <c r="M11349" s="5"/>
    </row>
    <row r="11350" ht="12.75">
      <c r="M11350" s="5"/>
    </row>
    <row r="11351" ht="12.75">
      <c r="M11351" s="5"/>
    </row>
    <row r="11352" ht="12.75">
      <c r="M11352" s="5"/>
    </row>
    <row r="11353" ht="12.75">
      <c r="M11353" s="5"/>
    </row>
    <row r="11354" ht="12.75">
      <c r="M11354" s="5"/>
    </row>
    <row r="11355" ht="12.75">
      <c r="M11355" s="5"/>
    </row>
    <row r="11356" ht="12.75">
      <c r="M11356" s="5"/>
    </row>
    <row r="11357" ht="12.75">
      <c r="M11357" s="5"/>
    </row>
    <row r="11358" ht="12.75">
      <c r="M11358" s="5"/>
    </row>
    <row r="11359" ht="12.75">
      <c r="M11359" s="5"/>
    </row>
    <row r="11360" ht="12.75">
      <c r="M11360" s="5"/>
    </row>
    <row r="11361" ht="12.75">
      <c r="M11361" s="5"/>
    </row>
    <row r="11362" ht="12.75">
      <c r="M11362" s="5"/>
    </row>
    <row r="11363" ht="12.75">
      <c r="M11363" s="5"/>
    </row>
    <row r="11364" ht="12.75">
      <c r="M11364" s="5"/>
    </row>
    <row r="11365" ht="12.75">
      <c r="M11365" s="5"/>
    </row>
    <row r="11366" ht="12.75">
      <c r="M11366" s="5"/>
    </row>
    <row r="11367" ht="12.75">
      <c r="M11367" s="5"/>
    </row>
    <row r="11368" ht="12.75">
      <c r="M11368" s="5"/>
    </row>
    <row r="11369" ht="12.75">
      <c r="M11369" s="5"/>
    </row>
    <row r="11370" ht="12.75">
      <c r="M11370" s="5"/>
    </row>
    <row r="11371" ht="12.75">
      <c r="M11371" s="5"/>
    </row>
    <row r="11372" ht="12.75">
      <c r="M11372" s="5"/>
    </row>
    <row r="11373" ht="12.75">
      <c r="M11373" s="5"/>
    </row>
    <row r="11374" ht="12.75">
      <c r="M11374" s="5"/>
    </row>
    <row r="11375" ht="12.75">
      <c r="M11375" s="5"/>
    </row>
    <row r="11376" ht="12.75">
      <c r="M11376" s="5"/>
    </row>
    <row r="11377" ht="12.75">
      <c r="M11377" s="5"/>
    </row>
    <row r="11378" ht="12.75">
      <c r="M11378" s="5"/>
    </row>
    <row r="11379" ht="12.75">
      <c r="M11379" s="5"/>
    </row>
    <row r="11380" ht="12.75">
      <c r="M11380" s="5"/>
    </row>
    <row r="11381" ht="12.75">
      <c r="M11381" s="5"/>
    </row>
    <row r="11382" ht="12.75">
      <c r="M11382" s="5"/>
    </row>
    <row r="11383" ht="12.75">
      <c r="M11383" s="5"/>
    </row>
    <row r="11384" ht="12.75">
      <c r="M11384" s="5"/>
    </row>
    <row r="11385" ht="12.75">
      <c r="M11385" s="5"/>
    </row>
    <row r="11386" ht="12.75">
      <c r="M11386" s="5"/>
    </row>
    <row r="11387" ht="12.75">
      <c r="M11387" s="5"/>
    </row>
    <row r="11388" ht="12.75">
      <c r="M11388" s="5"/>
    </row>
    <row r="11389" ht="12.75">
      <c r="M11389" s="5"/>
    </row>
    <row r="11390" ht="12.75">
      <c r="M11390" s="5"/>
    </row>
    <row r="11391" ht="12.75">
      <c r="M11391" s="5"/>
    </row>
    <row r="11392" ht="12.75">
      <c r="M11392" s="5"/>
    </row>
    <row r="11393" ht="12.75">
      <c r="M11393" s="5"/>
    </row>
    <row r="11394" ht="12.75">
      <c r="M11394" s="5"/>
    </row>
    <row r="11395" ht="12.75">
      <c r="M11395" s="5"/>
    </row>
    <row r="11396" ht="12.75">
      <c r="M11396" s="5"/>
    </row>
    <row r="11397" ht="12.75">
      <c r="M11397" s="5"/>
    </row>
    <row r="11398" ht="12.75">
      <c r="M11398" s="5"/>
    </row>
    <row r="11399" ht="12.75">
      <c r="M11399" s="5"/>
    </row>
    <row r="11400" ht="12.75">
      <c r="M11400" s="5"/>
    </row>
    <row r="11401" ht="12.75">
      <c r="M11401" s="5"/>
    </row>
    <row r="11402" ht="12.75">
      <c r="M11402" s="5"/>
    </row>
    <row r="11403" ht="12.75">
      <c r="M11403" s="5"/>
    </row>
    <row r="11404" ht="12.75">
      <c r="M11404" s="5"/>
    </row>
    <row r="11405" ht="12.75">
      <c r="M11405" s="5"/>
    </row>
    <row r="11406" ht="12.75">
      <c r="M11406" s="5"/>
    </row>
    <row r="11407" ht="12.75">
      <c r="M11407" s="5"/>
    </row>
    <row r="11408" ht="12.75">
      <c r="M11408" s="5"/>
    </row>
    <row r="11409" ht="12.75">
      <c r="M11409" s="5"/>
    </row>
    <row r="11410" ht="12.75">
      <c r="M11410" s="5"/>
    </row>
    <row r="11411" ht="12.75">
      <c r="M11411" s="5"/>
    </row>
    <row r="11412" ht="12.75">
      <c r="M11412" s="5"/>
    </row>
    <row r="11413" ht="12.75">
      <c r="M11413" s="5"/>
    </row>
    <row r="11414" ht="12.75">
      <c r="M11414" s="5"/>
    </row>
    <row r="11415" ht="12.75">
      <c r="M11415" s="5"/>
    </row>
    <row r="11416" ht="12.75">
      <c r="M11416" s="5"/>
    </row>
    <row r="11417" ht="12.75">
      <c r="M11417" s="5"/>
    </row>
    <row r="11418" ht="12.75">
      <c r="M11418" s="5"/>
    </row>
    <row r="11419" ht="12.75">
      <c r="M11419" s="5"/>
    </row>
    <row r="11420" ht="12.75">
      <c r="M11420" s="5"/>
    </row>
    <row r="11421" ht="12.75">
      <c r="M11421" s="5"/>
    </row>
    <row r="11422" ht="12.75">
      <c r="M11422" s="5"/>
    </row>
    <row r="11423" ht="12.75">
      <c r="M11423" s="5"/>
    </row>
    <row r="11424" ht="12.75">
      <c r="M11424" s="5"/>
    </row>
    <row r="11425" ht="12.75">
      <c r="M11425" s="5"/>
    </row>
    <row r="11426" ht="12.75">
      <c r="M11426" s="5"/>
    </row>
    <row r="11427" ht="12.75">
      <c r="M11427" s="5"/>
    </row>
    <row r="11428" ht="12.75">
      <c r="M11428" s="5"/>
    </row>
    <row r="11429" ht="12.75">
      <c r="M11429" s="5"/>
    </row>
    <row r="11430" ht="12.75">
      <c r="M11430" s="5"/>
    </row>
    <row r="11431" ht="12.75">
      <c r="M11431" s="5"/>
    </row>
    <row r="11432" ht="12.75">
      <c r="M11432" s="5"/>
    </row>
    <row r="11433" ht="12.75">
      <c r="M11433" s="5"/>
    </row>
    <row r="11434" ht="12.75">
      <c r="M11434" s="5"/>
    </row>
    <row r="11435" ht="12.75">
      <c r="M11435" s="5"/>
    </row>
    <row r="11436" ht="12.75">
      <c r="M11436" s="5"/>
    </row>
    <row r="11437" ht="12.75">
      <c r="M11437" s="5"/>
    </row>
    <row r="11438" ht="12.75">
      <c r="M11438" s="5"/>
    </row>
    <row r="11439" ht="12.75">
      <c r="M11439" s="5"/>
    </row>
    <row r="11440" ht="12.75">
      <c r="M11440" s="5"/>
    </row>
    <row r="11441" ht="12.75">
      <c r="M11441" s="5"/>
    </row>
    <row r="11442" ht="12.75">
      <c r="M11442" s="5"/>
    </row>
    <row r="11443" ht="12.75">
      <c r="M11443" s="5"/>
    </row>
    <row r="11444" ht="12.75">
      <c r="M11444" s="5"/>
    </row>
    <row r="11445" ht="12.75">
      <c r="M11445" s="5"/>
    </row>
    <row r="11446" ht="12.75">
      <c r="M11446" s="5"/>
    </row>
    <row r="11447" ht="12.75">
      <c r="M11447" s="5"/>
    </row>
    <row r="11448" ht="12.75">
      <c r="M11448" s="5"/>
    </row>
    <row r="11449" ht="12.75">
      <c r="M11449" s="5"/>
    </row>
    <row r="11450" ht="12.75">
      <c r="M11450" s="5"/>
    </row>
    <row r="11451" ht="12.75">
      <c r="M11451" s="5"/>
    </row>
    <row r="11452" ht="12.75">
      <c r="M11452" s="5"/>
    </row>
    <row r="11453" ht="12.75">
      <c r="M11453" s="5"/>
    </row>
    <row r="11454" ht="12.75">
      <c r="M11454" s="5"/>
    </row>
    <row r="11455" ht="12.75">
      <c r="M11455" s="5"/>
    </row>
    <row r="11456" ht="12.75">
      <c r="M11456" s="5"/>
    </row>
    <row r="11457" ht="12.75">
      <c r="M11457" s="5"/>
    </row>
    <row r="11458" ht="12.75">
      <c r="M11458" s="5"/>
    </row>
    <row r="11459" ht="12.75">
      <c r="M11459" s="5"/>
    </row>
    <row r="11460" ht="12.75">
      <c r="M11460" s="5"/>
    </row>
    <row r="11461" ht="12.75">
      <c r="M11461" s="5"/>
    </row>
    <row r="11462" ht="12.75">
      <c r="M11462" s="5"/>
    </row>
    <row r="11463" ht="12.75">
      <c r="M11463" s="5"/>
    </row>
    <row r="11464" ht="12.75">
      <c r="M11464" s="5"/>
    </row>
    <row r="11465" ht="12.75">
      <c r="M11465" s="5"/>
    </row>
    <row r="11466" ht="12.75">
      <c r="M11466" s="5"/>
    </row>
    <row r="11467" ht="12.75">
      <c r="M11467" s="5"/>
    </row>
    <row r="11468" ht="12.75">
      <c r="M11468" s="5"/>
    </row>
    <row r="11469" ht="12.75">
      <c r="M11469" s="5"/>
    </row>
    <row r="11470" ht="12.75">
      <c r="M11470" s="5"/>
    </row>
    <row r="11471" ht="12.75">
      <c r="M11471" s="5"/>
    </row>
    <row r="11472" ht="12.75">
      <c r="M11472" s="5"/>
    </row>
    <row r="11473" ht="12.75">
      <c r="M11473" s="5"/>
    </row>
    <row r="11474" ht="12.75">
      <c r="M11474" s="5"/>
    </row>
    <row r="11475" ht="12.75">
      <c r="M11475" s="5"/>
    </row>
    <row r="11476" ht="12.75">
      <c r="M11476" s="5"/>
    </row>
    <row r="11477" ht="12.75">
      <c r="M11477" s="5"/>
    </row>
    <row r="11478" ht="12.75">
      <c r="M11478" s="5"/>
    </row>
    <row r="11479" ht="12.75">
      <c r="M11479" s="5"/>
    </row>
    <row r="11480" ht="12.75">
      <c r="M11480" s="5"/>
    </row>
    <row r="11481" ht="12.75">
      <c r="M11481" s="5"/>
    </row>
    <row r="11482" ht="12.75">
      <c r="M11482" s="5"/>
    </row>
    <row r="11483" ht="12.75">
      <c r="M11483" s="5"/>
    </row>
    <row r="11484" ht="12.75">
      <c r="M11484" s="5"/>
    </row>
    <row r="11485" ht="12.75">
      <c r="M11485" s="5"/>
    </row>
    <row r="11486" ht="12.75">
      <c r="M11486" s="5"/>
    </row>
    <row r="11487" ht="12.75">
      <c r="M11487" s="5"/>
    </row>
    <row r="11488" ht="12.75">
      <c r="M11488" s="5"/>
    </row>
    <row r="11489" ht="12.75">
      <c r="M11489" s="5"/>
    </row>
    <row r="11490" ht="12.75">
      <c r="M11490" s="5"/>
    </row>
    <row r="11491" ht="12.75">
      <c r="M11491" s="5"/>
    </row>
    <row r="11492" ht="12.75">
      <c r="M11492" s="5"/>
    </row>
    <row r="11493" ht="12.75">
      <c r="M11493" s="5"/>
    </row>
    <row r="11494" ht="12.75">
      <c r="M11494" s="5"/>
    </row>
    <row r="11495" ht="12.75">
      <c r="M11495" s="5"/>
    </row>
    <row r="11496" ht="12.75">
      <c r="M11496" s="5"/>
    </row>
    <row r="11497" ht="12.75">
      <c r="M11497" s="5"/>
    </row>
    <row r="11498" ht="12.75">
      <c r="M11498" s="5"/>
    </row>
    <row r="11499" ht="12.75">
      <c r="M11499" s="5"/>
    </row>
    <row r="11500" ht="12.75">
      <c r="M11500" s="5"/>
    </row>
    <row r="11501" ht="12.75">
      <c r="M11501" s="5"/>
    </row>
    <row r="11502" ht="12.75">
      <c r="M11502" s="5"/>
    </row>
    <row r="11503" ht="12.75">
      <c r="M11503" s="5"/>
    </row>
    <row r="11504" ht="12.75">
      <c r="M11504" s="5"/>
    </row>
    <row r="11505" ht="12.75">
      <c r="M11505" s="5"/>
    </row>
    <row r="11506" ht="12.75">
      <c r="M11506" s="5"/>
    </row>
    <row r="11507" ht="12.75">
      <c r="M11507" s="5"/>
    </row>
    <row r="11508" ht="12.75">
      <c r="M11508" s="5"/>
    </row>
    <row r="11509" ht="12.75">
      <c r="M11509" s="5"/>
    </row>
    <row r="11510" ht="12.75">
      <c r="M11510" s="5"/>
    </row>
    <row r="11511" ht="12.75">
      <c r="M11511" s="5"/>
    </row>
    <row r="11512" ht="12.75">
      <c r="M11512" s="5"/>
    </row>
    <row r="11513" ht="12.75">
      <c r="M11513" s="5"/>
    </row>
    <row r="11514" ht="12.75">
      <c r="M11514" s="5"/>
    </row>
    <row r="11515" ht="12.75">
      <c r="M11515" s="5"/>
    </row>
    <row r="11516" ht="12.75">
      <c r="M11516" s="5"/>
    </row>
    <row r="11517" ht="12.75">
      <c r="M11517" s="5"/>
    </row>
    <row r="11518" ht="12.75">
      <c r="M11518" s="5"/>
    </row>
    <row r="11519" ht="12.75">
      <c r="M11519" s="5"/>
    </row>
    <row r="11520" ht="12.75">
      <c r="M11520" s="5"/>
    </row>
    <row r="11521" ht="12.75">
      <c r="M11521" s="5"/>
    </row>
    <row r="11522" ht="12.75">
      <c r="M11522" s="5"/>
    </row>
    <row r="11523" ht="12.75">
      <c r="M11523" s="5"/>
    </row>
    <row r="11524" ht="12.75">
      <c r="M11524" s="5"/>
    </row>
    <row r="11525" ht="12.75">
      <c r="M11525" s="5"/>
    </row>
    <row r="11526" ht="12.75">
      <c r="M11526" s="5"/>
    </row>
    <row r="11527" ht="12.75">
      <c r="M11527" s="5"/>
    </row>
    <row r="11528" ht="12.75">
      <c r="M11528" s="5"/>
    </row>
    <row r="11529" ht="12.75">
      <c r="M11529" s="5"/>
    </row>
    <row r="11530" ht="12.75">
      <c r="M11530" s="5"/>
    </row>
    <row r="11531" ht="12.75">
      <c r="M11531" s="5"/>
    </row>
    <row r="11532" ht="12.75">
      <c r="M11532" s="5"/>
    </row>
    <row r="11533" ht="12.75">
      <c r="M11533" s="5"/>
    </row>
    <row r="11534" ht="12.75">
      <c r="M11534" s="5"/>
    </row>
    <row r="11535" ht="12.75">
      <c r="M11535" s="5"/>
    </row>
    <row r="11536" ht="12.75">
      <c r="M11536" s="5"/>
    </row>
    <row r="11537" ht="12.75">
      <c r="M11537" s="5"/>
    </row>
    <row r="11538" ht="12.75">
      <c r="M11538" s="5"/>
    </row>
    <row r="11539" ht="12.75">
      <c r="M11539" s="5"/>
    </row>
    <row r="11540" ht="12.75">
      <c r="M11540" s="5"/>
    </row>
    <row r="11541" ht="12.75">
      <c r="M11541" s="5"/>
    </row>
    <row r="11542" ht="12.75">
      <c r="M11542" s="5"/>
    </row>
    <row r="11543" ht="12.75">
      <c r="M11543" s="5"/>
    </row>
    <row r="11544" ht="12.75">
      <c r="M11544" s="5"/>
    </row>
    <row r="11545" ht="12.75">
      <c r="M11545" s="5"/>
    </row>
    <row r="11546" ht="12.75">
      <c r="M11546" s="5"/>
    </row>
    <row r="11547" ht="12.75">
      <c r="M11547" s="5"/>
    </row>
    <row r="11548" ht="12.75">
      <c r="M11548" s="5"/>
    </row>
    <row r="11549" ht="12.75">
      <c r="M11549" s="5"/>
    </row>
    <row r="11550" ht="12.75">
      <c r="M11550" s="5"/>
    </row>
    <row r="11551" ht="12.75">
      <c r="M11551" s="5"/>
    </row>
    <row r="11552" ht="12.75">
      <c r="M11552" s="5"/>
    </row>
    <row r="11553" ht="12.75">
      <c r="M11553" s="5"/>
    </row>
    <row r="11554" ht="12.75">
      <c r="M11554" s="5"/>
    </row>
    <row r="11555" ht="12.75">
      <c r="M11555" s="5"/>
    </row>
    <row r="11556" ht="12.75">
      <c r="M11556" s="5"/>
    </row>
    <row r="11557" ht="12.75">
      <c r="M11557" s="5"/>
    </row>
    <row r="11558" ht="12.75">
      <c r="M11558" s="5"/>
    </row>
    <row r="11559" ht="12.75">
      <c r="M11559" s="5"/>
    </row>
    <row r="11560" ht="12.75">
      <c r="M11560" s="5"/>
    </row>
    <row r="11561" ht="12.75">
      <c r="M11561" s="5"/>
    </row>
    <row r="11562" ht="12.75">
      <c r="M11562" s="5"/>
    </row>
    <row r="11563" ht="12.75">
      <c r="M11563" s="5"/>
    </row>
    <row r="11564" ht="12.75">
      <c r="M11564" s="5"/>
    </row>
    <row r="11565" ht="12.75">
      <c r="M11565" s="5"/>
    </row>
    <row r="11566" ht="12.75">
      <c r="M11566" s="5"/>
    </row>
    <row r="11567" ht="12.75">
      <c r="M11567" s="5"/>
    </row>
    <row r="11568" ht="12.75">
      <c r="M11568" s="5"/>
    </row>
    <row r="11569" ht="12.75">
      <c r="M11569" s="5"/>
    </row>
    <row r="11570" ht="12.75">
      <c r="M11570" s="5"/>
    </row>
    <row r="11571" ht="12.75">
      <c r="M11571" s="5"/>
    </row>
    <row r="11572" ht="12.75">
      <c r="M11572" s="5"/>
    </row>
    <row r="11573" ht="12.75">
      <c r="M11573" s="5"/>
    </row>
    <row r="11574" ht="12.75">
      <c r="M11574" s="5"/>
    </row>
    <row r="11575" ht="12.75">
      <c r="M11575" s="5"/>
    </row>
    <row r="11576" ht="12.75">
      <c r="M11576" s="5"/>
    </row>
    <row r="11577" ht="12.75">
      <c r="M11577" s="5"/>
    </row>
    <row r="11578" ht="12.75">
      <c r="M11578" s="5"/>
    </row>
    <row r="11579" ht="12.75">
      <c r="M11579" s="5"/>
    </row>
    <row r="11580" ht="12.75">
      <c r="M11580" s="5"/>
    </row>
    <row r="11581" ht="12.75">
      <c r="M11581" s="5"/>
    </row>
    <row r="11582" ht="12.75">
      <c r="M11582" s="5"/>
    </row>
    <row r="11583" ht="12.75">
      <c r="M11583" s="5"/>
    </row>
    <row r="11584" ht="12.75">
      <c r="M11584" s="5"/>
    </row>
    <row r="11585" ht="12.75">
      <c r="M11585" s="5"/>
    </row>
    <row r="11586" ht="12.75">
      <c r="M11586" s="5"/>
    </row>
    <row r="11587" ht="12.75">
      <c r="M11587" s="5"/>
    </row>
    <row r="11588" ht="12.75">
      <c r="M11588" s="5"/>
    </row>
    <row r="11589" ht="12.75">
      <c r="M11589" s="5"/>
    </row>
    <row r="11590" ht="12.75">
      <c r="M11590" s="5"/>
    </row>
    <row r="11591" ht="12.75">
      <c r="M11591" s="5"/>
    </row>
    <row r="11592" ht="12.75">
      <c r="M11592" s="5"/>
    </row>
    <row r="11593" ht="12.75">
      <c r="M11593" s="5"/>
    </row>
    <row r="11594" ht="12.75">
      <c r="M11594" s="5"/>
    </row>
    <row r="11595" ht="12.75">
      <c r="M11595" s="5"/>
    </row>
    <row r="11596" ht="12.75">
      <c r="M11596" s="5"/>
    </row>
    <row r="11597" ht="12.75">
      <c r="M11597" s="5"/>
    </row>
    <row r="11598" ht="12.75">
      <c r="M11598" s="5"/>
    </row>
    <row r="11599" ht="12.75">
      <c r="M11599" s="5"/>
    </row>
    <row r="11600" ht="12.75">
      <c r="M11600" s="5"/>
    </row>
    <row r="11601" ht="12.75">
      <c r="M11601" s="5"/>
    </row>
    <row r="11602" ht="12.75">
      <c r="M11602" s="5"/>
    </row>
    <row r="11603" ht="12.75">
      <c r="M11603" s="5"/>
    </row>
    <row r="11604" ht="12.75">
      <c r="M11604" s="5"/>
    </row>
    <row r="11605" ht="12.75">
      <c r="M11605" s="5"/>
    </row>
    <row r="11606" ht="12.75">
      <c r="M11606" s="5"/>
    </row>
    <row r="11607" ht="12.75">
      <c r="M11607" s="5"/>
    </row>
    <row r="11608" ht="12.75">
      <c r="M11608" s="5"/>
    </row>
    <row r="11609" ht="12.75">
      <c r="M11609" s="5"/>
    </row>
    <row r="11610" ht="12.75">
      <c r="M11610" s="5"/>
    </row>
    <row r="11611" ht="12.75">
      <c r="M11611" s="5"/>
    </row>
    <row r="11612" ht="12.75">
      <c r="M11612" s="5"/>
    </row>
    <row r="11613" ht="12.75">
      <c r="M11613" s="5"/>
    </row>
    <row r="11614" ht="12.75">
      <c r="M11614" s="5"/>
    </row>
    <row r="11615" ht="12.75">
      <c r="M11615" s="5"/>
    </row>
    <row r="11616" ht="12.75">
      <c r="M11616" s="5"/>
    </row>
    <row r="11617" ht="12.75">
      <c r="M11617" s="5"/>
    </row>
    <row r="11618" ht="12.75">
      <c r="M11618" s="5"/>
    </row>
    <row r="11619" ht="12.75">
      <c r="M11619" s="5"/>
    </row>
    <row r="11620" ht="12.75">
      <c r="M11620" s="5"/>
    </row>
    <row r="11621" ht="12.75">
      <c r="M11621" s="5"/>
    </row>
    <row r="11622" ht="12.75">
      <c r="M11622" s="5"/>
    </row>
    <row r="11623" ht="12.75">
      <c r="M11623" s="5"/>
    </row>
    <row r="11624" ht="12.75">
      <c r="M11624" s="5"/>
    </row>
    <row r="11625" ht="12.75">
      <c r="M11625" s="5"/>
    </row>
    <row r="11626" ht="12.75">
      <c r="M11626" s="5"/>
    </row>
    <row r="11627" ht="12.75">
      <c r="M11627" s="5"/>
    </row>
    <row r="11628" ht="12.75">
      <c r="M11628" s="5"/>
    </row>
    <row r="11629" ht="12.75">
      <c r="M11629" s="5"/>
    </row>
    <row r="11630" ht="12.75">
      <c r="M11630" s="5"/>
    </row>
    <row r="11631" ht="12.75">
      <c r="M11631" s="5"/>
    </row>
    <row r="11632" ht="12.75">
      <c r="M11632" s="5"/>
    </row>
    <row r="11633" ht="12.75">
      <c r="M11633" s="5"/>
    </row>
    <row r="11634" ht="12.75">
      <c r="M11634" s="5"/>
    </row>
    <row r="11635" ht="12.75">
      <c r="M11635" s="5"/>
    </row>
    <row r="11636" ht="12.75">
      <c r="M11636" s="5"/>
    </row>
    <row r="11637" ht="12.75">
      <c r="M11637" s="5"/>
    </row>
    <row r="11638" ht="12.75">
      <c r="M11638" s="5"/>
    </row>
    <row r="11639" ht="12.75">
      <c r="M11639" s="5"/>
    </row>
    <row r="11640" ht="12.75">
      <c r="M11640" s="5"/>
    </row>
    <row r="11641" ht="12.75">
      <c r="M11641" s="5"/>
    </row>
    <row r="11642" ht="12.75">
      <c r="M11642" s="5"/>
    </row>
    <row r="11643" ht="12.75">
      <c r="M11643" s="5"/>
    </row>
    <row r="11644" ht="12.75">
      <c r="M11644" s="5"/>
    </row>
    <row r="11645" ht="12.75">
      <c r="M11645" s="5"/>
    </row>
    <row r="11646" ht="12.75">
      <c r="M11646" s="5"/>
    </row>
    <row r="11647" ht="12.75">
      <c r="M11647" s="5"/>
    </row>
    <row r="11648" ht="12.75">
      <c r="M11648" s="5"/>
    </row>
    <row r="11649" ht="12.75">
      <c r="M11649" s="5"/>
    </row>
    <row r="11650" ht="12.75">
      <c r="M11650" s="5"/>
    </row>
    <row r="11651" ht="12.75">
      <c r="M11651" s="5"/>
    </row>
    <row r="11652" ht="12.75">
      <c r="M11652" s="5"/>
    </row>
    <row r="11653" ht="12.75">
      <c r="M11653" s="5"/>
    </row>
    <row r="11654" ht="12.75">
      <c r="M11654" s="5"/>
    </row>
    <row r="11655" ht="12.75">
      <c r="M11655" s="5"/>
    </row>
    <row r="11656" ht="12.75">
      <c r="M11656" s="5"/>
    </row>
    <row r="11657" ht="12.75">
      <c r="M11657" s="5"/>
    </row>
    <row r="11658" ht="12.75">
      <c r="M11658" s="5"/>
    </row>
    <row r="11659" ht="12.75">
      <c r="M11659" s="5"/>
    </row>
    <row r="11660" ht="12.75">
      <c r="M11660" s="5"/>
    </row>
    <row r="11661" ht="12.75">
      <c r="M11661" s="5"/>
    </row>
    <row r="11662" ht="12.75">
      <c r="M11662" s="5"/>
    </row>
    <row r="11663" ht="12.75">
      <c r="M11663" s="5"/>
    </row>
    <row r="11664" ht="12.75">
      <c r="M11664" s="5"/>
    </row>
    <row r="11665" ht="12.75">
      <c r="M11665" s="5"/>
    </row>
    <row r="11666" ht="12.75">
      <c r="M11666" s="5"/>
    </row>
    <row r="11667" ht="12.75">
      <c r="M11667" s="5"/>
    </row>
    <row r="11668" ht="12.75">
      <c r="M11668" s="5"/>
    </row>
    <row r="11669" ht="12.75">
      <c r="M11669" s="5"/>
    </row>
    <row r="11670" ht="12.75">
      <c r="M11670" s="5"/>
    </row>
    <row r="11671" ht="12.75">
      <c r="M11671" s="5"/>
    </row>
    <row r="11672" ht="12.75">
      <c r="M11672" s="5"/>
    </row>
    <row r="11673" ht="12.75">
      <c r="M11673" s="5"/>
    </row>
    <row r="11674" ht="12.75">
      <c r="M11674" s="5"/>
    </row>
    <row r="11675" ht="12.75">
      <c r="M11675" s="5"/>
    </row>
    <row r="11676" ht="12.75">
      <c r="M11676" s="5"/>
    </row>
    <row r="11677" ht="12.75">
      <c r="M11677" s="5"/>
    </row>
    <row r="11678" ht="12.75">
      <c r="M11678" s="5"/>
    </row>
    <row r="11679" ht="12.75">
      <c r="M11679" s="5"/>
    </row>
    <row r="11680" ht="12.75">
      <c r="M11680" s="5"/>
    </row>
    <row r="11681" ht="12.75">
      <c r="M11681" s="5"/>
    </row>
    <row r="11682" ht="12.75">
      <c r="M11682" s="5"/>
    </row>
    <row r="11683" ht="12.75">
      <c r="M11683" s="5"/>
    </row>
    <row r="11684" ht="12.75">
      <c r="M11684" s="5"/>
    </row>
    <row r="11685" ht="12.75">
      <c r="M11685" s="5"/>
    </row>
    <row r="11686" ht="12.75">
      <c r="M11686" s="5"/>
    </row>
    <row r="11687" ht="12.75">
      <c r="M11687" s="5"/>
    </row>
    <row r="11688" ht="12.75">
      <c r="M11688" s="5"/>
    </row>
    <row r="11689" ht="12.75">
      <c r="M11689" s="5"/>
    </row>
    <row r="11690" ht="12.75">
      <c r="M11690" s="5"/>
    </row>
    <row r="11691" ht="12.75">
      <c r="M11691" s="5"/>
    </row>
    <row r="11692" ht="12.75">
      <c r="M11692" s="5"/>
    </row>
    <row r="11693" ht="12.75">
      <c r="M11693" s="5"/>
    </row>
    <row r="11694" ht="12.75">
      <c r="M11694" s="5"/>
    </row>
    <row r="11695" ht="12.75">
      <c r="M11695" s="5"/>
    </row>
    <row r="11696" ht="12.75">
      <c r="M11696" s="5"/>
    </row>
    <row r="11697" ht="12.75">
      <c r="M11697" s="5"/>
    </row>
    <row r="11698" ht="12.75">
      <c r="M11698" s="5"/>
    </row>
    <row r="11699" ht="12.75">
      <c r="M11699" s="5"/>
    </row>
    <row r="11700" ht="12.75">
      <c r="M11700" s="5"/>
    </row>
    <row r="11701" ht="12.75">
      <c r="M11701" s="5"/>
    </row>
    <row r="11702" ht="12.75">
      <c r="M11702" s="5"/>
    </row>
    <row r="11703" ht="12.75">
      <c r="M11703" s="5"/>
    </row>
    <row r="11704" ht="12.75">
      <c r="M11704" s="5"/>
    </row>
    <row r="11705" ht="12.75">
      <c r="M11705" s="5"/>
    </row>
    <row r="11706" ht="12.75">
      <c r="M11706" s="5"/>
    </row>
    <row r="11707" ht="12.75">
      <c r="M11707" s="5"/>
    </row>
    <row r="11708" ht="12.75">
      <c r="M11708" s="5"/>
    </row>
    <row r="11709" ht="12.75">
      <c r="M11709" s="5"/>
    </row>
    <row r="11710" ht="12.75">
      <c r="M11710" s="5"/>
    </row>
    <row r="11711" ht="12.75">
      <c r="M11711" s="5"/>
    </row>
    <row r="11712" ht="12.75">
      <c r="M11712" s="5"/>
    </row>
    <row r="11713" ht="12.75">
      <c r="M11713" s="5"/>
    </row>
    <row r="11714" ht="12.75">
      <c r="M11714" s="5"/>
    </row>
    <row r="11715" ht="12.75">
      <c r="M11715" s="5"/>
    </row>
    <row r="11716" ht="12.75">
      <c r="M11716" s="5"/>
    </row>
    <row r="11717" ht="12.75">
      <c r="M11717" s="5"/>
    </row>
    <row r="11718" ht="12.75">
      <c r="M11718" s="5"/>
    </row>
    <row r="11719" ht="12.75">
      <c r="M11719" s="5"/>
    </row>
    <row r="11720" ht="12.75">
      <c r="M11720" s="5"/>
    </row>
    <row r="11721" ht="12.75">
      <c r="M11721" s="5"/>
    </row>
    <row r="11722" ht="12.75">
      <c r="M11722" s="5"/>
    </row>
    <row r="11723" ht="12.75">
      <c r="M11723" s="5"/>
    </row>
    <row r="11724" ht="12.75">
      <c r="M11724" s="5"/>
    </row>
    <row r="11725" ht="12.75">
      <c r="M11725" s="5"/>
    </row>
    <row r="11726" ht="12.75">
      <c r="M11726" s="5"/>
    </row>
    <row r="11727" ht="12.75">
      <c r="M11727" s="5"/>
    </row>
    <row r="11728" ht="12.75">
      <c r="M11728" s="5"/>
    </row>
    <row r="11729" ht="12.75">
      <c r="M11729" s="5"/>
    </row>
    <row r="11730" ht="12.75">
      <c r="M11730" s="5"/>
    </row>
    <row r="11731" ht="12.75">
      <c r="M11731" s="5"/>
    </row>
    <row r="11732" ht="12.75">
      <c r="M11732" s="5"/>
    </row>
    <row r="11733" ht="12.75">
      <c r="M11733" s="5"/>
    </row>
    <row r="11734" ht="12.75">
      <c r="M11734" s="5"/>
    </row>
    <row r="11735" ht="12.75">
      <c r="M11735" s="5"/>
    </row>
    <row r="11736" ht="12.75">
      <c r="M11736" s="5"/>
    </row>
    <row r="11737" ht="12.75">
      <c r="M11737" s="5"/>
    </row>
    <row r="11738" ht="12.75">
      <c r="M11738" s="5"/>
    </row>
    <row r="11739" ht="12.75">
      <c r="M11739" s="5"/>
    </row>
    <row r="11740" ht="12.75">
      <c r="M11740" s="5"/>
    </row>
    <row r="11741" ht="12.75">
      <c r="M11741" s="5"/>
    </row>
    <row r="11742" ht="12.75">
      <c r="M11742" s="5"/>
    </row>
    <row r="11743" ht="12.75">
      <c r="M11743" s="5"/>
    </row>
    <row r="11744" ht="12.75">
      <c r="M11744" s="5"/>
    </row>
    <row r="11745" ht="12.75">
      <c r="M11745" s="5"/>
    </row>
    <row r="11746" ht="12.75">
      <c r="M11746" s="5"/>
    </row>
    <row r="11747" ht="12.75">
      <c r="M11747" s="5"/>
    </row>
    <row r="11748" ht="12.75">
      <c r="M11748" s="5"/>
    </row>
    <row r="11749" ht="12.75">
      <c r="M11749" s="5"/>
    </row>
    <row r="11750" ht="12.75">
      <c r="M11750" s="5"/>
    </row>
    <row r="11751" ht="12.75">
      <c r="M11751" s="5"/>
    </row>
    <row r="11752" ht="12.75">
      <c r="M11752" s="5"/>
    </row>
    <row r="11753" ht="12.75">
      <c r="M11753" s="5"/>
    </row>
    <row r="11754" ht="12.75">
      <c r="M11754" s="5"/>
    </row>
    <row r="11755" ht="12.75">
      <c r="M11755" s="5"/>
    </row>
    <row r="11756" ht="12.75">
      <c r="M11756" s="5"/>
    </row>
    <row r="11757" ht="12.75">
      <c r="M11757" s="5"/>
    </row>
    <row r="11758" ht="12.75">
      <c r="M11758" s="5"/>
    </row>
    <row r="11759" ht="12.75">
      <c r="M11759" s="5"/>
    </row>
    <row r="11760" ht="12.75">
      <c r="M11760" s="5"/>
    </row>
    <row r="11761" ht="12.75">
      <c r="M11761" s="5"/>
    </row>
    <row r="11762" ht="12.75">
      <c r="M11762" s="5"/>
    </row>
    <row r="11763" ht="12.75">
      <c r="M11763" s="5"/>
    </row>
    <row r="11764" ht="12.75">
      <c r="M11764" s="5"/>
    </row>
    <row r="11765" ht="12.75">
      <c r="M11765" s="5"/>
    </row>
    <row r="11766" ht="12.75">
      <c r="M11766" s="5"/>
    </row>
    <row r="11767" ht="12.75">
      <c r="M11767" s="5"/>
    </row>
    <row r="11768" ht="12.75">
      <c r="M11768" s="5"/>
    </row>
    <row r="11769" ht="12.75">
      <c r="M11769" s="5"/>
    </row>
    <row r="11770" ht="12.75">
      <c r="M11770" s="5"/>
    </row>
    <row r="11771" ht="12.75">
      <c r="M11771" s="5"/>
    </row>
    <row r="11772" ht="12.75">
      <c r="M11772" s="5"/>
    </row>
    <row r="11773" ht="12.75">
      <c r="M11773" s="5"/>
    </row>
    <row r="11774" ht="12.75">
      <c r="M11774" s="5"/>
    </row>
    <row r="11775" ht="12.75">
      <c r="M11775" s="5"/>
    </row>
    <row r="11776" ht="12.75">
      <c r="M11776" s="5"/>
    </row>
    <row r="11777" ht="12.75">
      <c r="M11777" s="5"/>
    </row>
    <row r="11778" ht="12.75">
      <c r="M11778" s="5"/>
    </row>
    <row r="11779" ht="12.75">
      <c r="M11779" s="5"/>
    </row>
    <row r="11780" ht="12.75">
      <c r="M11780" s="5"/>
    </row>
    <row r="11781" ht="12.75">
      <c r="M11781" s="5"/>
    </row>
    <row r="11782" ht="12.75">
      <c r="M11782" s="5"/>
    </row>
    <row r="11783" ht="12.75">
      <c r="M11783" s="5"/>
    </row>
    <row r="11784" ht="12.75">
      <c r="M11784" s="5"/>
    </row>
    <row r="11785" ht="12.75">
      <c r="M11785" s="5"/>
    </row>
    <row r="11786" ht="12.75">
      <c r="M11786" s="5"/>
    </row>
    <row r="11787" ht="12.75">
      <c r="M11787" s="5"/>
    </row>
    <row r="11788" ht="12.75">
      <c r="M11788" s="5"/>
    </row>
    <row r="11789" ht="12.75">
      <c r="M11789" s="5"/>
    </row>
    <row r="11790" ht="12.75">
      <c r="M11790" s="5"/>
    </row>
    <row r="11791" ht="12.75">
      <c r="M11791" s="5"/>
    </row>
    <row r="11792" ht="12.75">
      <c r="M11792" s="5"/>
    </row>
    <row r="11793" ht="12.75">
      <c r="M11793" s="5"/>
    </row>
    <row r="11794" ht="12.75">
      <c r="M11794" s="5"/>
    </row>
    <row r="11795" ht="12.75">
      <c r="M11795" s="5"/>
    </row>
    <row r="11796" ht="12.75">
      <c r="M11796" s="5"/>
    </row>
    <row r="11797" ht="12.75">
      <c r="M11797" s="5"/>
    </row>
    <row r="11798" ht="12.75">
      <c r="M11798" s="5"/>
    </row>
    <row r="11799" ht="12.75">
      <c r="M11799" s="5"/>
    </row>
    <row r="11800" ht="12.75">
      <c r="M11800" s="5"/>
    </row>
    <row r="11801" ht="12.75">
      <c r="M11801" s="5"/>
    </row>
    <row r="11802" ht="12.75">
      <c r="M11802" s="5"/>
    </row>
    <row r="11803" ht="12.75">
      <c r="M11803" s="5"/>
    </row>
    <row r="11804" ht="12.75">
      <c r="M11804" s="5"/>
    </row>
    <row r="11805" ht="12.75">
      <c r="M11805" s="5"/>
    </row>
    <row r="11806" ht="12.75">
      <c r="M11806" s="5"/>
    </row>
    <row r="11807" ht="12.75">
      <c r="M11807" s="5"/>
    </row>
    <row r="11808" ht="12.75">
      <c r="M11808" s="5"/>
    </row>
    <row r="11809" ht="12.75">
      <c r="M11809" s="5"/>
    </row>
    <row r="11810" ht="12.75">
      <c r="M11810" s="5"/>
    </row>
    <row r="11811" ht="12.75">
      <c r="M11811" s="5"/>
    </row>
    <row r="11812" ht="12.75">
      <c r="M11812" s="5"/>
    </row>
    <row r="11813" ht="12.75">
      <c r="M11813" s="5"/>
    </row>
    <row r="11814" ht="12.75">
      <c r="M11814" s="5"/>
    </row>
    <row r="11815" ht="12.75">
      <c r="M11815" s="5"/>
    </row>
    <row r="11816" ht="12.75">
      <c r="M11816" s="5"/>
    </row>
    <row r="11817" ht="12.75">
      <c r="M11817" s="5"/>
    </row>
    <row r="11818" ht="12.75">
      <c r="M11818" s="5"/>
    </row>
    <row r="11819" ht="12.75">
      <c r="M11819" s="5"/>
    </row>
    <row r="11820" ht="12.75">
      <c r="M11820" s="5"/>
    </row>
    <row r="11821" ht="12.75">
      <c r="M11821" s="5"/>
    </row>
    <row r="11822" ht="12.75">
      <c r="M11822" s="5"/>
    </row>
    <row r="11823" ht="12.75">
      <c r="M11823" s="5"/>
    </row>
    <row r="11824" ht="12.75">
      <c r="M11824" s="5"/>
    </row>
    <row r="11825" ht="12.75">
      <c r="M11825" s="5"/>
    </row>
    <row r="11826" ht="12.75">
      <c r="M11826" s="5"/>
    </row>
    <row r="11827" ht="12.75">
      <c r="M11827" s="5"/>
    </row>
    <row r="11828" ht="12.75">
      <c r="M11828" s="5"/>
    </row>
    <row r="11829" ht="12.75">
      <c r="M11829" s="5"/>
    </row>
    <row r="11830" ht="12.75">
      <c r="M11830" s="5"/>
    </row>
    <row r="11831" ht="12.75">
      <c r="M11831" s="5"/>
    </row>
    <row r="11832" ht="12.75">
      <c r="M11832" s="5"/>
    </row>
    <row r="11833" ht="12.75">
      <c r="M11833" s="5"/>
    </row>
    <row r="11834" ht="12.75">
      <c r="M11834" s="5"/>
    </row>
    <row r="11835" ht="12.75">
      <c r="M11835" s="5"/>
    </row>
    <row r="11836" ht="12.75">
      <c r="M11836" s="5"/>
    </row>
    <row r="11837" ht="12.75">
      <c r="M11837" s="5"/>
    </row>
    <row r="11838" ht="12.75">
      <c r="M11838" s="5"/>
    </row>
    <row r="11839" ht="12.75">
      <c r="M11839" s="5"/>
    </row>
    <row r="11840" ht="12.75">
      <c r="M11840" s="5"/>
    </row>
    <row r="11841" ht="12.75">
      <c r="M11841" s="5"/>
    </row>
    <row r="11842" ht="12.75">
      <c r="M11842" s="5"/>
    </row>
    <row r="11843" ht="12.75">
      <c r="M11843" s="5"/>
    </row>
    <row r="11844" ht="12.75">
      <c r="M11844" s="5"/>
    </row>
    <row r="11845" ht="12.75">
      <c r="M11845" s="5"/>
    </row>
    <row r="11846" ht="12.75">
      <c r="M11846" s="5"/>
    </row>
    <row r="11847" ht="12.75">
      <c r="M11847" s="5"/>
    </row>
    <row r="11848" ht="12.75">
      <c r="M11848" s="5"/>
    </row>
    <row r="11849" ht="12.75">
      <c r="M11849" s="5"/>
    </row>
    <row r="11850" ht="12.75">
      <c r="M11850" s="5"/>
    </row>
    <row r="11851" ht="12.75">
      <c r="M11851" s="5"/>
    </row>
    <row r="11852" ht="12.75">
      <c r="M11852" s="5"/>
    </row>
    <row r="11853" ht="12.75">
      <c r="M11853" s="5"/>
    </row>
    <row r="11854" ht="12.75">
      <c r="M11854" s="5"/>
    </row>
    <row r="11855" ht="12.75">
      <c r="M11855" s="5"/>
    </row>
    <row r="11856" ht="12.75">
      <c r="M11856" s="5"/>
    </row>
    <row r="11857" ht="12.75">
      <c r="M11857" s="5"/>
    </row>
    <row r="11858" ht="12.75">
      <c r="M11858" s="5"/>
    </row>
    <row r="11859" ht="12.75">
      <c r="M11859" s="5"/>
    </row>
    <row r="11860" ht="12.75">
      <c r="M11860" s="5"/>
    </row>
    <row r="11861" ht="12.75">
      <c r="M11861" s="5"/>
    </row>
    <row r="11862" ht="12.75">
      <c r="M11862" s="5"/>
    </row>
    <row r="11863" ht="12.75">
      <c r="M11863" s="5"/>
    </row>
    <row r="11864" ht="12.75">
      <c r="M11864" s="5"/>
    </row>
    <row r="11865" ht="12.75">
      <c r="M11865" s="5"/>
    </row>
    <row r="11866" ht="12.75">
      <c r="M11866" s="5"/>
    </row>
    <row r="11867" ht="12.75">
      <c r="M11867" s="5"/>
    </row>
    <row r="11868" ht="12.75">
      <c r="M11868" s="5"/>
    </row>
    <row r="11869" ht="12.75">
      <c r="M11869" s="5"/>
    </row>
    <row r="11870" ht="12.75">
      <c r="M11870" s="5"/>
    </row>
    <row r="11871" ht="12.75">
      <c r="M11871" s="5"/>
    </row>
    <row r="11872" ht="12.75">
      <c r="M11872" s="5"/>
    </row>
    <row r="11873" ht="12.75">
      <c r="M11873" s="5"/>
    </row>
    <row r="11874" ht="12.75">
      <c r="M11874" s="5"/>
    </row>
    <row r="11875" ht="12.75">
      <c r="M11875" s="5"/>
    </row>
    <row r="11876" ht="12.75">
      <c r="M11876" s="5"/>
    </row>
    <row r="11877" ht="12.75">
      <c r="M11877" s="5"/>
    </row>
    <row r="11878" ht="12.75">
      <c r="M11878" s="5"/>
    </row>
    <row r="11879" ht="12.75">
      <c r="M11879" s="5"/>
    </row>
    <row r="11880" ht="12.75">
      <c r="M11880" s="5"/>
    </row>
    <row r="11881" ht="12.75">
      <c r="M11881" s="5"/>
    </row>
    <row r="11882" ht="12.75">
      <c r="M11882" s="5"/>
    </row>
    <row r="11883" ht="12.75">
      <c r="M11883" s="5"/>
    </row>
    <row r="11884" ht="12.75">
      <c r="M11884" s="5"/>
    </row>
    <row r="11885" ht="12.75">
      <c r="M11885" s="5"/>
    </row>
    <row r="11886" ht="12.75">
      <c r="M11886" s="5"/>
    </row>
    <row r="11887" ht="12.75">
      <c r="M11887" s="5"/>
    </row>
    <row r="11888" ht="12.75">
      <c r="M11888" s="5"/>
    </row>
    <row r="11889" ht="12.75">
      <c r="M11889" s="5"/>
    </row>
    <row r="11890" ht="12.75">
      <c r="M11890" s="5"/>
    </row>
    <row r="11891" ht="12.75">
      <c r="M11891" s="5"/>
    </row>
    <row r="11892" ht="12.75">
      <c r="M11892" s="5"/>
    </row>
    <row r="11893" ht="12.75">
      <c r="M11893" s="5"/>
    </row>
    <row r="11894" ht="12.75">
      <c r="M11894" s="5"/>
    </row>
    <row r="11895" ht="12.75">
      <c r="M11895" s="5"/>
    </row>
    <row r="11896" ht="12.75">
      <c r="M11896" s="5"/>
    </row>
    <row r="11897" ht="12.75">
      <c r="M11897" s="5"/>
    </row>
    <row r="11898" ht="12.75">
      <c r="M11898" s="5"/>
    </row>
    <row r="11899" ht="12.75">
      <c r="M11899" s="5"/>
    </row>
    <row r="11900" ht="12.75">
      <c r="M11900" s="5"/>
    </row>
    <row r="11901" ht="12.75">
      <c r="M11901" s="5"/>
    </row>
    <row r="11902" ht="12.75">
      <c r="M11902" s="5"/>
    </row>
    <row r="11903" ht="12.75">
      <c r="M11903" s="5"/>
    </row>
    <row r="11904" ht="12.75">
      <c r="M11904" s="5"/>
    </row>
    <row r="11905" ht="12.75">
      <c r="M11905" s="5"/>
    </row>
    <row r="11906" ht="12.75">
      <c r="M11906" s="5"/>
    </row>
    <row r="11907" ht="12.75">
      <c r="M11907" s="5"/>
    </row>
    <row r="11908" ht="12.75">
      <c r="M11908" s="5"/>
    </row>
    <row r="11909" ht="12.75">
      <c r="M11909" s="5"/>
    </row>
    <row r="11910" ht="12.75">
      <c r="M11910" s="5"/>
    </row>
    <row r="11911" ht="12.75">
      <c r="M11911" s="5"/>
    </row>
    <row r="11912" ht="12.75">
      <c r="M11912" s="5"/>
    </row>
    <row r="11913" ht="12.75">
      <c r="M11913" s="5"/>
    </row>
    <row r="11914" ht="12.75">
      <c r="M11914" s="5"/>
    </row>
    <row r="11915" ht="12.75">
      <c r="M11915" s="5"/>
    </row>
    <row r="11916" ht="12.75">
      <c r="M11916" s="5"/>
    </row>
    <row r="11917" ht="12.75">
      <c r="M11917" s="5"/>
    </row>
    <row r="11918" ht="12.75">
      <c r="M11918" s="5"/>
    </row>
    <row r="11919" ht="12.75">
      <c r="M11919" s="5"/>
    </row>
    <row r="11920" ht="12.75">
      <c r="M11920" s="5"/>
    </row>
    <row r="11921" ht="12.75">
      <c r="M11921" s="5"/>
    </row>
    <row r="11922" ht="12.75">
      <c r="M11922" s="5"/>
    </row>
    <row r="11923" ht="12.75">
      <c r="M11923" s="5"/>
    </row>
    <row r="11924" ht="12.75">
      <c r="M11924" s="5"/>
    </row>
    <row r="11925" ht="12.75">
      <c r="M11925" s="5"/>
    </row>
    <row r="11926" ht="12.75">
      <c r="M11926" s="5"/>
    </row>
    <row r="11927" ht="12.75">
      <c r="M11927" s="5"/>
    </row>
    <row r="11928" ht="12.75">
      <c r="M11928" s="5"/>
    </row>
    <row r="11929" ht="12.75">
      <c r="M11929" s="5"/>
    </row>
    <row r="11930" ht="12.75">
      <c r="M11930" s="5"/>
    </row>
    <row r="11931" ht="12.75">
      <c r="M11931" s="5"/>
    </row>
    <row r="11932" ht="12.75">
      <c r="M11932" s="5"/>
    </row>
    <row r="11933" ht="12.75">
      <c r="M11933" s="5"/>
    </row>
    <row r="11934" ht="12.75">
      <c r="M11934" s="5"/>
    </row>
    <row r="11935" ht="12.75">
      <c r="M11935" s="5"/>
    </row>
    <row r="11936" ht="12.75">
      <c r="M11936" s="5"/>
    </row>
    <row r="11937" ht="12.75">
      <c r="M11937" s="5"/>
    </row>
    <row r="11938" ht="12.75">
      <c r="M11938" s="5"/>
    </row>
    <row r="11939" ht="12.75">
      <c r="M11939" s="5"/>
    </row>
    <row r="11940" ht="12.75">
      <c r="M11940" s="5"/>
    </row>
    <row r="11941" ht="12.75">
      <c r="M11941" s="5"/>
    </row>
    <row r="11942" ht="12.75">
      <c r="M11942" s="5"/>
    </row>
    <row r="11943" ht="12.75">
      <c r="M11943" s="5"/>
    </row>
    <row r="11944" ht="12.75">
      <c r="M11944" s="5"/>
    </row>
    <row r="11945" ht="12.75">
      <c r="M11945" s="5"/>
    </row>
    <row r="11946" ht="12.75">
      <c r="M11946" s="5"/>
    </row>
    <row r="11947" ht="12.75">
      <c r="M11947" s="5"/>
    </row>
    <row r="11948" ht="12.75">
      <c r="M11948" s="5"/>
    </row>
    <row r="11949" ht="12.75">
      <c r="M11949" s="5"/>
    </row>
    <row r="11950" ht="12.75">
      <c r="M11950" s="5"/>
    </row>
    <row r="11951" ht="12.75">
      <c r="M11951" s="5"/>
    </row>
    <row r="11952" ht="12.75">
      <c r="M11952" s="5"/>
    </row>
    <row r="11953" ht="12.75">
      <c r="M11953" s="5"/>
    </row>
    <row r="11954" ht="12.75">
      <c r="M11954" s="5"/>
    </row>
    <row r="11955" ht="12.75">
      <c r="M11955" s="5"/>
    </row>
    <row r="11956" ht="12.75">
      <c r="M11956" s="5"/>
    </row>
    <row r="11957" ht="12.75">
      <c r="M11957" s="5"/>
    </row>
    <row r="11958" ht="12.75">
      <c r="M11958" s="5"/>
    </row>
    <row r="11959" ht="12.75">
      <c r="M11959" s="5"/>
    </row>
    <row r="11960" ht="12.75">
      <c r="M11960" s="5"/>
    </row>
    <row r="11961" ht="12.75">
      <c r="M11961" s="5"/>
    </row>
    <row r="11962" ht="12.75">
      <c r="M11962" s="5"/>
    </row>
    <row r="11963" ht="12.75">
      <c r="M11963" s="5"/>
    </row>
    <row r="11964" ht="12.75">
      <c r="M11964" s="5"/>
    </row>
    <row r="11965" ht="12.75">
      <c r="M11965" s="5"/>
    </row>
    <row r="11966" ht="12.75">
      <c r="M11966" s="5"/>
    </row>
    <row r="11967" ht="12.75">
      <c r="M11967" s="5"/>
    </row>
    <row r="11968" ht="12.75">
      <c r="M11968" s="5"/>
    </row>
    <row r="11969" ht="12.75">
      <c r="M11969" s="5"/>
    </row>
    <row r="11970" ht="12.75">
      <c r="M11970" s="5"/>
    </row>
    <row r="11971" ht="12.75">
      <c r="M11971" s="5"/>
    </row>
    <row r="11972" ht="12.75">
      <c r="M11972" s="5"/>
    </row>
    <row r="11973" ht="12.75">
      <c r="M11973" s="5"/>
    </row>
    <row r="11974" ht="12.75">
      <c r="M11974" s="5"/>
    </row>
    <row r="11975" ht="12.75">
      <c r="M11975" s="5"/>
    </row>
    <row r="11976" ht="12.75">
      <c r="M11976" s="5"/>
    </row>
    <row r="11977" ht="12.75">
      <c r="M11977" s="5"/>
    </row>
    <row r="11978" ht="12.75">
      <c r="M11978" s="5"/>
    </row>
    <row r="11979" ht="12.75">
      <c r="M11979" s="5"/>
    </row>
    <row r="11980" ht="12.75">
      <c r="M11980" s="5"/>
    </row>
    <row r="11981" ht="12.75">
      <c r="M11981" s="5"/>
    </row>
    <row r="11982" ht="12.75">
      <c r="M11982" s="5"/>
    </row>
    <row r="11983" ht="12.75">
      <c r="M11983" s="5"/>
    </row>
    <row r="11984" ht="12.75">
      <c r="M11984" s="5"/>
    </row>
    <row r="11985" ht="12.75">
      <c r="M11985" s="5"/>
    </row>
    <row r="11986" ht="12.75">
      <c r="M11986" s="5"/>
    </row>
    <row r="11987" ht="12.75">
      <c r="M11987" s="5"/>
    </row>
    <row r="11988" ht="12.75">
      <c r="M11988" s="5"/>
    </row>
    <row r="11989" ht="12.75">
      <c r="M11989" s="5"/>
    </row>
    <row r="11990" ht="12.75">
      <c r="M11990" s="5"/>
    </row>
    <row r="11991" ht="12.75">
      <c r="M11991" s="5"/>
    </row>
    <row r="11992" ht="12.75">
      <c r="M11992" s="5"/>
    </row>
    <row r="11993" ht="12.75">
      <c r="M11993" s="5"/>
    </row>
    <row r="11994" ht="12.75">
      <c r="M11994" s="5"/>
    </row>
    <row r="11995" ht="12.75">
      <c r="M11995" s="5"/>
    </row>
    <row r="11996" ht="12.75">
      <c r="M11996" s="5"/>
    </row>
    <row r="11997" ht="12.75">
      <c r="M11997" s="5"/>
    </row>
    <row r="11998" ht="12.75">
      <c r="M11998" s="5"/>
    </row>
    <row r="11999" ht="12.75">
      <c r="M11999" s="5"/>
    </row>
    <row r="12000" ht="12.75">
      <c r="M12000" s="5"/>
    </row>
    <row r="12001" ht="12.75">
      <c r="M12001" s="5"/>
    </row>
    <row r="12002" ht="12.75">
      <c r="M12002" s="5"/>
    </row>
    <row r="12003" ht="12.75">
      <c r="M12003" s="5"/>
    </row>
    <row r="12004" ht="12.75">
      <c r="M12004" s="5"/>
    </row>
    <row r="12005" ht="12.75">
      <c r="M12005" s="5"/>
    </row>
    <row r="12006" ht="12.75">
      <c r="M12006" s="5"/>
    </row>
    <row r="12007" ht="12.75">
      <c r="M12007" s="5"/>
    </row>
    <row r="12008" ht="12.75">
      <c r="M12008" s="5"/>
    </row>
    <row r="12009" ht="12.75">
      <c r="M12009" s="5"/>
    </row>
    <row r="12010" ht="12.75">
      <c r="M12010" s="5"/>
    </row>
    <row r="12011" ht="12.75">
      <c r="M12011" s="5"/>
    </row>
    <row r="12012" ht="12.75">
      <c r="M12012" s="5"/>
    </row>
    <row r="12013" ht="12.75">
      <c r="M12013" s="5"/>
    </row>
    <row r="12014" ht="12.75">
      <c r="M12014" s="5"/>
    </row>
    <row r="12015" ht="12.75">
      <c r="M12015" s="5"/>
    </row>
    <row r="12016" ht="12.75">
      <c r="M12016" s="5"/>
    </row>
    <row r="12017" ht="12.75">
      <c r="M12017" s="5"/>
    </row>
    <row r="12018" ht="12.75">
      <c r="M12018" s="5"/>
    </row>
    <row r="12019" ht="12.75">
      <c r="M12019" s="5"/>
    </row>
    <row r="12020" ht="12.75">
      <c r="M12020" s="5"/>
    </row>
    <row r="12021" ht="12.75">
      <c r="M12021" s="5"/>
    </row>
    <row r="12022" ht="12.75">
      <c r="M12022" s="5"/>
    </row>
    <row r="12023" ht="12.75">
      <c r="M12023" s="5"/>
    </row>
    <row r="12024" ht="12.75">
      <c r="M12024" s="5"/>
    </row>
    <row r="12025" ht="12.75">
      <c r="M12025" s="5"/>
    </row>
    <row r="12026" ht="12.75">
      <c r="M12026" s="5"/>
    </row>
    <row r="12027" ht="12.75">
      <c r="M12027" s="5"/>
    </row>
    <row r="12028" ht="12.75">
      <c r="M12028" s="5"/>
    </row>
    <row r="12029" ht="12.75">
      <c r="M12029" s="5"/>
    </row>
    <row r="12030" ht="12.75">
      <c r="M12030" s="5"/>
    </row>
    <row r="12031" ht="12.75">
      <c r="M12031" s="5"/>
    </row>
    <row r="12032" ht="12.75">
      <c r="M12032" s="5"/>
    </row>
    <row r="12033" ht="12.75">
      <c r="M12033" s="5"/>
    </row>
    <row r="12034" ht="12.75">
      <c r="M12034" s="5"/>
    </row>
    <row r="12035" ht="12.75">
      <c r="M12035" s="5"/>
    </row>
    <row r="12036" ht="12.75">
      <c r="M12036" s="5"/>
    </row>
    <row r="12037" ht="12.75">
      <c r="M12037" s="5"/>
    </row>
    <row r="12038" ht="12.75">
      <c r="M12038" s="5"/>
    </row>
    <row r="12039" ht="12.75">
      <c r="M12039" s="5"/>
    </row>
    <row r="12040" ht="12.75">
      <c r="M12040" s="5"/>
    </row>
    <row r="12041" ht="12.75">
      <c r="M12041" s="5"/>
    </row>
    <row r="12042" ht="12.75">
      <c r="M12042" s="5"/>
    </row>
    <row r="12043" ht="12.75">
      <c r="M12043" s="5"/>
    </row>
    <row r="12044" ht="12.75">
      <c r="M12044" s="5"/>
    </row>
    <row r="12045" ht="12.75">
      <c r="M12045" s="5"/>
    </row>
    <row r="12046" ht="12.75">
      <c r="M12046" s="5"/>
    </row>
    <row r="12047" ht="12.75">
      <c r="M12047" s="5"/>
    </row>
    <row r="12048" ht="12.75">
      <c r="M12048" s="5"/>
    </row>
    <row r="12049" ht="12.75">
      <c r="M12049" s="5"/>
    </row>
    <row r="12050" ht="12.75">
      <c r="M12050" s="5"/>
    </row>
    <row r="12051" ht="12.75">
      <c r="M12051" s="5"/>
    </row>
    <row r="12052" ht="12.75">
      <c r="M12052" s="5"/>
    </row>
    <row r="12053" ht="12.75">
      <c r="M12053" s="5"/>
    </row>
    <row r="12054" ht="12.75">
      <c r="M12054" s="5"/>
    </row>
    <row r="12055" ht="12.75">
      <c r="M12055" s="5"/>
    </row>
    <row r="12056" ht="12.75">
      <c r="M12056" s="5"/>
    </row>
    <row r="12057" ht="12.75">
      <c r="M12057" s="5"/>
    </row>
    <row r="12058" ht="12.75">
      <c r="M12058" s="5"/>
    </row>
    <row r="12059" ht="12.75">
      <c r="M12059" s="5"/>
    </row>
    <row r="12060" ht="12.75">
      <c r="M12060" s="5"/>
    </row>
    <row r="12061" ht="12.75">
      <c r="M12061" s="5"/>
    </row>
    <row r="12062" ht="12.75">
      <c r="M12062" s="5"/>
    </row>
    <row r="12063" ht="12.75">
      <c r="M12063" s="5"/>
    </row>
    <row r="12064" ht="12.75">
      <c r="M12064" s="5"/>
    </row>
    <row r="12065" ht="12.75">
      <c r="M12065" s="5"/>
    </row>
    <row r="12066" ht="12.75">
      <c r="M12066" s="5"/>
    </row>
    <row r="12067" ht="12.75">
      <c r="M12067" s="5"/>
    </row>
    <row r="12068" ht="12.75">
      <c r="M12068" s="5"/>
    </row>
    <row r="12069" ht="12.75">
      <c r="M12069" s="5"/>
    </row>
    <row r="12070" ht="12.75">
      <c r="M12070" s="5"/>
    </row>
    <row r="12071" ht="12.75">
      <c r="M12071" s="5"/>
    </row>
    <row r="12072" ht="12.75">
      <c r="M12072" s="5"/>
    </row>
    <row r="12073" ht="12.75">
      <c r="M12073" s="5"/>
    </row>
    <row r="12074" ht="12.75">
      <c r="M12074" s="5"/>
    </row>
    <row r="12075" ht="12.75">
      <c r="M12075" s="5"/>
    </row>
    <row r="12076" ht="12.75">
      <c r="M12076" s="5"/>
    </row>
    <row r="12077" ht="12.75">
      <c r="M12077" s="5"/>
    </row>
    <row r="12078" ht="12.75">
      <c r="M12078" s="5"/>
    </row>
    <row r="12079" ht="12.75">
      <c r="M12079" s="5"/>
    </row>
    <row r="12080" ht="12.75">
      <c r="M12080" s="5"/>
    </row>
    <row r="12081" ht="12.75">
      <c r="M12081" s="5"/>
    </row>
    <row r="12082" ht="12.75">
      <c r="M12082" s="5"/>
    </row>
    <row r="12083" ht="12.75">
      <c r="M12083" s="5"/>
    </row>
    <row r="12084" ht="12.75">
      <c r="M12084" s="5"/>
    </row>
    <row r="12085" ht="12.75">
      <c r="M12085" s="5"/>
    </row>
    <row r="12086" ht="12.75">
      <c r="M12086" s="5"/>
    </row>
    <row r="12087" ht="12.75">
      <c r="M12087" s="5"/>
    </row>
    <row r="12088" ht="12.75">
      <c r="M12088" s="5"/>
    </row>
    <row r="12089" ht="12.75">
      <c r="M12089" s="5"/>
    </row>
    <row r="12090" ht="12.75">
      <c r="M12090" s="5"/>
    </row>
    <row r="12091" ht="12.75">
      <c r="M12091" s="5"/>
    </row>
    <row r="12092" ht="12.75">
      <c r="M12092" s="5"/>
    </row>
    <row r="12093" ht="12.75">
      <c r="M12093" s="5"/>
    </row>
    <row r="12094" ht="12.75">
      <c r="M12094" s="5"/>
    </row>
    <row r="12095" ht="12.75">
      <c r="M12095" s="5"/>
    </row>
    <row r="12096" ht="12.75">
      <c r="M12096" s="5"/>
    </row>
    <row r="12097" ht="12.75">
      <c r="M12097" s="5"/>
    </row>
    <row r="12098" ht="12.75">
      <c r="M12098" s="5"/>
    </row>
    <row r="12099" ht="12.75">
      <c r="M12099" s="5"/>
    </row>
    <row r="12100" ht="12.75">
      <c r="M12100" s="5"/>
    </row>
    <row r="12101" ht="12.75">
      <c r="M12101" s="5"/>
    </row>
    <row r="12102" ht="12.75">
      <c r="M12102" s="5"/>
    </row>
    <row r="12103" ht="12.75">
      <c r="M12103" s="5"/>
    </row>
    <row r="12104" ht="12.75">
      <c r="M12104" s="5"/>
    </row>
    <row r="12105" ht="12.75">
      <c r="M12105" s="5"/>
    </row>
    <row r="12106" ht="12.75">
      <c r="M12106" s="5"/>
    </row>
    <row r="12107" ht="12.75">
      <c r="M12107" s="5"/>
    </row>
    <row r="12108" ht="12.75">
      <c r="M12108" s="5"/>
    </row>
    <row r="12109" ht="12.75">
      <c r="M12109" s="5"/>
    </row>
    <row r="12110" ht="12.75">
      <c r="M12110" s="5"/>
    </row>
    <row r="12111" ht="12.75">
      <c r="M12111" s="5"/>
    </row>
    <row r="12112" ht="12.75">
      <c r="M12112" s="5"/>
    </row>
    <row r="12113" ht="12.75">
      <c r="M12113" s="5"/>
    </row>
    <row r="12114" ht="12.75">
      <c r="M12114" s="5"/>
    </row>
    <row r="12115" ht="12.75">
      <c r="M12115" s="5"/>
    </row>
    <row r="12116" ht="12.75">
      <c r="M12116" s="5"/>
    </row>
    <row r="12117" ht="12.75">
      <c r="M12117" s="5"/>
    </row>
    <row r="12118" ht="12.75">
      <c r="M12118" s="5"/>
    </row>
    <row r="12119" ht="12.75">
      <c r="M12119" s="5"/>
    </row>
    <row r="12120" ht="12.75">
      <c r="M12120" s="5"/>
    </row>
    <row r="12121" ht="12.75">
      <c r="M12121" s="5"/>
    </row>
    <row r="12122" ht="12.75">
      <c r="M12122" s="5"/>
    </row>
    <row r="12123" ht="12.75">
      <c r="M12123" s="5"/>
    </row>
    <row r="12124" ht="12.75">
      <c r="M12124" s="5"/>
    </row>
    <row r="12125" ht="12.75">
      <c r="M12125" s="5"/>
    </row>
    <row r="12126" ht="12.75">
      <c r="M12126" s="5"/>
    </row>
    <row r="12127" ht="12.75">
      <c r="M12127" s="5"/>
    </row>
    <row r="12128" ht="12.75">
      <c r="M12128" s="5"/>
    </row>
    <row r="12129" ht="12.75">
      <c r="M12129" s="5"/>
    </row>
    <row r="12130" ht="12.75">
      <c r="M12130" s="5"/>
    </row>
    <row r="12131" ht="12.75">
      <c r="M12131" s="5"/>
    </row>
    <row r="12132" ht="12.75">
      <c r="M12132" s="5"/>
    </row>
    <row r="12133" ht="12.75">
      <c r="M12133" s="5"/>
    </row>
    <row r="12134" ht="12.75">
      <c r="M12134" s="5"/>
    </row>
    <row r="12135" ht="12.75">
      <c r="M12135" s="5"/>
    </row>
    <row r="12136" ht="12.75">
      <c r="M12136" s="5"/>
    </row>
    <row r="12137" ht="12.75">
      <c r="M12137" s="5"/>
    </row>
    <row r="12138" ht="12.75">
      <c r="M12138" s="5"/>
    </row>
    <row r="12139" ht="12.75">
      <c r="M12139" s="5"/>
    </row>
    <row r="12140" ht="12.75">
      <c r="M12140" s="5"/>
    </row>
    <row r="12141" ht="12.75">
      <c r="M12141" s="5"/>
    </row>
    <row r="12142" ht="12.75">
      <c r="M12142" s="5"/>
    </row>
    <row r="12143" ht="12.75">
      <c r="M12143" s="5"/>
    </row>
    <row r="12144" ht="12.75">
      <c r="M12144" s="5"/>
    </row>
    <row r="12145" ht="12.75">
      <c r="M12145" s="5"/>
    </row>
    <row r="12146" ht="12.75">
      <c r="M12146" s="5"/>
    </row>
    <row r="12147" ht="12.75">
      <c r="M12147" s="5"/>
    </row>
    <row r="12148" ht="12.75">
      <c r="M12148" s="5"/>
    </row>
    <row r="12149" ht="12.75">
      <c r="M12149" s="5"/>
    </row>
    <row r="12150" ht="12.75">
      <c r="M12150" s="5"/>
    </row>
    <row r="12151" ht="12.75">
      <c r="M12151" s="5"/>
    </row>
    <row r="12152" ht="12.75">
      <c r="M12152" s="5"/>
    </row>
    <row r="12153" ht="12.75">
      <c r="M12153" s="5"/>
    </row>
    <row r="12154" ht="12.75">
      <c r="M12154" s="5"/>
    </row>
    <row r="12155" ht="12.75">
      <c r="M12155" s="5"/>
    </row>
    <row r="12156" ht="12.75">
      <c r="M12156" s="5"/>
    </row>
    <row r="12157" ht="12.75">
      <c r="M12157" s="5"/>
    </row>
    <row r="12158" ht="12.75">
      <c r="M12158" s="5"/>
    </row>
    <row r="12159" ht="12.75">
      <c r="M12159" s="5"/>
    </row>
    <row r="12160" ht="12.75">
      <c r="M12160" s="5"/>
    </row>
    <row r="12161" ht="12.75">
      <c r="M12161" s="5"/>
    </row>
    <row r="12162" ht="12.75">
      <c r="M12162" s="5"/>
    </row>
    <row r="12163" ht="12.75">
      <c r="M12163" s="5"/>
    </row>
    <row r="12164" ht="12.75">
      <c r="M12164" s="5"/>
    </row>
    <row r="12165" ht="12.75">
      <c r="M12165" s="5"/>
    </row>
    <row r="12166" ht="12.75">
      <c r="M12166" s="5"/>
    </row>
    <row r="12167" ht="12.75">
      <c r="M12167" s="5"/>
    </row>
    <row r="12168" ht="12.75">
      <c r="M12168" s="5"/>
    </row>
    <row r="12169" ht="12.75">
      <c r="M12169" s="5"/>
    </row>
    <row r="12170" ht="12.75">
      <c r="M12170" s="5"/>
    </row>
    <row r="12171" ht="12.75">
      <c r="M12171" s="5"/>
    </row>
    <row r="12172" ht="12.75">
      <c r="M12172" s="5"/>
    </row>
    <row r="12173" ht="12.75">
      <c r="M12173" s="5"/>
    </row>
    <row r="12174" ht="12.75">
      <c r="M12174" s="5"/>
    </row>
    <row r="12175" ht="12.75">
      <c r="M12175" s="5"/>
    </row>
    <row r="12176" ht="12.75">
      <c r="M12176" s="5"/>
    </row>
    <row r="12177" ht="12.75">
      <c r="M12177" s="5"/>
    </row>
    <row r="12178" ht="12.75">
      <c r="M12178" s="5"/>
    </row>
    <row r="12179" ht="12.75">
      <c r="M12179" s="5"/>
    </row>
    <row r="12180" ht="12.75">
      <c r="M12180" s="5"/>
    </row>
    <row r="12181" ht="12.75">
      <c r="M12181" s="5"/>
    </row>
    <row r="12182" ht="12.75">
      <c r="M12182" s="5"/>
    </row>
    <row r="12183" ht="12.75">
      <c r="M12183" s="5"/>
    </row>
    <row r="12184" ht="12.75">
      <c r="M12184" s="5"/>
    </row>
    <row r="12185" ht="12.75">
      <c r="M12185" s="5"/>
    </row>
    <row r="12186" ht="12.75">
      <c r="M12186" s="5"/>
    </row>
    <row r="12187" ht="12.75">
      <c r="M12187" s="5"/>
    </row>
    <row r="12188" ht="12.75">
      <c r="M12188" s="5"/>
    </row>
    <row r="12189" ht="12.75">
      <c r="M12189" s="5"/>
    </row>
    <row r="12190" ht="12.75">
      <c r="M12190" s="5"/>
    </row>
    <row r="12191" ht="12.75">
      <c r="M12191" s="5"/>
    </row>
    <row r="12192" ht="12.75">
      <c r="M12192" s="5"/>
    </row>
    <row r="12193" ht="12.75">
      <c r="M12193" s="5"/>
    </row>
    <row r="12194" ht="12.75">
      <c r="M12194" s="5"/>
    </row>
    <row r="12195" ht="12.75">
      <c r="M12195" s="5"/>
    </row>
    <row r="12196" ht="12.75">
      <c r="M12196" s="5"/>
    </row>
    <row r="12197" ht="12.75">
      <c r="M12197" s="5"/>
    </row>
    <row r="12198" ht="12.75">
      <c r="M12198" s="5"/>
    </row>
    <row r="12199" ht="12.75">
      <c r="M12199" s="5"/>
    </row>
    <row r="12200" ht="12.75">
      <c r="M12200" s="5"/>
    </row>
    <row r="12201" ht="12.75">
      <c r="M12201" s="5"/>
    </row>
    <row r="12202" ht="12.75">
      <c r="M12202" s="5"/>
    </row>
    <row r="12203" ht="12.75">
      <c r="M12203" s="5"/>
    </row>
    <row r="12204" ht="12.75">
      <c r="M12204" s="5"/>
    </row>
    <row r="12205" ht="12.75">
      <c r="M12205" s="5"/>
    </row>
    <row r="12206" ht="12.75">
      <c r="M12206" s="5"/>
    </row>
    <row r="12207" ht="12.75">
      <c r="M12207" s="5"/>
    </row>
    <row r="12208" ht="12.75">
      <c r="M12208" s="5"/>
    </row>
    <row r="12209" ht="12.75">
      <c r="M12209" s="5"/>
    </row>
    <row r="12210" ht="12.75">
      <c r="M12210" s="5"/>
    </row>
    <row r="12211" ht="12.75">
      <c r="M12211" s="5"/>
    </row>
    <row r="12212" ht="12.75">
      <c r="M12212" s="5"/>
    </row>
    <row r="12213" ht="12.75">
      <c r="M12213" s="5"/>
    </row>
    <row r="12214" ht="12.75">
      <c r="M12214" s="5"/>
    </row>
    <row r="12215" ht="12.75">
      <c r="M12215" s="5"/>
    </row>
    <row r="12216" ht="12.75">
      <c r="M12216" s="5"/>
    </row>
    <row r="12217" ht="12.75">
      <c r="M12217" s="5"/>
    </row>
    <row r="12218" ht="12.75">
      <c r="M12218" s="5"/>
    </row>
    <row r="12219" ht="12.75">
      <c r="M12219" s="5"/>
    </row>
    <row r="12220" ht="12.75">
      <c r="M12220" s="5"/>
    </row>
    <row r="12221" ht="12.75">
      <c r="M12221" s="5"/>
    </row>
    <row r="12222" ht="12.75">
      <c r="M12222" s="5"/>
    </row>
    <row r="12223" ht="12.75">
      <c r="M12223" s="5"/>
    </row>
    <row r="12224" ht="12.75">
      <c r="M12224" s="5"/>
    </row>
    <row r="12225" ht="12.75">
      <c r="M12225" s="5"/>
    </row>
    <row r="12226" ht="12.75">
      <c r="M12226" s="5"/>
    </row>
    <row r="12227" ht="12.75">
      <c r="M12227" s="5"/>
    </row>
    <row r="12228" ht="12.75">
      <c r="M12228" s="5"/>
    </row>
    <row r="12229" ht="12.75">
      <c r="M12229" s="5"/>
    </row>
    <row r="12230" ht="12.75">
      <c r="M12230" s="5"/>
    </row>
    <row r="12231" ht="12.75">
      <c r="M12231" s="5"/>
    </row>
    <row r="12232" ht="12.75">
      <c r="M12232" s="5"/>
    </row>
    <row r="12233" ht="12.75">
      <c r="M12233" s="5"/>
    </row>
    <row r="12234" ht="12.75">
      <c r="M12234" s="5"/>
    </row>
    <row r="12235" ht="12.75">
      <c r="M12235" s="5"/>
    </row>
    <row r="12236" ht="12.75">
      <c r="M12236" s="5"/>
    </row>
    <row r="12237" ht="12.75">
      <c r="M12237" s="5"/>
    </row>
    <row r="12238" ht="12.75">
      <c r="M12238" s="5"/>
    </row>
    <row r="12239" ht="12.75">
      <c r="M12239" s="5"/>
    </row>
    <row r="12240" ht="12.75">
      <c r="M12240" s="5"/>
    </row>
    <row r="12241" ht="12.75">
      <c r="M12241" s="5"/>
    </row>
    <row r="12242" ht="12.75">
      <c r="M12242" s="5"/>
    </row>
    <row r="12243" ht="12.75">
      <c r="M12243" s="5"/>
    </row>
    <row r="12244" ht="12.75">
      <c r="M12244" s="5"/>
    </row>
    <row r="12245" ht="12.75">
      <c r="M12245" s="5"/>
    </row>
    <row r="12246" ht="12.75">
      <c r="M12246" s="5"/>
    </row>
    <row r="12247" ht="12.75">
      <c r="M12247" s="5"/>
    </row>
    <row r="12248" ht="12.75">
      <c r="M12248" s="5"/>
    </row>
    <row r="12249" ht="12.75">
      <c r="M12249" s="5"/>
    </row>
    <row r="12250" ht="12.75">
      <c r="M12250" s="5"/>
    </row>
    <row r="12251" ht="12.75">
      <c r="M12251" s="5"/>
    </row>
    <row r="12252" ht="12.75">
      <c r="M12252" s="5"/>
    </row>
    <row r="12253" ht="12.75">
      <c r="M12253" s="5"/>
    </row>
    <row r="12254" ht="12.75">
      <c r="M12254" s="5"/>
    </row>
    <row r="12255" ht="12.75">
      <c r="M12255" s="5"/>
    </row>
    <row r="12256" ht="12.75">
      <c r="M12256" s="5"/>
    </row>
    <row r="12257" ht="12.75">
      <c r="M12257" s="5"/>
    </row>
    <row r="12258" ht="12.75">
      <c r="M12258" s="5"/>
    </row>
    <row r="12259" ht="12.75">
      <c r="M12259" s="5"/>
    </row>
    <row r="12260" ht="12.75">
      <c r="M12260" s="5"/>
    </row>
    <row r="12261" ht="12.75">
      <c r="M12261" s="5"/>
    </row>
    <row r="12262" ht="12.75">
      <c r="M12262" s="5"/>
    </row>
    <row r="12263" ht="12.75">
      <c r="M12263" s="5"/>
    </row>
    <row r="12264" ht="12.75">
      <c r="M12264" s="5"/>
    </row>
    <row r="12265" ht="12.75">
      <c r="M12265" s="5"/>
    </row>
    <row r="12266" ht="12.75">
      <c r="M12266" s="5"/>
    </row>
    <row r="12267" ht="12.75">
      <c r="M12267" s="5"/>
    </row>
    <row r="12268" ht="12.75">
      <c r="M12268" s="5"/>
    </row>
    <row r="12269" ht="12.75">
      <c r="M12269" s="5"/>
    </row>
    <row r="12270" ht="12.75">
      <c r="M12270" s="5"/>
    </row>
    <row r="12271" ht="12.75">
      <c r="M12271" s="5"/>
    </row>
    <row r="12272" ht="12.75">
      <c r="M12272" s="5"/>
    </row>
    <row r="12273" ht="12.75">
      <c r="M12273" s="5"/>
    </row>
    <row r="12274" ht="12.75">
      <c r="M12274" s="5"/>
    </row>
    <row r="12275" ht="12.75">
      <c r="M12275" s="5"/>
    </row>
    <row r="12276" ht="12.75">
      <c r="M12276" s="5"/>
    </row>
    <row r="12277" ht="12.75">
      <c r="M12277" s="5"/>
    </row>
    <row r="12278" ht="12.75">
      <c r="M12278" s="5"/>
    </row>
    <row r="12279" ht="12.75">
      <c r="M12279" s="5"/>
    </row>
    <row r="12280" ht="12.75">
      <c r="M12280" s="5"/>
    </row>
    <row r="12281" ht="12.75">
      <c r="M12281" s="5"/>
    </row>
    <row r="12282" ht="12.75">
      <c r="M12282" s="5"/>
    </row>
    <row r="12283" ht="12.75">
      <c r="M12283" s="5"/>
    </row>
    <row r="12284" ht="12.75">
      <c r="M12284" s="5"/>
    </row>
    <row r="12285" ht="12.75">
      <c r="M12285" s="5"/>
    </row>
    <row r="12286" ht="12.75">
      <c r="M12286" s="5"/>
    </row>
    <row r="12287" ht="12.75">
      <c r="M12287" s="5"/>
    </row>
    <row r="12288" ht="12.75">
      <c r="M12288" s="5"/>
    </row>
    <row r="12289" ht="12.75">
      <c r="M12289" s="5"/>
    </row>
    <row r="12290" ht="12.75">
      <c r="M12290" s="5"/>
    </row>
    <row r="12291" ht="12.75">
      <c r="M12291" s="5"/>
    </row>
    <row r="12292" ht="12.75">
      <c r="M12292" s="5"/>
    </row>
    <row r="12293" ht="12.75">
      <c r="M12293" s="5"/>
    </row>
    <row r="12294" ht="12.75">
      <c r="M12294" s="5"/>
    </row>
    <row r="12295" ht="12.75">
      <c r="M12295" s="5"/>
    </row>
    <row r="12296" ht="12.75">
      <c r="M12296" s="5"/>
    </row>
    <row r="12297" ht="12.75">
      <c r="M12297" s="5"/>
    </row>
    <row r="12298" ht="12.75">
      <c r="M12298" s="5"/>
    </row>
    <row r="12299" ht="12.75">
      <c r="M12299" s="5"/>
    </row>
    <row r="12300" ht="12.75">
      <c r="M12300" s="5"/>
    </row>
    <row r="12301" ht="12.75">
      <c r="M12301" s="5"/>
    </row>
    <row r="12302" ht="12.75">
      <c r="M12302" s="5"/>
    </row>
    <row r="12303" ht="12.75">
      <c r="M12303" s="5"/>
    </row>
    <row r="12304" ht="12.75">
      <c r="M12304" s="5"/>
    </row>
    <row r="12305" ht="12.75">
      <c r="M12305" s="5"/>
    </row>
    <row r="12306" ht="12.75">
      <c r="M12306" s="5"/>
    </row>
    <row r="12307" ht="12.75">
      <c r="M12307" s="5"/>
    </row>
    <row r="12308" ht="12.75">
      <c r="M12308" s="5"/>
    </row>
    <row r="12309" ht="12.75">
      <c r="M12309" s="5"/>
    </row>
    <row r="12310" ht="12.75">
      <c r="M12310" s="5"/>
    </row>
    <row r="12311" ht="12.75">
      <c r="M12311" s="5"/>
    </row>
    <row r="12312" ht="12.75">
      <c r="M12312" s="5"/>
    </row>
    <row r="12313" ht="12.75">
      <c r="M12313" s="5"/>
    </row>
    <row r="12314" ht="12.75">
      <c r="M12314" s="5"/>
    </row>
    <row r="12315" ht="12.75">
      <c r="M12315" s="5"/>
    </row>
    <row r="12316" ht="12.75">
      <c r="M12316" s="5"/>
    </row>
    <row r="12317" ht="12.75">
      <c r="M12317" s="5"/>
    </row>
    <row r="12318" ht="12.75">
      <c r="M12318" s="5"/>
    </row>
    <row r="12319" ht="12.75">
      <c r="M12319" s="5"/>
    </row>
    <row r="12320" ht="12.75">
      <c r="M12320" s="5"/>
    </row>
    <row r="12321" ht="12.75">
      <c r="M12321" s="5"/>
    </row>
    <row r="12322" ht="12.75">
      <c r="M12322" s="5"/>
    </row>
    <row r="12323" ht="12.75">
      <c r="M12323" s="5"/>
    </row>
    <row r="12324" ht="12.75">
      <c r="M12324" s="5"/>
    </row>
    <row r="12325" ht="12.75">
      <c r="M12325" s="5"/>
    </row>
    <row r="12326" ht="12.75">
      <c r="M12326" s="5"/>
    </row>
    <row r="12327" ht="12.75">
      <c r="M12327" s="5"/>
    </row>
    <row r="12328" ht="12.75">
      <c r="M12328" s="5"/>
    </row>
    <row r="12329" ht="12.75">
      <c r="M12329" s="5"/>
    </row>
    <row r="12330" ht="12.75">
      <c r="M12330" s="5"/>
    </row>
    <row r="12331" ht="12.75">
      <c r="M12331" s="5"/>
    </row>
    <row r="12332" ht="12.75">
      <c r="M12332" s="5"/>
    </row>
    <row r="12333" ht="12.75">
      <c r="M12333" s="5"/>
    </row>
    <row r="12334" ht="12.75">
      <c r="M12334" s="5"/>
    </row>
    <row r="12335" ht="12.75">
      <c r="M12335" s="5"/>
    </row>
    <row r="12336" ht="12.75">
      <c r="M12336" s="5"/>
    </row>
    <row r="12337" ht="12.75">
      <c r="M12337" s="5"/>
    </row>
    <row r="12338" ht="12.75">
      <c r="M12338" s="5"/>
    </row>
    <row r="12339" ht="12.75">
      <c r="M12339" s="5"/>
    </row>
    <row r="12340" ht="12.75">
      <c r="M12340" s="5"/>
    </row>
    <row r="12341" ht="12.75">
      <c r="M12341" s="5"/>
    </row>
    <row r="12342" ht="12.75">
      <c r="M12342" s="5"/>
    </row>
    <row r="12343" ht="12.75">
      <c r="M12343" s="5"/>
    </row>
    <row r="12344" ht="12.75">
      <c r="M12344" s="5"/>
    </row>
    <row r="12345" ht="12.75">
      <c r="M12345" s="5"/>
    </row>
    <row r="12346" ht="12.75">
      <c r="M12346" s="5"/>
    </row>
    <row r="12347" ht="12.75">
      <c r="M12347" s="5"/>
    </row>
    <row r="12348" ht="12.75">
      <c r="M12348" s="5"/>
    </row>
    <row r="12349" ht="12.75">
      <c r="M12349" s="5"/>
    </row>
    <row r="12350" ht="12.75">
      <c r="M12350" s="5"/>
    </row>
    <row r="12351" ht="12.75">
      <c r="M12351" s="5"/>
    </row>
    <row r="12352" ht="12.75">
      <c r="M12352" s="5"/>
    </row>
    <row r="12353" ht="12.75">
      <c r="M12353" s="5"/>
    </row>
    <row r="12354" ht="12.75">
      <c r="M12354" s="5"/>
    </row>
    <row r="12355" ht="12.75">
      <c r="M12355" s="5"/>
    </row>
    <row r="12356" ht="12.75">
      <c r="M12356" s="5"/>
    </row>
    <row r="12357" ht="12.75">
      <c r="M12357" s="5"/>
    </row>
    <row r="12358" ht="12.75">
      <c r="M12358" s="5"/>
    </row>
    <row r="12359" ht="12.75">
      <c r="M12359" s="5"/>
    </row>
    <row r="12360" ht="12.75">
      <c r="M12360" s="5"/>
    </row>
    <row r="12361" ht="12.75">
      <c r="M12361" s="5"/>
    </row>
    <row r="12362" ht="12.75">
      <c r="M12362" s="5"/>
    </row>
    <row r="12363" ht="12.75">
      <c r="M12363" s="5"/>
    </row>
    <row r="12364" ht="12.75">
      <c r="M12364" s="5"/>
    </row>
    <row r="12365" ht="12.75">
      <c r="M12365" s="5"/>
    </row>
    <row r="12366" ht="12.75">
      <c r="M12366" s="5"/>
    </row>
    <row r="12367" ht="12.75">
      <c r="M12367" s="5"/>
    </row>
    <row r="12368" ht="12.75">
      <c r="M12368" s="5"/>
    </row>
    <row r="12369" ht="12.75">
      <c r="M12369" s="5"/>
    </row>
    <row r="12370" ht="12.75">
      <c r="M12370" s="5"/>
    </row>
    <row r="12371" ht="12.75">
      <c r="M12371" s="5"/>
    </row>
    <row r="12372" ht="12.75">
      <c r="M12372" s="5"/>
    </row>
    <row r="12373" ht="12.75">
      <c r="M12373" s="5"/>
    </row>
    <row r="12374" ht="12.75">
      <c r="M12374" s="5"/>
    </row>
    <row r="12375" ht="12.75">
      <c r="M12375" s="5"/>
    </row>
    <row r="12376" ht="12.75">
      <c r="M12376" s="5"/>
    </row>
    <row r="12377" ht="12.75">
      <c r="M12377" s="5"/>
    </row>
    <row r="12378" ht="12.75">
      <c r="M12378" s="5"/>
    </row>
    <row r="12379" ht="12.75">
      <c r="M12379" s="5"/>
    </row>
    <row r="12380" ht="12.75">
      <c r="M12380" s="5"/>
    </row>
    <row r="12381" ht="12.75">
      <c r="M12381" s="5"/>
    </row>
    <row r="12382" ht="12.75">
      <c r="M12382" s="5"/>
    </row>
    <row r="12383" ht="12.75">
      <c r="M12383" s="5"/>
    </row>
    <row r="12384" ht="12.75">
      <c r="M12384" s="5"/>
    </row>
    <row r="12385" ht="12.75">
      <c r="M12385" s="5"/>
    </row>
    <row r="12386" ht="12.75">
      <c r="M12386" s="5"/>
    </row>
    <row r="12387" ht="12.75">
      <c r="M12387" s="5"/>
    </row>
    <row r="12388" ht="12.75">
      <c r="M12388" s="5"/>
    </row>
    <row r="12389" ht="12.75">
      <c r="M12389" s="5"/>
    </row>
    <row r="12390" ht="12.75">
      <c r="M12390" s="5"/>
    </row>
    <row r="12391" ht="12.75">
      <c r="M12391" s="5"/>
    </row>
    <row r="12392" ht="12.75">
      <c r="M12392" s="5"/>
    </row>
    <row r="12393" ht="12.75">
      <c r="M12393" s="5"/>
    </row>
    <row r="12394" ht="12.75">
      <c r="M12394" s="5"/>
    </row>
    <row r="12395" ht="12.75">
      <c r="M12395" s="5"/>
    </row>
    <row r="12396" ht="12.75">
      <c r="M12396" s="5"/>
    </row>
    <row r="12397" ht="12.75">
      <c r="M12397" s="5"/>
    </row>
    <row r="12398" ht="12.75">
      <c r="M12398" s="5"/>
    </row>
    <row r="12399" ht="12.75">
      <c r="M12399" s="5"/>
    </row>
    <row r="12400" ht="12.75">
      <c r="M12400" s="5"/>
    </row>
    <row r="12401" ht="12.75">
      <c r="M12401" s="5"/>
    </row>
    <row r="12402" ht="12.75">
      <c r="M12402" s="5"/>
    </row>
    <row r="12403" ht="12.75">
      <c r="M12403" s="5"/>
    </row>
    <row r="12404" ht="12.75">
      <c r="M12404" s="5"/>
    </row>
    <row r="12405" ht="12.75">
      <c r="M12405" s="5"/>
    </row>
    <row r="12406" ht="12.75">
      <c r="M12406" s="5"/>
    </row>
    <row r="12407" ht="12.75">
      <c r="M12407" s="5"/>
    </row>
    <row r="12408" ht="12.75">
      <c r="M12408" s="5"/>
    </row>
    <row r="12409" ht="12.75">
      <c r="M12409" s="5"/>
    </row>
    <row r="12410" ht="12.75">
      <c r="M12410" s="5"/>
    </row>
    <row r="12411" ht="12.75">
      <c r="M12411" s="5"/>
    </row>
    <row r="12412" ht="12.75">
      <c r="M12412" s="5"/>
    </row>
    <row r="12413" ht="12.75">
      <c r="M12413" s="5"/>
    </row>
    <row r="12414" ht="12.75">
      <c r="M12414" s="5"/>
    </row>
    <row r="12415" ht="12.75">
      <c r="M12415" s="5"/>
    </row>
    <row r="12416" ht="12.75">
      <c r="M12416" s="5"/>
    </row>
    <row r="12417" ht="12.75">
      <c r="M12417" s="5"/>
    </row>
    <row r="12418" ht="12.75">
      <c r="M12418" s="5"/>
    </row>
    <row r="12419" ht="12.75">
      <c r="M12419" s="5"/>
    </row>
    <row r="12420" ht="12.75">
      <c r="M12420" s="5"/>
    </row>
    <row r="12421" ht="12.75">
      <c r="M12421" s="5"/>
    </row>
    <row r="12422" ht="12.75">
      <c r="M12422" s="5"/>
    </row>
    <row r="12423" ht="12.75">
      <c r="M12423" s="5"/>
    </row>
    <row r="12424" ht="12.75">
      <c r="M12424" s="5"/>
    </row>
    <row r="12425" ht="12.75">
      <c r="M12425" s="5"/>
    </row>
    <row r="12426" ht="12.75">
      <c r="M12426" s="5"/>
    </row>
    <row r="12427" ht="12.75">
      <c r="M12427" s="5"/>
    </row>
    <row r="12428" ht="12.75">
      <c r="M12428" s="5"/>
    </row>
    <row r="12429" ht="12.75">
      <c r="M12429" s="5"/>
    </row>
    <row r="12430" ht="12.75">
      <c r="M12430" s="5"/>
    </row>
    <row r="12431" ht="12.75">
      <c r="M12431" s="5"/>
    </row>
    <row r="12432" ht="12.75">
      <c r="M12432" s="5"/>
    </row>
    <row r="12433" ht="12.75">
      <c r="M12433" s="5"/>
    </row>
    <row r="12434" ht="12.75">
      <c r="M12434" s="5"/>
    </row>
    <row r="12435" ht="12.75">
      <c r="M12435" s="5"/>
    </row>
    <row r="12436" ht="12.75">
      <c r="M12436" s="5"/>
    </row>
    <row r="12437" ht="12.75">
      <c r="M12437" s="5"/>
    </row>
    <row r="12438" ht="12.75">
      <c r="M12438" s="5"/>
    </row>
    <row r="12439" ht="12.75">
      <c r="M12439" s="5"/>
    </row>
    <row r="12440" ht="12.75">
      <c r="M12440" s="5"/>
    </row>
    <row r="12441" ht="12.75">
      <c r="M12441" s="5"/>
    </row>
    <row r="12442" ht="12.75">
      <c r="M12442" s="5"/>
    </row>
    <row r="12443" ht="12.75">
      <c r="M12443" s="5"/>
    </row>
    <row r="12444" ht="12.75">
      <c r="M12444" s="5"/>
    </row>
    <row r="12445" ht="12.75">
      <c r="M12445" s="5"/>
    </row>
    <row r="12446" ht="12.75">
      <c r="M12446" s="5"/>
    </row>
    <row r="12447" ht="12.75">
      <c r="M12447" s="5"/>
    </row>
    <row r="12448" ht="12.75">
      <c r="M12448" s="5"/>
    </row>
    <row r="12449" ht="12.75">
      <c r="M12449" s="5"/>
    </row>
    <row r="12450" ht="12.75">
      <c r="M12450" s="5"/>
    </row>
    <row r="12451" ht="12.75">
      <c r="M12451" s="5"/>
    </row>
    <row r="12452" ht="12.75">
      <c r="M12452" s="5"/>
    </row>
    <row r="12453" ht="12.75">
      <c r="M12453" s="5"/>
    </row>
    <row r="12454" ht="12.75">
      <c r="M12454" s="5"/>
    </row>
    <row r="12455" ht="12.75">
      <c r="M12455" s="5"/>
    </row>
    <row r="12456" ht="12.75">
      <c r="M12456" s="5"/>
    </row>
    <row r="12457" ht="12.75">
      <c r="M12457" s="5"/>
    </row>
    <row r="12458" ht="12.75">
      <c r="M12458" s="5"/>
    </row>
    <row r="12459" ht="12.75">
      <c r="M12459" s="5"/>
    </row>
    <row r="12460" ht="12.75">
      <c r="M12460" s="5"/>
    </row>
    <row r="12461" ht="12.75">
      <c r="M12461" s="5"/>
    </row>
    <row r="12462" ht="12.75">
      <c r="M12462" s="5"/>
    </row>
    <row r="12463" ht="12.75">
      <c r="M12463" s="5"/>
    </row>
    <row r="12464" ht="12.75">
      <c r="M12464" s="5"/>
    </row>
    <row r="12465" ht="12.75">
      <c r="M12465" s="5"/>
    </row>
    <row r="12466" ht="12.75">
      <c r="M12466" s="5"/>
    </row>
    <row r="12467" ht="12.75">
      <c r="M12467" s="5"/>
    </row>
    <row r="12468" ht="12.75">
      <c r="M12468" s="5"/>
    </row>
    <row r="12469" ht="12.75">
      <c r="M12469" s="5"/>
    </row>
    <row r="12470" ht="12.75">
      <c r="M12470" s="5"/>
    </row>
    <row r="12471" ht="12.75">
      <c r="M12471" s="5"/>
    </row>
    <row r="12472" ht="12.75">
      <c r="M12472" s="5"/>
    </row>
    <row r="12473" ht="12.75">
      <c r="M12473" s="5"/>
    </row>
    <row r="12474" ht="12.75">
      <c r="M12474" s="5"/>
    </row>
    <row r="12475" ht="12.75">
      <c r="M12475" s="5"/>
    </row>
    <row r="12476" ht="12.75">
      <c r="M12476" s="5"/>
    </row>
    <row r="12477" ht="12.75">
      <c r="M12477" s="5"/>
    </row>
    <row r="12478" ht="12.75">
      <c r="M12478" s="5"/>
    </row>
    <row r="12479" ht="12.75">
      <c r="M12479" s="5"/>
    </row>
    <row r="12480" ht="12.75">
      <c r="M12480" s="5"/>
    </row>
    <row r="12481" ht="12.75">
      <c r="M12481" s="5"/>
    </row>
    <row r="12482" ht="12.75">
      <c r="M12482" s="5"/>
    </row>
    <row r="12483" ht="12.75">
      <c r="M12483" s="5"/>
    </row>
    <row r="12484" ht="12.75">
      <c r="M12484" s="5"/>
    </row>
    <row r="12485" ht="12.75">
      <c r="M12485" s="5"/>
    </row>
    <row r="12486" ht="12.75">
      <c r="M12486" s="5"/>
    </row>
    <row r="12487" ht="12.75">
      <c r="M12487" s="5"/>
    </row>
    <row r="12488" ht="12.75">
      <c r="M12488" s="5"/>
    </row>
    <row r="12489" ht="12.75">
      <c r="M12489" s="5"/>
    </row>
    <row r="12490" ht="12.75">
      <c r="M12490" s="5"/>
    </row>
    <row r="12491" ht="12.75">
      <c r="M12491" s="5"/>
    </row>
    <row r="12492" ht="12.75">
      <c r="M12492" s="5"/>
    </row>
    <row r="12493" ht="12.75">
      <c r="M12493" s="5"/>
    </row>
    <row r="12494" ht="12.75">
      <c r="M12494" s="5"/>
    </row>
    <row r="12495" ht="12.75">
      <c r="M12495" s="5"/>
    </row>
    <row r="12496" ht="12.75">
      <c r="M12496" s="5"/>
    </row>
    <row r="12497" ht="12.75">
      <c r="M12497" s="5"/>
    </row>
    <row r="12498" ht="12.75">
      <c r="M12498" s="5"/>
    </row>
    <row r="12499" ht="12.75">
      <c r="M12499" s="5"/>
    </row>
    <row r="12500" ht="12.75">
      <c r="M12500" s="5"/>
    </row>
    <row r="12501" ht="12.75">
      <c r="M12501" s="5"/>
    </row>
    <row r="12502" ht="12.75">
      <c r="M12502" s="5"/>
    </row>
    <row r="12503" ht="12.75">
      <c r="M12503" s="5"/>
    </row>
    <row r="12504" ht="12.75">
      <c r="M12504" s="5"/>
    </row>
    <row r="12505" ht="12.75">
      <c r="M12505" s="5"/>
    </row>
    <row r="12506" ht="12.75">
      <c r="M12506" s="5"/>
    </row>
    <row r="12507" ht="12.75">
      <c r="M12507" s="5"/>
    </row>
    <row r="12508" ht="12.75">
      <c r="M12508" s="5"/>
    </row>
    <row r="12509" ht="12.75">
      <c r="M12509" s="5"/>
    </row>
    <row r="12510" ht="12.75">
      <c r="M12510" s="5"/>
    </row>
    <row r="12511" ht="12.75">
      <c r="M12511" s="5"/>
    </row>
    <row r="12512" ht="12.75">
      <c r="M12512" s="5"/>
    </row>
    <row r="12513" ht="12.75">
      <c r="M12513" s="5"/>
    </row>
    <row r="12514" ht="12.75">
      <c r="M12514" s="5"/>
    </row>
    <row r="12515" ht="12.75">
      <c r="M12515" s="5"/>
    </row>
    <row r="12516" ht="12.75">
      <c r="M12516" s="5"/>
    </row>
    <row r="12517" ht="12.75">
      <c r="M12517" s="5"/>
    </row>
    <row r="12518" ht="12.75">
      <c r="M12518" s="5"/>
    </row>
    <row r="12519" ht="12.75">
      <c r="M12519" s="5"/>
    </row>
    <row r="12520" ht="12.75">
      <c r="M12520" s="5"/>
    </row>
    <row r="12521" ht="12.75">
      <c r="M12521" s="5"/>
    </row>
    <row r="12522" ht="12.75">
      <c r="M12522" s="5"/>
    </row>
    <row r="12523" ht="12.75">
      <c r="M12523" s="5"/>
    </row>
    <row r="12524" ht="12.75">
      <c r="M12524" s="5"/>
    </row>
    <row r="12525" ht="12.75">
      <c r="M12525" s="5"/>
    </row>
    <row r="12526" ht="12.75">
      <c r="M12526" s="5"/>
    </row>
    <row r="12527" ht="12.75">
      <c r="M12527" s="5"/>
    </row>
    <row r="12528" ht="12.75">
      <c r="M12528" s="5"/>
    </row>
    <row r="12529" ht="12.75">
      <c r="M12529" s="5"/>
    </row>
    <row r="12530" ht="12.75">
      <c r="M12530" s="5"/>
    </row>
    <row r="12531" ht="12.75">
      <c r="M12531" s="5"/>
    </row>
    <row r="12532" ht="12.75">
      <c r="M12532" s="5"/>
    </row>
    <row r="12533" ht="12.75">
      <c r="M12533" s="5"/>
    </row>
    <row r="12534" ht="12.75">
      <c r="M12534" s="5"/>
    </row>
    <row r="12535" ht="12.75">
      <c r="M12535" s="5"/>
    </row>
    <row r="12536" ht="12.75">
      <c r="M12536" s="5"/>
    </row>
    <row r="12537" ht="12.75">
      <c r="M12537" s="5"/>
    </row>
    <row r="12538" ht="12.75">
      <c r="M12538" s="5"/>
    </row>
    <row r="12539" ht="12.75">
      <c r="M12539" s="5"/>
    </row>
    <row r="12540" ht="12.75">
      <c r="M12540" s="5"/>
    </row>
    <row r="12541" ht="12.75">
      <c r="M12541" s="5"/>
    </row>
    <row r="12542" ht="12.75">
      <c r="M12542" s="5"/>
    </row>
    <row r="12543" ht="12.75">
      <c r="M12543" s="5"/>
    </row>
    <row r="12544" ht="12.75">
      <c r="M12544" s="5"/>
    </row>
    <row r="12545" ht="12.75">
      <c r="M12545" s="5"/>
    </row>
    <row r="12546" ht="12.75">
      <c r="M12546" s="5"/>
    </row>
    <row r="12547" ht="12.75">
      <c r="M12547" s="5"/>
    </row>
    <row r="12548" ht="12.75">
      <c r="M12548" s="5"/>
    </row>
    <row r="12549" ht="12.75">
      <c r="M12549" s="5"/>
    </row>
    <row r="12550" ht="12.75">
      <c r="M12550" s="5"/>
    </row>
    <row r="12551" ht="12.75">
      <c r="M12551" s="5"/>
    </row>
    <row r="12552" ht="12.75">
      <c r="M12552" s="5"/>
    </row>
    <row r="12553" ht="12.75">
      <c r="M12553" s="5"/>
    </row>
    <row r="12554" ht="12.75">
      <c r="M12554" s="5"/>
    </row>
    <row r="12555" ht="12.75">
      <c r="M12555" s="5"/>
    </row>
    <row r="12556" ht="12.75">
      <c r="M12556" s="5"/>
    </row>
    <row r="12557" ht="12.75">
      <c r="M12557" s="5"/>
    </row>
    <row r="12558" ht="12.75">
      <c r="M12558" s="5"/>
    </row>
    <row r="12559" ht="12.75">
      <c r="M12559" s="5"/>
    </row>
    <row r="12560" ht="12.75">
      <c r="M12560" s="5"/>
    </row>
    <row r="12561" ht="12.75">
      <c r="M12561" s="5"/>
    </row>
    <row r="12562" ht="12.75">
      <c r="M12562" s="5"/>
    </row>
    <row r="12563" ht="12.75">
      <c r="M12563" s="5"/>
    </row>
    <row r="12564" ht="12.75">
      <c r="M12564" s="5"/>
    </row>
    <row r="12565" ht="12.75">
      <c r="M12565" s="5"/>
    </row>
    <row r="12566" ht="12.75">
      <c r="M12566" s="5"/>
    </row>
    <row r="12567" ht="12.75">
      <c r="M12567" s="5"/>
    </row>
    <row r="12568" ht="12.75">
      <c r="M12568" s="5"/>
    </row>
    <row r="12569" ht="12.75">
      <c r="M12569" s="5"/>
    </row>
    <row r="12570" ht="12.75">
      <c r="M12570" s="5"/>
    </row>
    <row r="12571" ht="12.75">
      <c r="M12571" s="5"/>
    </row>
    <row r="12572" ht="12.75">
      <c r="M12572" s="5"/>
    </row>
    <row r="12573" ht="12.75">
      <c r="M12573" s="5"/>
    </row>
    <row r="12574" ht="12.75">
      <c r="M12574" s="5"/>
    </row>
    <row r="12575" ht="12.75">
      <c r="M12575" s="5"/>
    </row>
    <row r="12576" ht="12.75">
      <c r="M12576" s="5"/>
    </row>
    <row r="12577" ht="12.75">
      <c r="M12577" s="5"/>
    </row>
    <row r="12578" ht="12.75">
      <c r="M12578" s="5"/>
    </row>
    <row r="12579" ht="12.75">
      <c r="M12579" s="5"/>
    </row>
    <row r="12580" ht="12.75">
      <c r="M12580" s="5"/>
    </row>
    <row r="12581" ht="12.75">
      <c r="M12581" s="5"/>
    </row>
    <row r="12582" ht="12.75">
      <c r="M12582" s="5"/>
    </row>
    <row r="12583" ht="12.75">
      <c r="M12583" s="5"/>
    </row>
    <row r="12584" ht="12.75">
      <c r="M12584" s="5"/>
    </row>
    <row r="12585" ht="12.75">
      <c r="M12585" s="5"/>
    </row>
    <row r="12586" ht="12.75">
      <c r="M12586" s="5"/>
    </row>
    <row r="12587" ht="12.75">
      <c r="M12587" s="5"/>
    </row>
    <row r="12588" ht="12.75">
      <c r="M12588" s="5"/>
    </row>
    <row r="12589" ht="12.75">
      <c r="M12589" s="5"/>
    </row>
    <row r="12590" ht="12.75">
      <c r="M12590" s="5"/>
    </row>
    <row r="12591" ht="12.75">
      <c r="M12591" s="5"/>
    </row>
    <row r="12592" ht="12.75">
      <c r="M12592" s="5"/>
    </row>
    <row r="12593" ht="12.75">
      <c r="M12593" s="5"/>
    </row>
    <row r="12594" ht="12.75">
      <c r="M12594" s="5"/>
    </row>
    <row r="12595" ht="12.75">
      <c r="M12595" s="5"/>
    </row>
    <row r="12596" ht="12.75">
      <c r="M12596" s="5"/>
    </row>
    <row r="12597" ht="12.75">
      <c r="M12597" s="5"/>
    </row>
    <row r="12598" ht="12.75">
      <c r="M12598" s="5"/>
    </row>
    <row r="12599" ht="12.75">
      <c r="M12599" s="5"/>
    </row>
    <row r="12600" ht="12.75">
      <c r="M12600" s="5"/>
    </row>
    <row r="12601" ht="12.75">
      <c r="M12601" s="5"/>
    </row>
    <row r="12602" ht="12.75">
      <c r="M12602" s="5"/>
    </row>
    <row r="12603" ht="12.75">
      <c r="M12603" s="5"/>
    </row>
    <row r="12604" ht="12.75">
      <c r="M12604" s="5"/>
    </row>
    <row r="12605" ht="12.75">
      <c r="M12605" s="5"/>
    </row>
    <row r="12606" ht="12.75">
      <c r="M12606" s="5"/>
    </row>
    <row r="12607" ht="12.75">
      <c r="M12607" s="5"/>
    </row>
    <row r="12608" ht="12.75">
      <c r="M12608" s="5"/>
    </row>
    <row r="12609" ht="12.75">
      <c r="M12609" s="5"/>
    </row>
    <row r="12610" ht="12.75">
      <c r="M12610" s="5"/>
    </row>
    <row r="12611" ht="12.75">
      <c r="M12611" s="5"/>
    </row>
    <row r="12612" ht="12.75">
      <c r="M12612" s="5"/>
    </row>
    <row r="12613" ht="12.75">
      <c r="M12613" s="5"/>
    </row>
    <row r="12614" ht="12.75">
      <c r="M12614" s="5"/>
    </row>
    <row r="12615" ht="12.75">
      <c r="M12615" s="5"/>
    </row>
    <row r="12616" ht="12.75">
      <c r="M12616" s="5"/>
    </row>
    <row r="12617" ht="12.75">
      <c r="M12617" s="5"/>
    </row>
    <row r="12618" ht="12.75">
      <c r="M12618" s="5"/>
    </row>
    <row r="12619" ht="12.75">
      <c r="M12619" s="5"/>
    </row>
    <row r="12620" ht="12.75">
      <c r="M12620" s="5"/>
    </row>
    <row r="12621" ht="12.75">
      <c r="M12621" s="5"/>
    </row>
    <row r="12622" ht="12.75">
      <c r="M12622" s="5"/>
    </row>
    <row r="12623" ht="12.75">
      <c r="M12623" s="5"/>
    </row>
    <row r="12624" ht="12.75">
      <c r="M12624" s="5"/>
    </row>
    <row r="12625" ht="12.75">
      <c r="M12625" s="5"/>
    </row>
    <row r="12626" ht="12.75">
      <c r="M12626" s="5"/>
    </row>
    <row r="12627" ht="12.75">
      <c r="M12627" s="5"/>
    </row>
    <row r="12628" ht="12.75">
      <c r="M12628" s="5"/>
    </row>
    <row r="12629" ht="12.75">
      <c r="M12629" s="5"/>
    </row>
    <row r="12630" ht="12.75">
      <c r="M12630" s="5"/>
    </row>
    <row r="12631" ht="12.75">
      <c r="M12631" s="5"/>
    </row>
    <row r="12632" ht="12.75">
      <c r="M12632" s="5"/>
    </row>
    <row r="12633" ht="12.75">
      <c r="M12633" s="5"/>
    </row>
    <row r="12634" ht="12.75">
      <c r="M12634" s="5"/>
    </row>
    <row r="12635" ht="12.75">
      <c r="M12635" s="5"/>
    </row>
    <row r="12636" ht="12.75">
      <c r="M12636" s="5"/>
    </row>
    <row r="12637" ht="12.75">
      <c r="M12637" s="5"/>
    </row>
    <row r="12638" ht="12.75">
      <c r="M12638" s="5"/>
    </row>
    <row r="12639" ht="12.75">
      <c r="M12639" s="5"/>
    </row>
    <row r="12640" ht="12.75">
      <c r="M12640" s="5"/>
    </row>
    <row r="12641" ht="12.75">
      <c r="M12641" s="5"/>
    </row>
    <row r="12642" ht="12.75">
      <c r="M12642" s="5"/>
    </row>
    <row r="12643" ht="12.75">
      <c r="M12643" s="5"/>
    </row>
    <row r="12644" ht="12.75">
      <c r="M12644" s="5"/>
    </row>
    <row r="12645" ht="12.75">
      <c r="M12645" s="5"/>
    </row>
    <row r="12646" ht="12.75">
      <c r="M12646" s="5"/>
    </row>
    <row r="12647" ht="12.75">
      <c r="M12647" s="5"/>
    </row>
    <row r="12648" ht="12.75">
      <c r="M12648" s="5"/>
    </row>
    <row r="12649" ht="12.75">
      <c r="M12649" s="5"/>
    </row>
    <row r="12650" ht="12.75">
      <c r="M12650" s="5"/>
    </row>
    <row r="12651" ht="12.75">
      <c r="M12651" s="5"/>
    </row>
    <row r="12652" ht="12.75">
      <c r="M12652" s="5"/>
    </row>
    <row r="12653" ht="12.75">
      <c r="M12653" s="5"/>
    </row>
    <row r="12654" ht="12.75">
      <c r="M12654" s="5"/>
    </row>
    <row r="12655" ht="12.75">
      <c r="M12655" s="5"/>
    </row>
    <row r="12656" ht="12.75">
      <c r="M12656" s="5"/>
    </row>
    <row r="12657" ht="12.75">
      <c r="M12657" s="5"/>
    </row>
    <row r="12658" ht="12.75">
      <c r="M12658" s="5"/>
    </row>
    <row r="12659" ht="12.75">
      <c r="M12659" s="5"/>
    </row>
    <row r="12660" ht="12.75">
      <c r="M12660" s="5"/>
    </row>
    <row r="12661" ht="12.75">
      <c r="M12661" s="5"/>
    </row>
    <row r="12662" ht="12.75">
      <c r="M12662" s="5"/>
    </row>
    <row r="12663" ht="12.75">
      <c r="M12663" s="5"/>
    </row>
    <row r="12664" ht="12.75">
      <c r="M12664" s="5"/>
    </row>
    <row r="12665" ht="12.75">
      <c r="M12665" s="5"/>
    </row>
    <row r="12666" ht="12.75">
      <c r="M12666" s="5"/>
    </row>
    <row r="12667" ht="12.75">
      <c r="M12667" s="5"/>
    </row>
    <row r="12668" ht="12.75">
      <c r="M12668" s="5"/>
    </row>
    <row r="12669" ht="12.75">
      <c r="M12669" s="5"/>
    </row>
    <row r="12670" ht="12.75">
      <c r="M12670" s="5"/>
    </row>
    <row r="12671" ht="12.75">
      <c r="M12671" s="5"/>
    </row>
    <row r="12672" ht="12.75">
      <c r="M12672" s="5"/>
    </row>
    <row r="12673" ht="12.75">
      <c r="M12673" s="5"/>
    </row>
    <row r="12674" ht="12.75">
      <c r="M12674" s="5"/>
    </row>
    <row r="12675" ht="12.75">
      <c r="M12675" s="5"/>
    </row>
    <row r="12676" ht="12.75">
      <c r="M12676" s="5"/>
    </row>
    <row r="12677" ht="12.75">
      <c r="M12677" s="5"/>
    </row>
    <row r="12678" ht="12.75">
      <c r="M12678" s="5"/>
    </row>
    <row r="12679" ht="12.75">
      <c r="M12679" s="5"/>
    </row>
    <row r="12680" ht="12.75">
      <c r="M12680" s="5"/>
    </row>
    <row r="12681" ht="12.75">
      <c r="M12681" s="5"/>
    </row>
    <row r="12682" ht="12.75">
      <c r="M12682" s="5"/>
    </row>
    <row r="12683" ht="12.75">
      <c r="M12683" s="5"/>
    </row>
    <row r="12684" ht="12.75">
      <c r="M12684" s="5"/>
    </row>
    <row r="12685" ht="12.75">
      <c r="M12685" s="5"/>
    </row>
    <row r="12686" ht="12.75">
      <c r="M12686" s="5"/>
    </row>
    <row r="12687" ht="12.75">
      <c r="M12687" s="5"/>
    </row>
    <row r="12688" ht="12.75">
      <c r="M12688" s="5"/>
    </row>
    <row r="12689" ht="12.75">
      <c r="M12689" s="5"/>
    </row>
    <row r="12690" ht="12.75">
      <c r="M12690" s="5"/>
    </row>
    <row r="12691" ht="12.75">
      <c r="M12691" s="5"/>
    </row>
    <row r="12692" ht="12.75">
      <c r="M12692" s="5"/>
    </row>
    <row r="12693" ht="12.75">
      <c r="M12693" s="5"/>
    </row>
    <row r="12694" ht="12.75">
      <c r="M12694" s="5"/>
    </row>
    <row r="12695" ht="12.75">
      <c r="M12695" s="5"/>
    </row>
    <row r="12696" ht="12.75">
      <c r="M12696" s="5"/>
    </row>
    <row r="12697" ht="12.75">
      <c r="M12697" s="5"/>
    </row>
    <row r="12698" ht="12.75">
      <c r="M12698" s="5"/>
    </row>
    <row r="12699" ht="12.75">
      <c r="M12699" s="5"/>
    </row>
    <row r="12700" ht="12.75">
      <c r="M12700" s="5"/>
    </row>
    <row r="12701" ht="12.75">
      <c r="M12701" s="5"/>
    </row>
    <row r="12702" ht="12.75">
      <c r="M12702" s="5"/>
    </row>
    <row r="12703" ht="12.75">
      <c r="M12703" s="5"/>
    </row>
    <row r="12704" ht="12.75">
      <c r="M12704" s="5"/>
    </row>
    <row r="12705" ht="12.75">
      <c r="M12705" s="5"/>
    </row>
    <row r="12706" ht="12.75">
      <c r="M12706" s="5"/>
    </row>
    <row r="12707" ht="12.75">
      <c r="M12707" s="5"/>
    </row>
    <row r="12708" ht="12.75">
      <c r="M12708" s="5"/>
    </row>
    <row r="12709" ht="12.75">
      <c r="M12709" s="5"/>
    </row>
    <row r="12710" ht="12.75">
      <c r="M12710" s="5"/>
    </row>
    <row r="12711" ht="12.75">
      <c r="M12711" s="5"/>
    </row>
    <row r="12712" ht="12.75">
      <c r="M12712" s="5"/>
    </row>
    <row r="12713" ht="12.75">
      <c r="M12713" s="5"/>
    </row>
    <row r="12714" ht="12.75">
      <c r="M12714" s="5"/>
    </row>
    <row r="12715" ht="12.75">
      <c r="M12715" s="5"/>
    </row>
    <row r="12716" ht="12.75">
      <c r="M12716" s="5"/>
    </row>
    <row r="12717" ht="12.75">
      <c r="M12717" s="5"/>
    </row>
    <row r="12718" ht="12.75">
      <c r="M12718" s="5"/>
    </row>
    <row r="12719" ht="12.75">
      <c r="M12719" s="5"/>
    </row>
    <row r="12720" ht="12.75">
      <c r="M12720" s="5"/>
    </row>
    <row r="12721" ht="12.75">
      <c r="M12721" s="5"/>
    </row>
    <row r="12722" ht="12.75">
      <c r="M12722" s="5"/>
    </row>
    <row r="12723" ht="12.75">
      <c r="M12723" s="5"/>
    </row>
    <row r="12724" ht="12.75">
      <c r="M12724" s="5"/>
    </row>
    <row r="12725" ht="12.75">
      <c r="M12725" s="5"/>
    </row>
    <row r="12726" ht="12.75">
      <c r="M12726" s="5"/>
    </row>
    <row r="12727" ht="12.75">
      <c r="M12727" s="5"/>
    </row>
    <row r="12728" ht="12.75">
      <c r="M12728" s="5"/>
    </row>
    <row r="12729" ht="12.75">
      <c r="M12729" s="5"/>
    </row>
    <row r="12730" ht="12.75">
      <c r="M12730" s="5"/>
    </row>
    <row r="12731" ht="12.75">
      <c r="M12731" s="5"/>
    </row>
    <row r="12732" ht="12.75">
      <c r="M12732" s="5"/>
    </row>
    <row r="12733" ht="12.75">
      <c r="M12733" s="5"/>
    </row>
    <row r="12734" ht="12.75">
      <c r="M12734" s="5"/>
    </row>
    <row r="12735" ht="12.75">
      <c r="M12735" s="5"/>
    </row>
    <row r="12736" ht="12.75">
      <c r="M12736" s="5"/>
    </row>
    <row r="12737" ht="12.75">
      <c r="M12737" s="5"/>
    </row>
    <row r="12738" ht="12.75">
      <c r="M12738" s="5"/>
    </row>
    <row r="12739" ht="12.75">
      <c r="M12739" s="5"/>
    </row>
    <row r="12740" ht="12.75">
      <c r="M12740" s="5"/>
    </row>
    <row r="12741" ht="12.75">
      <c r="M12741" s="5"/>
    </row>
    <row r="12742" ht="12.75">
      <c r="M12742" s="5"/>
    </row>
    <row r="12743" ht="12.75">
      <c r="M12743" s="5"/>
    </row>
    <row r="12744" ht="12.75">
      <c r="M12744" s="5"/>
    </row>
    <row r="12745" ht="12.75">
      <c r="M12745" s="5"/>
    </row>
    <row r="12746" ht="12.75">
      <c r="M12746" s="5"/>
    </row>
    <row r="12747" ht="12.75">
      <c r="M12747" s="5"/>
    </row>
    <row r="12748" ht="12.75">
      <c r="M12748" s="5"/>
    </row>
    <row r="12749" ht="12.75">
      <c r="M12749" s="5"/>
    </row>
    <row r="12750" ht="12.75">
      <c r="M12750" s="5"/>
    </row>
    <row r="12751" ht="12.75">
      <c r="M12751" s="5"/>
    </row>
    <row r="12752" ht="12.75">
      <c r="M12752" s="5"/>
    </row>
    <row r="12753" ht="12.75">
      <c r="M12753" s="5"/>
    </row>
    <row r="12754" ht="12.75">
      <c r="M12754" s="5"/>
    </row>
    <row r="12755" ht="12.75">
      <c r="M12755" s="5"/>
    </row>
    <row r="12756" ht="12.75">
      <c r="M12756" s="5"/>
    </row>
    <row r="12757" ht="12.75">
      <c r="M12757" s="5"/>
    </row>
    <row r="12758" ht="12.75">
      <c r="M12758" s="5"/>
    </row>
    <row r="12759" ht="12.75">
      <c r="M12759" s="5"/>
    </row>
    <row r="12760" ht="12.75">
      <c r="M12760" s="5"/>
    </row>
    <row r="12761" ht="12.75">
      <c r="M12761" s="5"/>
    </row>
    <row r="12762" ht="12.75">
      <c r="M12762" s="5"/>
    </row>
    <row r="12763" ht="12.75">
      <c r="M12763" s="5"/>
    </row>
    <row r="12764" ht="12.75">
      <c r="M12764" s="5"/>
    </row>
    <row r="12765" ht="12.75">
      <c r="M12765" s="5"/>
    </row>
    <row r="12766" ht="12.75">
      <c r="M12766" s="5"/>
    </row>
    <row r="12767" ht="12.75">
      <c r="M12767" s="5"/>
    </row>
    <row r="12768" ht="12.75">
      <c r="M12768" s="5"/>
    </row>
    <row r="12769" ht="12.75">
      <c r="M12769" s="5"/>
    </row>
    <row r="12770" ht="12.75">
      <c r="M12770" s="5"/>
    </row>
    <row r="12771" ht="12.75">
      <c r="M12771" s="5"/>
    </row>
    <row r="12772" ht="12.75">
      <c r="M12772" s="5"/>
    </row>
    <row r="12773" ht="12.75">
      <c r="M12773" s="5"/>
    </row>
    <row r="12774" ht="12.75">
      <c r="M12774" s="5"/>
    </row>
    <row r="12775" ht="12.75">
      <c r="M12775" s="5"/>
    </row>
    <row r="12776" ht="12.75">
      <c r="M12776" s="5"/>
    </row>
    <row r="12777" ht="12.75">
      <c r="M12777" s="5"/>
    </row>
    <row r="12778" ht="12.75">
      <c r="M12778" s="5"/>
    </row>
    <row r="12779" ht="12.75">
      <c r="M12779" s="5"/>
    </row>
    <row r="12780" ht="12.75">
      <c r="M12780" s="5"/>
    </row>
    <row r="12781" ht="12.75">
      <c r="M12781" s="5"/>
    </row>
    <row r="12782" ht="12.75">
      <c r="M12782" s="5"/>
    </row>
    <row r="12783" ht="12.75">
      <c r="M12783" s="5"/>
    </row>
    <row r="12784" ht="12.75">
      <c r="M12784" s="5"/>
    </row>
    <row r="12785" ht="12.75">
      <c r="M12785" s="5"/>
    </row>
    <row r="12786" ht="12.75">
      <c r="M12786" s="5"/>
    </row>
    <row r="12787" ht="12.75">
      <c r="M12787" s="5"/>
    </row>
    <row r="12788" ht="12.75">
      <c r="M12788" s="5"/>
    </row>
    <row r="12789" ht="12.75">
      <c r="M12789" s="5"/>
    </row>
    <row r="12790" ht="12.75">
      <c r="M12790" s="5"/>
    </row>
    <row r="12791" ht="12.75">
      <c r="M12791" s="5"/>
    </row>
    <row r="12792" ht="12.75">
      <c r="M12792" s="5"/>
    </row>
    <row r="12793" ht="12.75">
      <c r="M12793" s="5"/>
    </row>
    <row r="12794" ht="12.75">
      <c r="M12794" s="5"/>
    </row>
    <row r="12795" ht="12.75">
      <c r="M12795" s="5"/>
    </row>
    <row r="12796" ht="12.75">
      <c r="M12796" s="5"/>
    </row>
    <row r="12797" ht="12.75">
      <c r="M12797" s="5"/>
    </row>
    <row r="12798" ht="12.75">
      <c r="M12798" s="5"/>
    </row>
    <row r="12799" ht="12.75">
      <c r="M12799" s="5"/>
    </row>
    <row r="12800" ht="12.75">
      <c r="M12800" s="5"/>
    </row>
    <row r="12801" ht="12.75">
      <c r="M12801" s="5"/>
    </row>
    <row r="12802" ht="12.75">
      <c r="M12802" s="5"/>
    </row>
    <row r="12803" ht="12.75">
      <c r="M12803" s="5"/>
    </row>
    <row r="12804" ht="12.75">
      <c r="M12804" s="5"/>
    </row>
    <row r="12805" ht="12.75">
      <c r="M12805" s="5"/>
    </row>
    <row r="12806" ht="12.75">
      <c r="M12806" s="5"/>
    </row>
    <row r="12807" ht="12.75">
      <c r="M12807" s="5"/>
    </row>
    <row r="12808" ht="12.75">
      <c r="M12808" s="5"/>
    </row>
    <row r="12809" ht="12.75">
      <c r="M12809" s="5"/>
    </row>
    <row r="12810" ht="12.75">
      <c r="M12810" s="5"/>
    </row>
    <row r="12811" ht="12.75">
      <c r="M12811" s="5"/>
    </row>
    <row r="12812" ht="12.75">
      <c r="M12812" s="5"/>
    </row>
    <row r="12813" ht="12.75">
      <c r="M12813" s="5"/>
    </row>
    <row r="12814" ht="12.75">
      <c r="M12814" s="5"/>
    </row>
    <row r="12815" ht="12.75">
      <c r="M12815" s="5"/>
    </row>
    <row r="12816" ht="12.75">
      <c r="M12816" s="5"/>
    </row>
    <row r="12817" ht="12.75">
      <c r="M12817" s="5"/>
    </row>
    <row r="12818" ht="12.75">
      <c r="M12818" s="5"/>
    </row>
    <row r="12819" ht="12.75">
      <c r="M12819" s="5"/>
    </row>
    <row r="12820" ht="12.75">
      <c r="M12820" s="5"/>
    </row>
    <row r="12821" ht="12.75">
      <c r="M12821" s="5"/>
    </row>
    <row r="12822" ht="12.75">
      <c r="M12822" s="5"/>
    </row>
    <row r="12823" ht="12.75">
      <c r="M12823" s="5"/>
    </row>
    <row r="12824" ht="12.75">
      <c r="M12824" s="5"/>
    </row>
    <row r="12825" ht="12.75">
      <c r="M12825" s="5"/>
    </row>
    <row r="12826" ht="12.75">
      <c r="M12826" s="5"/>
    </row>
    <row r="12827" ht="12.75">
      <c r="M12827" s="5"/>
    </row>
    <row r="12828" ht="12.75">
      <c r="M12828" s="5"/>
    </row>
    <row r="12829" ht="12.75">
      <c r="M12829" s="5"/>
    </row>
    <row r="12830" ht="12.75">
      <c r="M12830" s="5"/>
    </row>
    <row r="12831" ht="12.75">
      <c r="M12831" s="5"/>
    </row>
    <row r="12832" ht="12.75">
      <c r="M12832" s="5"/>
    </row>
    <row r="12833" ht="12.75">
      <c r="M12833" s="5"/>
    </row>
    <row r="12834" ht="12.75">
      <c r="M12834" s="5"/>
    </row>
    <row r="12835" ht="12.75">
      <c r="M12835" s="5"/>
    </row>
    <row r="12836" ht="12.75">
      <c r="M12836" s="5"/>
    </row>
    <row r="12837" ht="12.75">
      <c r="M12837" s="5"/>
    </row>
    <row r="12838" ht="12.75">
      <c r="M12838" s="5"/>
    </row>
    <row r="12839" ht="12.75">
      <c r="M12839" s="5"/>
    </row>
    <row r="12840" ht="12.75">
      <c r="M12840" s="5"/>
    </row>
    <row r="12841" ht="12.75">
      <c r="M12841" s="5"/>
    </row>
    <row r="12842" ht="12.75">
      <c r="M12842" s="5"/>
    </row>
    <row r="12843" ht="12.75">
      <c r="M12843" s="5"/>
    </row>
    <row r="12844" ht="12.75">
      <c r="M12844" s="5"/>
    </row>
    <row r="12845" ht="12.75">
      <c r="M12845" s="5"/>
    </row>
    <row r="12846" ht="12.75">
      <c r="M12846" s="5"/>
    </row>
    <row r="12847" ht="12.75">
      <c r="M12847" s="5"/>
    </row>
    <row r="12848" ht="12.75">
      <c r="M12848" s="5"/>
    </row>
    <row r="12849" ht="12.75">
      <c r="M12849" s="5"/>
    </row>
    <row r="12850" ht="12.75">
      <c r="M12850" s="5"/>
    </row>
    <row r="12851" ht="12.75">
      <c r="M12851" s="5"/>
    </row>
    <row r="12852" ht="12.75">
      <c r="M12852" s="5"/>
    </row>
    <row r="12853" ht="12.75">
      <c r="M12853" s="5"/>
    </row>
    <row r="12854" ht="12.75">
      <c r="M12854" s="5"/>
    </row>
    <row r="12855" ht="12.75">
      <c r="M12855" s="5"/>
    </row>
    <row r="12856" ht="12.75">
      <c r="M12856" s="5"/>
    </row>
    <row r="12857" ht="12.75">
      <c r="M12857" s="5"/>
    </row>
    <row r="12858" ht="12.75">
      <c r="M12858" s="5"/>
    </row>
    <row r="12859" ht="12.75">
      <c r="M12859" s="5"/>
    </row>
    <row r="12860" ht="12.75">
      <c r="M12860" s="5"/>
    </row>
    <row r="12861" ht="12.75">
      <c r="M12861" s="5"/>
    </row>
    <row r="12862" ht="12.75">
      <c r="M12862" s="5"/>
    </row>
    <row r="12863" ht="12.75">
      <c r="M12863" s="5"/>
    </row>
    <row r="12864" ht="12.75">
      <c r="M12864" s="5"/>
    </row>
    <row r="12865" ht="12.75">
      <c r="M12865" s="5"/>
    </row>
    <row r="12866" ht="12.75">
      <c r="M12866" s="5"/>
    </row>
    <row r="12867" ht="12.75">
      <c r="M12867" s="5"/>
    </row>
    <row r="12868" ht="12.75">
      <c r="M12868" s="5"/>
    </row>
    <row r="12869" ht="12.75">
      <c r="M12869" s="5"/>
    </row>
    <row r="12870" ht="12.75">
      <c r="M12870" s="5"/>
    </row>
    <row r="12871" ht="12.75">
      <c r="M12871" s="5"/>
    </row>
    <row r="12872" ht="12.75">
      <c r="M12872" s="5"/>
    </row>
    <row r="12873" ht="12.75">
      <c r="M12873" s="5"/>
    </row>
    <row r="12874" ht="12.75">
      <c r="M12874" s="5"/>
    </row>
    <row r="12875" ht="12.75">
      <c r="M12875" s="5"/>
    </row>
    <row r="12876" ht="12.75">
      <c r="M12876" s="5"/>
    </row>
    <row r="12877" ht="12.75">
      <c r="M12877" s="5"/>
    </row>
    <row r="12878" ht="12.75">
      <c r="M12878" s="5"/>
    </row>
    <row r="12879" ht="12.75">
      <c r="M12879" s="5"/>
    </row>
    <row r="12880" ht="12.75">
      <c r="M12880" s="5"/>
    </row>
    <row r="12881" ht="12.75">
      <c r="M12881" s="5"/>
    </row>
    <row r="12882" ht="12.75">
      <c r="M12882" s="5"/>
    </row>
    <row r="12883" ht="12.75">
      <c r="M12883" s="5"/>
    </row>
    <row r="12884" ht="12.75">
      <c r="M12884" s="5"/>
    </row>
    <row r="12885" ht="12.75">
      <c r="M12885" s="5"/>
    </row>
    <row r="12886" ht="12.75">
      <c r="M12886" s="5"/>
    </row>
    <row r="12887" ht="12.75">
      <c r="M12887" s="5"/>
    </row>
    <row r="12888" ht="12.75">
      <c r="M12888" s="5"/>
    </row>
    <row r="12889" ht="12.75">
      <c r="M12889" s="5"/>
    </row>
    <row r="12890" ht="12.75">
      <c r="M12890" s="5"/>
    </row>
    <row r="12891" ht="12.75">
      <c r="M12891" s="5"/>
    </row>
    <row r="12892" ht="12.75">
      <c r="M12892" s="5"/>
    </row>
    <row r="12893" ht="12.75">
      <c r="M12893" s="5"/>
    </row>
    <row r="12894" ht="12.75">
      <c r="M12894" s="5"/>
    </row>
    <row r="12895" ht="12.75">
      <c r="M12895" s="5"/>
    </row>
    <row r="12896" ht="12.75">
      <c r="M12896" s="5"/>
    </row>
    <row r="12897" ht="12.75">
      <c r="M12897" s="5"/>
    </row>
    <row r="12898" ht="12.75">
      <c r="M12898" s="5"/>
    </row>
    <row r="12899" ht="12.75">
      <c r="M12899" s="5"/>
    </row>
    <row r="12900" ht="12.75">
      <c r="M12900" s="5"/>
    </row>
    <row r="12901" ht="12.75">
      <c r="M12901" s="5"/>
    </row>
    <row r="12902" ht="12.75">
      <c r="M12902" s="5"/>
    </row>
    <row r="12903" ht="12.75">
      <c r="M12903" s="5"/>
    </row>
    <row r="12904" ht="12.75">
      <c r="M12904" s="5"/>
    </row>
    <row r="12905" ht="12.75">
      <c r="M12905" s="5"/>
    </row>
    <row r="12906" ht="12.75">
      <c r="M12906" s="5"/>
    </row>
    <row r="12907" ht="12.75">
      <c r="M12907" s="5"/>
    </row>
    <row r="12908" ht="12.75">
      <c r="M12908" s="5"/>
    </row>
    <row r="12909" ht="12.75">
      <c r="M12909" s="5"/>
    </row>
    <row r="12910" ht="12.75">
      <c r="M12910" s="5"/>
    </row>
    <row r="12911" ht="12.75">
      <c r="M12911" s="5"/>
    </row>
    <row r="12912" ht="12.75">
      <c r="M12912" s="5"/>
    </row>
    <row r="12913" ht="12.75">
      <c r="M12913" s="5"/>
    </row>
    <row r="12914" ht="12.75">
      <c r="M12914" s="5"/>
    </row>
    <row r="12915" ht="12.75">
      <c r="M12915" s="5"/>
    </row>
    <row r="12916" ht="12.75">
      <c r="M12916" s="5"/>
    </row>
    <row r="12917" ht="12.75">
      <c r="M12917" s="5"/>
    </row>
    <row r="12918" ht="12.75">
      <c r="M12918" s="5"/>
    </row>
    <row r="12919" ht="12.75">
      <c r="M12919" s="5"/>
    </row>
    <row r="12920" ht="12.75">
      <c r="M12920" s="5"/>
    </row>
    <row r="12921" ht="12.75">
      <c r="M12921" s="5"/>
    </row>
    <row r="12922" ht="12.75">
      <c r="M12922" s="5"/>
    </row>
    <row r="12923" ht="12.75">
      <c r="M12923" s="5"/>
    </row>
    <row r="12924" ht="12.75">
      <c r="M12924" s="5"/>
    </row>
    <row r="12925" ht="12.75">
      <c r="M12925" s="5"/>
    </row>
    <row r="12926" ht="12.75">
      <c r="M12926" s="5"/>
    </row>
    <row r="12927" ht="12.75">
      <c r="M12927" s="5"/>
    </row>
    <row r="12928" ht="12.75">
      <c r="M12928" s="5"/>
    </row>
    <row r="12929" ht="12.75">
      <c r="M12929" s="5"/>
    </row>
    <row r="12930" ht="12.75">
      <c r="M12930" s="5"/>
    </row>
    <row r="12931" ht="12.75">
      <c r="M12931" s="5"/>
    </row>
    <row r="12932" ht="12.75">
      <c r="M12932" s="5"/>
    </row>
    <row r="12933" ht="12.75">
      <c r="M12933" s="5"/>
    </row>
    <row r="12934" ht="12.75">
      <c r="M12934" s="5"/>
    </row>
    <row r="12935" ht="12.75">
      <c r="M12935" s="5"/>
    </row>
    <row r="12936" ht="12.75">
      <c r="M12936" s="5"/>
    </row>
    <row r="12937" ht="12.75">
      <c r="M12937" s="5"/>
    </row>
    <row r="12938" ht="12.75">
      <c r="M12938" s="5"/>
    </row>
    <row r="12939" ht="12.75">
      <c r="M12939" s="5"/>
    </row>
    <row r="12940" ht="12.75">
      <c r="M12940" s="5"/>
    </row>
    <row r="12941" ht="12.75">
      <c r="M12941" s="5"/>
    </row>
    <row r="12942" ht="12.75">
      <c r="M12942" s="5"/>
    </row>
    <row r="12943" ht="12.75">
      <c r="M12943" s="5"/>
    </row>
    <row r="12944" ht="12.75">
      <c r="M12944" s="5"/>
    </row>
    <row r="12945" ht="12.75">
      <c r="M12945" s="5"/>
    </row>
    <row r="12946" ht="12.75">
      <c r="M12946" s="5"/>
    </row>
    <row r="12947" ht="12.75">
      <c r="M12947" s="5"/>
    </row>
    <row r="12948" ht="12.75">
      <c r="M12948" s="5"/>
    </row>
    <row r="12949" ht="12.75">
      <c r="M12949" s="5"/>
    </row>
    <row r="12950" ht="12.75">
      <c r="M12950" s="5"/>
    </row>
    <row r="12951" ht="12.75">
      <c r="M12951" s="5"/>
    </row>
    <row r="12952" ht="12.75">
      <c r="M12952" s="5"/>
    </row>
    <row r="12953" ht="12.75">
      <c r="M12953" s="5"/>
    </row>
    <row r="12954" ht="12.75">
      <c r="M12954" s="5"/>
    </row>
    <row r="12955" ht="12.75">
      <c r="M12955" s="5"/>
    </row>
    <row r="12956" ht="12.75">
      <c r="M12956" s="5"/>
    </row>
    <row r="12957" ht="12.75">
      <c r="M12957" s="5"/>
    </row>
    <row r="12958" ht="12.75">
      <c r="M12958" s="5"/>
    </row>
    <row r="12959" ht="12.75">
      <c r="M12959" s="5"/>
    </row>
    <row r="12960" ht="12.75">
      <c r="M12960" s="5"/>
    </row>
    <row r="12961" ht="12.75">
      <c r="M12961" s="5"/>
    </row>
    <row r="12962" ht="12.75">
      <c r="M12962" s="5"/>
    </row>
    <row r="12963" ht="12.75">
      <c r="M12963" s="5"/>
    </row>
    <row r="12964" ht="12.75">
      <c r="M12964" s="5"/>
    </row>
    <row r="12965" ht="12.75">
      <c r="M12965" s="5"/>
    </row>
    <row r="12966" ht="12.75">
      <c r="M12966" s="5"/>
    </row>
    <row r="12967" ht="12.75">
      <c r="M12967" s="5"/>
    </row>
    <row r="12968" ht="12.75">
      <c r="M12968" s="5"/>
    </row>
    <row r="12969" ht="12.75">
      <c r="M12969" s="5"/>
    </row>
    <row r="12970" ht="12.75">
      <c r="M12970" s="5"/>
    </row>
    <row r="12971" ht="12.75">
      <c r="M12971" s="5"/>
    </row>
    <row r="12972" ht="12.75">
      <c r="M12972" s="5"/>
    </row>
    <row r="12973" ht="12.75">
      <c r="M12973" s="5"/>
    </row>
    <row r="12974" ht="12.75">
      <c r="M12974" s="5"/>
    </row>
    <row r="12975" ht="12.75">
      <c r="M12975" s="5"/>
    </row>
    <row r="12976" ht="12.75">
      <c r="M12976" s="5"/>
    </row>
    <row r="12977" ht="12.75">
      <c r="M12977" s="5"/>
    </row>
    <row r="12978" ht="12.75">
      <c r="M12978" s="5"/>
    </row>
    <row r="12979" ht="12.75">
      <c r="M12979" s="5"/>
    </row>
    <row r="12980" ht="12.75">
      <c r="M12980" s="5"/>
    </row>
    <row r="12981" ht="12.75">
      <c r="M12981" s="5"/>
    </row>
    <row r="12982" ht="12.75">
      <c r="M12982" s="5"/>
    </row>
    <row r="12983" ht="12.75">
      <c r="M12983" s="5"/>
    </row>
    <row r="12984" ht="12.75">
      <c r="M12984" s="5"/>
    </row>
    <row r="12985" ht="12.75">
      <c r="M12985" s="5"/>
    </row>
    <row r="12986" ht="12.75">
      <c r="M12986" s="5"/>
    </row>
    <row r="12987" ht="12.75">
      <c r="M12987" s="5"/>
    </row>
    <row r="12988" ht="12.75">
      <c r="M12988" s="5"/>
    </row>
    <row r="12989" ht="12.75">
      <c r="M12989" s="5"/>
    </row>
    <row r="12990" ht="12.75">
      <c r="M12990" s="5"/>
    </row>
    <row r="12991" ht="12.75">
      <c r="M12991" s="5"/>
    </row>
    <row r="12992" ht="12.75">
      <c r="M12992" s="5"/>
    </row>
    <row r="12993" ht="12.75">
      <c r="M12993" s="5"/>
    </row>
    <row r="12994" ht="12.75">
      <c r="M12994" s="5"/>
    </row>
    <row r="12995" ht="12.75">
      <c r="M12995" s="5"/>
    </row>
    <row r="12996" ht="12.75">
      <c r="M12996" s="5"/>
    </row>
    <row r="12997" ht="12.75">
      <c r="M12997" s="5"/>
    </row>
    <row r="12998" ht="12.75">
      <c r="M12998" s="5"/>
    </row>
    <row r="12999" ht="12.75">
      <c r="M12999" s="5"/>
    </row>
    <row r="13000" ht="12.75">
      <c r="M13000" s="5"/>
    </row>
    <row r="13001" ht="12.75">
      <c r="M13001" s="5"/>
    </row>
    <row r="13002" ht="12.75">
      <c r="M13002" s="5"/>
    </row>
    <row r="13003" ht="12.75">
      <c r="M13003" s="5"/>
    </row>
    <row r="13004" ht="12.75">
      <c r="M13004" s="5"/>
    </row>
    <row r="13005" ht="12.75">
      <c r="M13005" s="5"/>
    </row>
    <row r="13006" ht="12.75">
      <c r="M13006" s="5"/>
    </row>
    <row r="13007" ht="12.75">
      <c r="M13007" s="5"/>
    </row>
    <row r="13008" ht="12.75">
      <c r="M13008" s="5"/>
    </row>
    <row r="13009" ht="12.75">
      <c r="M13009" s="5"/>
    </row>
    <row r="13010" ht="12.75">
      <c r="M13010" s="5"/>
    </row>
    <row r="13011" ht="12.75">
      <c r="M13011" s="5"/>
    </row>
    <row r="13012" ht="12.75">
      <c r="M13012" s="5"/>
    </row>
    <row r="13013" ht="12.75">
      <c r="M13013" s="5"/>
    </row>
    <row r="13014" ht="12.75">
      <c r="M13014" s="5"/>
    </row>
    <row r="13015" ht="12.75">
      <c r="M13015" s="5"/>
    </row>
    <row r="13016" ht="12.75">
      <c r="M13016" s="5"/>
    </row>
    <row r="13017" ht="12.75">
      <c r="M13017" s="5"/>
    </row>
    <row r="13018" ht="12.75">
      <c r="M13018" s="5"/>
    </row>
    <row r="13019" ht="12.75">
      <c r="M13019" s="5"/>
    </row>
    <row r="13020" ht="12.75">
      <c r="M13020" s="5"/>
    </row>
    <row r="13021" ht="12.75">
      <c r="M13021" s="5"/>
    </row>
    <row r="13022" ht="12.75">
      <c r="M13022" s="5"/>
    </row>
    <row r="13023" ht="12.75">
      <c r="M13023" s="5"/>
    </row>
    <row r="13024" ht="12.75">
      <c r="M13024" s="5"/>
    </row>
    <row r="13025" ht="12.75">
      <c r="M13025" s="5"/>
    </row>
    <row r="13026" ht="12.75">
      <c r="M13026" s="5"/>
    </row>
    <row r="13027" ht="12.75">
      <c r="M13027" s="5"/>
    </row>
    <row r="13028" ht="12.75">
      <c r="M13028" s="5"/>
    </row>
    <row r="13029" ht="12.75">
      <c r="M13029" s="5"/>
    </row>
    <row r="13030" ht="12.75">
      <c r="M13030" s="5"/>
    </row>
    <row r="13031" ht="12.75">
      <c r="M13031" s="5"/>
    </row>
    <row r="13032" ht="12.75">
      <c r="M13032" s="5"/>
    </row>
    <row r="13033" ht="12.75">
      <c r="M13033" s="5"/>
    </row>
    <row r="13034" ht="12.75">
      <c r="M13034" s="5"/>
    </row>
    <row r="13035" ht="12.75">
      <c r="M13035" s="5"/>
    </row>
    <row r="13036" ht="12.75">
      <c r="M13036" s="5"/>
    </row>
    <row r="13037" ht="12.75">
      <c r="M13037" s="5"/>
    </row>
    <row r="13038" ht="12.75">
      <c r="M13038" s="5"/>
    </row>
    <row r="13039" ht="12.75">
      <c r="M13039" s="5"/>
    </row>
    <row r="13040" ht="12.75">
      <c r="M13040" s="5"/>
    </row>
    <row r="13041" ht="12.75">
      <c r="M13041" s="5"/>
    </row>
    <row r="13042" ht="12.75">
      <c r="M13042" s="5"/>
    </row>
    <row r="13043" ht="12.75">
      <c r="M13043" s="5"/>
    </row>
    <row r="13044" ht="12.75">
      <c r="M13044" s="5"/>
    </row>
    <row r="13045" ht="12.75">
      <c r="M13045" s="5"/>
    </row>
    <row r="13046" ht="12.75">
      <c r="M13046" s="5"/>
    </row>
    <row r="13047" ht="12.75">
      <c r="M13047" s="5"/>
    </row>
    <row r="13048" ht="12.75">
      <c r="M13048" s="5"/>
    </row>
    <row r="13049" ht="12.75">
      <c r="M13049" s="5"/>
    </row>
    <row r="13050" ht="12.75">
      <c r="M13050" s="5"/>
    </row>
    <row r="13051" ht="12.75">
      <c r="M13051" s="5"/>
    </row>
    <row r="13052" ht="12.75">
      <c r="M13052" s="5"/>
    </row>
    <row r="13053" ht="12.75">
      <c r="M13053" s="5"/>
    </row>
    <row r="13054" ht="12.75">
      <c r="M13054" s="5"/>
    </row>
    <row r="13055" ht="12.75">
      <c r="M13055" s="5"/>
    </row>
    <row r="13056" ht="12.75">
      <c r="M13056" s="5"/>
    </row>
    <row r="13057" ht="12.75">
      <c r="M13057" s="5"/>
    </row>
    <row r="13058" ht="12.75">
      <c r="M13058" s="5"/>
    </row>
    <row r="13059" ht="12.75">
      <c r="M13059" s="5"/>
    </row>
    <row r="13060" ht="12.75">
      <c r="M13060" s="5"/>
    </row>
    <row r="13061" ht="12.75">
      <c r="M13061" s="5"/>
    </row>
    <row r="13062" ht="12.75">
      <c r="M13062" s="5"/>
    </row>
    <row r="13063" ht="12.75">
      <c r="M13063" s="5"/>
    </row>
    <row r="13064" ht="12.75">
      <c r="M13064" s="5"/>
    </row>
    <row r="13065" ht="12.75">
      <c r="M13065" s="5"/>
    </row>
    <row r="13066" ht="12.75">
      <c r="M13066" s="5"/>
    </row>
    <row r="13067" ht="12.75">
      <c r="M13067" s="5"/>
    </row>
    <row r="13068" ht="12.75">
      <c r="M13068" s="5"/>
    </row>
    <row r="13069" ht="12.75">
      <c r="M13069" s="5"/>
    </row>
    <row r="13070" ht="12.75">
      <c r="M13070" s="5"/>
    </row>
    <row r="13071" ht="12.75">
      <c r="M13071" s="5"/>
    </row>
    <row r="13072" ht="12.75">
      <c r="M13072" s="5"/>
    </row>
    <row r="13073" ht="12.75">
      <c r="M13073" s="5"/>
    </row>
    <row r="13074" ht="12.75">
      <c r="M13074" s="5"/>
    </row>
    <row r="13075" ht="12.75">
      <c r="M13075" s="5"/>
    </row>
    <row r="13076" ht="12.75">
      <c r="M13076" s="5"/>
    </row>
    <row r="13077" ht="12.75">
      <c r="M13077" s="5"/>
    </row>
    <row r="13078" ht="12.75">
      <c r="M13078" s="5"/>
    </row>
    <row r="13079" ht="12.75">
      <c r="M13079" s="5"/>
    </row>
    <row r="13080" ht="12.75">
      <c r="M13080" s="5"/>
    </row>
    <row r="13081" ht="12.75">
      <c r="M13081" s="5"/>
    </row>
    <row r="13082" ht="12.75">
      <c r="M13082" s="5"/>
    </row>
    <row r="13083" ht="12.75">
      <c r="M13083" s="5"/>
    </row>
    <row r="13084" ht="12.75">
      <c r="M13084" s="5"/>
    </row>
    <row r="13085" ht="12.75">
      <c r="M13085" s="5"/>
    </row>
    <row r="13086" ht="12.75">
      <c r="M13086" s="5"/>
    </row>
    <row r="13087" ht="12.75">
      <c r="M13087" s="5"/>
    </row>
    <row r="13088" ht="12.75">
      <c r="M13088" s="5"/>
    </row>
    <row r="13089" ht="12.75">
      <c r="M13089" s="5"/>
    </row>
    <row r="13090" ht="12.75">
      <c r="M13090" s="5"/>
    </row>
    <row r="13091" ht="12.75">
      <c r="M13091" s="5"/>
    </row>
    <row r="13092" ht="12.75">
      <c r="M13092" s="5"/>
    </row>
    <row r="13093" ht="12.75">
      <c r="M13093" s="5"/>
    </row>
    <row r="13094" ht="12.75">
      <c r="M13094" s="5"/>
    </row>
    <row r="13095" ht="12.75">
      <c r="M13095" s="5"/>
    </row>
    <row r="13096" ht="12.75">
      <c r="M13096" s="5"/>
    </row>
    <row r="13097" ht="12.75">
      <c r="M13097" s="5"/>
    </row>
    <row r="13098" ht="12.75">
      <c r="M13098" s="5"/>
    </row>
    <row r="13099" ht="12.75">
      <c r="M13099" s="5"/>
    </row>
    <row r="13100" ht="12.75">
      <c r="M13100" s="5"/>
    </row>
    <row r="13101" ht="12.75">
      <c r="M13101" s="5"/>
    </row>
    <row r="13102" ht="12.75">
      <c r="M13102" s="5"/>
    </row>
    <row r="13103" ht="12.75">
      <c r="M13103" s="5"/>
    </row>
    <row r="13104" ht="12.75">
      <c r="M13104" s="5"/>
    </row>
    <row r="13105" ht="12.75">
      <c r="M13105" s="5"/>
    </row>
    <row r="13106" ht="12.75">
      <c r="M13106" s="5"/>
    </row>
    <row r="13107" ht="12.75">
      <c r="M13107" s="5"/>
    </row>
    <row r="13108" ht="12.75">
      <c r="M13108" s="5"/>
    </row>
    <row r="13109" ht="12.75">
      <c r="M13109" s="5"/>
    </row>
    <row r="13110" ht="12.75">
      <c r="M13110" s="5"/>
    </row>
    <row r="13111" ht="12.75">
      <c r="M13111" s="5"/>
    </row>
    <row r="13112" ht="12.75">
      <c r="M13112" s="5"/>
    </row>
    <row r="13113" ht="12.75">
      <c r="M13113" s="5"/>
    </row>
    <row r="13114" ht="12.75">
      <c r="M13114" s="5"/>
    </row>
    <row r="13115" ht="12.75">
      <c r="M13115" s="5"/>
    </row>
    <row r="13116" ht="12.75">
      <c r="M13116" s="5"/>
    </row>
    <row r="13117" ht="12.75">
      <c r="M13117" s="5"/>
    </row>
    <row r="13118" ht="12.75">
      <c r="M13118" s="5"/>
    </row>
    <row r="13119" ht="12.75">
      <c r="M13119" s="5"/>
    </row>
    <row r="13120" ht="12.75">
      <c r="M13120" s="5"/>
    </row>
    <row r="13121" ht="12.75">
      <c r="M13121" s="5"/>
    </row>
    <row r="13122" ht="12.75">
      <c r="M13122" s="5"/>
    </row>
    <row r="13123" ht="12.75">
      <c r="M13123" s="5"/>
    </row>
    <row r="13124" ht="12.75">
      <c r="M13124" s="5"/>
    </row>
    <row r="13125" ht="12.75">
      <c r="M13125" s="5"/>
    </row>
    <row r="13126" ht="12.75">
      <c r="M13126" s="5"/>
    </row>
    <row r="13127" ht="12.75">
      <c r="M13127" s="5"/>
    </row>
    <row r="13128" ht="12.75">
      <c r="M13128" s="5"/>
    </row>
    <row r="13129" ht="12.75">
      <c r="M13129" s="5"/>
    </row>
    <row r="13130" ht="12.75">
      <c r="M13130" s="5"/>
    </row>
    <row r="13131" ht="12.75">
      <c r="M13131" s="5"/>
    </row>
    <row r="13132" ht="12.75">
      <c r="M13132" s="5"/>
    </row>
    <row r="13133" ht="12.75">
      <c r="M13133" s="5"/>
    </row>
    <row r="13134" ht="12.75">
      <c r="M13134" s="5"/>
    </row>
    <row r="13135" ht="12.75">
      <c r="M13135" s="5"/>
    </row>
    <row r="13136" ht="12.75">
      <c r="M13136" s="5"/>
    </row>
    <row r="13137" ht="12.75">
      <c r="M13137" s="5"/>
    </row>
    <row r="13138" ht="12.75">
      <c r="M13138" s="5"/>
    </row>
    <row r="13139" ht="12.75">
      <c r="M13139" s="5"/>
    </row>
    <row r="13140" ht="12.75">
      <c r="M13140" s="5"/>
    </row>
    <row r="13141" ht="12.75">
      <c r="M13141" s="5"/>
    </row>
    <row r="13142" ht="12.75">
      <c r="M13142" s="5"/>
    </row>
    <row r="13143" ht="12.75">
      <c r="M13143" s="5"/>
    </row>
    <row r="13144" ht="12.75">
      <c r="M13144" s="5"/>
    </row>
    <row r="13145" ht="12.75">
      <c r="M13145" s="5"/>
    </row>
    <row r="13146" ht="12.75">
      <c r="M13146" s="5"/>
    </row>
    <row r="13147" ht="12.75">
      <c r="M13147" s="5"/>
    </row>
    <row r="13148" ht="12.75">
      <c r="M13148" s="5"/>
    </row>
    <row r="13149" ht="12.75">
      <c r="M13149" s="5"/>
    </row>
    <row r="13150" ht="12.75">
      <c r="M13150" s="5"/>
    </row>
    <row r="13151" ht="12.75">
      <c r="M13151" s="5"/>
    </row>
    <row r="13152" ht="12.75">
      <c r="M13152" s="5"/>
    </row>
    <row r="13153" ht="12.75">
      <c r="M13153" s="5"/>
    </row>
    <row r="13154" ht="12.75">
      <c r="M13154" s="5"/>
    </row>
    <row r="13155" ht="12.75">
      <c r="M13155" s="5"/>
    </row>
    <row r="13156" ht="12.75">
      <c r="M13156" s="5"/>
    </row>
    <row r="13157" ht="12.75">
      <c r="M13157" s="5"/>
    </row>
    <row r="13158" ht="12.75">
      <c r="M13158" s="5"/>
    </row>
    <row r="13159" ht="12.75">
      <c r="M13159" s="5"/>
    </row>
    <row r="13160" ht="12.75">
      <c r="M13160" s="5"/>
    </row>
    <row r="13161" ht="12.75">
      <c r="M13161" s="5"/>
    </row>
    <row r="13162" ht="12.75">
      <c r="M13162" s="5"/>
    </row>
    <row r="13163" ht="12.75">
      <c r="M13163" s="5"/>
    </row>
    <row r="13164" ht="12.75">
      <c r="M13164" s="5"/>
    </row>
    <row r="13165" ht="12.75">
      <c r="M13165" s="5"/>
    </row>
    <row r="13166" ht="12.75">
      <c r="M13166" s="5"/>
    </row>
    <row r="13167" ht="12.75">
      <c r="M13167" s="5"/>
    </row>
    <row r="13168" ht="12.75">
      <c r="M13168" s="5"/>
    </row>
    <row r="13169" ht="12.75">
      <c r="M13169" s="5"/>
    </row>
    <row r="13170" ht="12.75">
      <c r="M13170" s="5"/>
    </row>
    <row r="13171" ht="12.75">
      <c r="M13171" s="5"/>
    </row>
    <row r="13172" ht="12.75">
      <c r="M13172" s="5"/>
    </row>
    <row r="13173" ht="12.75">
      <c r="M13173" s="5"/>
    </row>
    <row r="13174" ht="12.75">
      <c r="M13174" s="5"/>
    </row>
    <row r="13175" ht="12.75">
      <c r="M13175" s="5"/>
    </row>
    <row r="13176" ht="12.75">
      <c r="M13176" s="5"/>
    </row>
    <row r="13177" ht="12.75">
      <c r="M13177" s="5"/>
    </row>
    <row r="13178" ht="12.75">
      <c r="M13178" s="5"/>
    </row>
    <row r="13179" ht="12.75">
      <c r="M13179" s="5"/>
    </row>
    <row r="13180" ht="12.75">
      <c r="M13180" s="5"/>
    </row>
    <row r="13181" ht="12.75">
      <c r="M13181" s="5"/>
    </row>
    <row r="13182" ht="12.75">
      <c r="M13182" s="5"/>
    </row>
    <row r="13183" ht="12.75">
      <c r="M13183" s="5"/>
    </row>
    <row r="13184" ht="12.75">
      <c r="M13184" s="5"/>
    </row>
    <row r="13185" ht="12.75">
      <c r="M13185" s="5"/>
    </row>
    <row r="13186" ht="12.75">
      <c r="M13186" s="5"/>
    </row>
    <row r="13187" ht="12.75">
      <c r="M13187" s="5"/>
    </row>
    <row r="13188" ht="12.75">
      <c r="M13188" s="5"/>
    </row>
    <row r="13189" ht="12.75">
      <c r="M13189" s="5"/>
    </row>
    <row r="13190" ht="12.75">
      <c r="M13190" s="5"/>
    </row>
    <row r="13191" ht="12.75">
      <c r="M13191" s="5"/>
    </row>
    <row r="13192" ht="12.75">
      <c r="M13192" s="5"/>
    </row>
    <row r="13193" ht="12.75">
      <c r="M13193" s="5"/>
    </row>
    <row r="13194" ht="12.75">
      <c r="M13194" s="5"/>
    </row>
    <row r="13195" ht="12.75">
      <c r="M13195" s="5"/>
    </row>
    <row r="13196" ht="12.75">
      <c r="M13196" s="5"/>
    </row>
    <row r="13197" ht="12.75">
      <c r="M13197" s="5"/>
    </row>
    <row r="13198" ht="12.75">
      <c r="M13198" s="5"/>
    </row>
    <row r="13199" ht="12.75">
      <c r="M13199" s="5"/>
    </row>
    <row r="13200" ht="12.75">
      <c r="M13200" s="5"/>
    </row>
    <row r="13201" ht="12.75">
      <c r="M13201" s="5"/>
    </row>
    <row r="13202" ht="12.75">
      <c r="M13202" s="5"/>
    </row>
    <row r="13203" ht="12.75">
      <c r="M13203" s="5"/>
    </row>
    <row r="13204" ht="12.75">
      <c r="M13204" s="5"/>
    </row>
    <row r="13205" ht="12.75">
      <c r="M13205" s="5"/>
    </row>
    <row r="13206" ht="12.75">
      <c r="M13206" s="5"/>
    </row>
    <row r="13207" ht="12.75">
      <c r="M13207" s="5"/>
    </row>
    <row r="13208" ht="12.75">
      <c r="M13208" s="5"/>
    </row>
    <row r="13209" ht="12.75">
      <c r="M13209" s="5"/>
    </row>
    <row r="13210" ht="12.75">
      <c r="M13210" s="5"/>
    </row>
    <row r="13211" ht="12.75">
      <c r="M13211" s="5"/>
    </row>
    <row r="13212" ht="12.75">
      <c r="M13212" s="5"/>
    </row>
    <row r="13213" ht="12.75">
      <c r="M13213" s="5"/>
    </row>
    <row r="13214" ht="12.75">
      <c r="M13214" s="5"/>
    </row>
    <row r="13215" ht="12.75">
      <c r="M13215" s="5"/>
    </row>
    <row r="13216" ht="12.75">
      <c r="M13216" s="5"/>
    </row>
    <row r="13217" ht="12.75">
      <c r="M13217" s="5"/>
    </row>
    <row r="13218" ht="12.75">
      <c r="M13218" s="5"/>
    </row>
    <row r="13219" ht="12.75">
      <c r="M13219" s="5"/>
    </row>
    <row r="13220" ht="12.75">
      <c r="M13220" s="5"/>
    </row>
    <row r="13221" ht="12.75">
      <c r="M13221" s="5"/>
    </row>
    <row r="13222" ht="12.75">
      <c r="M13222" s="5"/>
    </row>
    <row r="13223" ht="12.75">
      <c r="M13223" s="5"/>
    </row>
    <row r="13224" ht="12.75">
      <c r="M13224" s="5"/>
    </row>
    <row r="13225" ht="12.75">
      <c r="M13225" s="5"/>
    </row>
    <row r="13226" ht="12.75">
      <c r="M13226" s="5"/>
    </row>
    <row r="13227" ht="12.75">
      <c r="M13227" s="5"/>
    </row>
    <row r="13228" ht="12.75">
      <c r="M13228" s="5"/>
    </row>
    <row r="13229" ht="12.75">
      <c r="M13229" s="5"/>
    </row>
    <row r="13230" ht="12.75">
      <c r="M13230" s="5"/>
    </row>
    <row r="13231" ht="12.75">
      <c r="M13231" s="5"/>
    </row>
    <row r="13232" ht="12.75">
      <c r="M13232" s="5"/>
    </row>
    <row r="13233" ht="12.75">
      <c r="M13233" s="5"/>
    </row>
    <row r="13234" ht="12.75">
      <c r="M13234" s="5"/>
    </row>
    <row r="13235" ht="12.75">
      <c r="M13235" s="5"/>
    </row>
    <row r="13236" ht="12.75">
      <c r="M13236" s="5"/>
    </row>
    <row r="13237" ht="12.75">
      <c r="M13237" s="5"/>
    </row>
    <row r="13238" ht="12.75">
      <c r="M13238" s="5"/>
    </row>
    <row r="13239" ht="12.75">
      <c r="M13239" s="5"/>
    </row>
    <row r="13240" ht="12.75">
      <c r="M13240" s="5"/>
    </row>
    <row r="13241" ht="12.75">
      <c r="M13241" s="5"/>
    </row>
    <row r="13242" ht="12.75">
      <c r="M13242" s="5"/>
    </row>
    <row r="13243" ht="12.75">
      <c r="M13243" s="5"/>
    </row>
    <row r="13244" ht="12.75">
      <c r="M13244" s="5"/>
    </row>
    <row r="13245" ht="12.75">
      <c r="M13245" s="5"/>
    </row>
    <row r="13246" ht="12.75">
      <c r="M13246" s="5"/>
    </row>
    <row r="13247" ht="12.75">
      <c r="M13247" s="5"/>
    </row>
    <row r="13248" ht="12.75">
      <c r="M13248" s="5"/>
    </row>
    <row r="13249" ht="12.75">
      <c r="M13249" s="5"/>
    </row>
    <row r="13250" ht="12.75">
      <c r="M13250" s="5"/>
    </row>
    <row r="13251" ht="12.75">
      <c r="M13251" s="5"/>
    </row>
    <row r="13252" ht="12.75">
      <c r="M13252" s="5"/>
    </row>
    <row r="13253" ht="12.75">
      <c r="M13253" s="5"/>
    </row>
    <row r="13254" ht="12.75">
      <c r="M13254" s="5"/>
    </row>
    <row r="13255" ht="12.75">
      <c r="M13255" s="5"/>
    </row>
    <row r="13256" ht="12.75">
      <c r="M13256" s="5"/>
    </row>
    <row r="13257" ht="12.75">
      <c r="M13257" s="5"/>
    </row>
    <row r="13258" ht="12.75">
      <c r="M13258" s="5"/>
    </row>
    <row r="13259" ht="12.75">
      <c r="M13259" s="5"/>
    </row>
    <row r="13260" ht="12.75">
      <c r="M13260" s="5"/>
    </row>
    <row r="13261" ht="12.75">
      <c r="M13261" s="5"/>
    </row>
    <row r="13262" ht="12.75">
      <c r="M13262" s="5"/>
    </row>
    <row r="13263" ht="12.75">
      <c r="M13263" s="5"/>
    </row>
    <row r="13264" ht="12.75">
      <c r="M13264" s="5"/>
    </row>
    <row r="13265" ht="12.75">
      <c r="M13265" s="5"/>
    </row>
    <row r="13266" ht="12.75">
      <c r="M13266" s="5"/>
    </row>
    <row r="13267" ht="12.75">
      <c r="M13267" s="5"/>
    </row>
    <row r="13268" ht="12.75">
      <c r="M13268" s="5"/>
    </row>
    <row r="13269" ht="12.75">
      <c r="M13269" s="5"/>
    </row>
    <row r="13270" ht="12.75">
      <c r="M13270" s="5"/>
    </row>
    <row r="13271" ht="12.75">
      <c r="M13271" s="5"/>
    </row>
    <row r="13272" ht="12.75">
      <c r="M13272" s="5"/>
    </row>
    <row r="13273" ht="12.75">
      <c r="M13273" s="5"/>
    </row>
    <row r="13274" ht="12.75">
      <c r="M13274" s="5"/>
    </row>
    <row r="13275" ht="12.75">
      <c r="M13275" s="5"/>
    </row>
    <row r="13276" ht="12.75">
      <c r="M13276" s="5"/>
    </row>
    <row r="13277" ht="12.75">
      <c r="M13277" s="5"/>
    </row>
    <row r="13278" ht="12.75">
      <c r="M13278" s="5"/>
    </row>
    <row r="13279" ht="12.75">
      <c r="M13279" s="5"/>
    </row>
    <row r="13280" ht="12.75">
      <c r="M13280" s="5"/>
    </row>
    <row r="13281" ht="12.75">
      <c r="M13281" s="5"/>
    </row>
    <row r="13282" ht="12.75">
      <c r="M13282" s="5"/>
    </row>
    <row r="13283" ht="12.75">
      <c r="M13283" s="5"/>
    </row>
    <row r="13284" ht="12.75">
      <c r="M13284" s="5"/>
    </row>
    <row r="13285" ht="12.75">
      <c r="M13285" s="5"/>
    </row>
    <row r="13286" ht="12.75">
      <c r="M13286" s="5"/>
    </row>
    <row r="13287" ht="12.75">
      <c r="M13287" s="5"/>
    </row>
    <row r="13288" ht="12.75">
      <c r="M13288" s="5"/>
    </row>
    <row r="13289" ht="12.75">
      <c r="M13289" s="5"/>
    </row>
    <row r="13290" ht="12.75">
      <c r="M13290" s="5"/>
    </row>
    <row r="13291" ht="12.75">
      <c r="M13291" s="5"/>
    </row>
    <row r="13292" ht="12.75">
      <c r="M13292" s="5"/>
    </row>
    <row r="13293" ht="12.75">
      <c r="M13293" s="5"/>
    </row>
    <row r="13294" ht="12.75">
      <c r="M13294" s="5"/>
    </row>
    <row r="13295" ht="12.75">
      <c r="M13295" s="5"/>
    </row>
    <row r="13296" ht="12.75">
      <c r="M13296" s="5"/>
    </row>
    <row r="13297" ht="12.75">
      <c r="M13297" s="5"/>
    </row>
    <row r="13298" ht="12.75">
      <c r="M13298" s="5"/>
    </row>
    <row r="13299" ht="12.75">
      <c r="M13299" s="5"/>
    </row>
    <row r="13300" ht="12.75">
      <c r="M13300" s="5"/>
    </row>
    <row r="13301" ht="12.75">
      <c r="M13301" s="5"/>
    </row>
    <row r="13302" ht="12.75">
      <c r="M13302" s="5"/>
    </row>
    <row r="13303" ht="12.75">
      <c r="M13303" s="5"/>
    </row>
    <row r="13304" ht="12.75">
      <c r="M13304" s="5"/>
    </row>
    <row r="13305" ht="12.75">
      <c r="M13305" s="5"/>
    </row>
    <row r="13306" ht="12.75">
      <c r="M13306" s="5"/>
    </row>
    <row r="13307" ht="12.75">
      <c r="M13307" s="5"/>
    </row>
    <row r="13308" ht="12.75">
      <c r="M13308" s="5"/>
    </row>
    <row r="13309" ht="12.75">
      <c r="M13309" s="5"/>
    </row>
    <row r="13310" ht="12.75">
      <c r="M13310" s="5"/>
    </row>
    <row r="13311" ht="12.75">
      <c r="M13311" s="5"/>
    </row>
    <row r="13312" ht="12.75">
      <c r="M13312" s="5"/>
    </row>
    <row r="13313" ht="12.75">
      <c r="M13313" s="5"/>
    </row>
    <row r="13314" ht="12.75">
      <c r="M13314" s="5"/>
    </row>
    <row r="13315" ht="12.75">
      <c r="M13315" s="5"/>
    </row>
    <row r="13316" ht="12.75">
      <c r="M13316" s="5"/>
    </row>
    <row r="13317" ht="12.75">
      <c r="M13317" s="5"/>
    </row>
    <row r="13318" ht="12.75">
      <c r="M13318" s="5"/>
    </row>
    <row r="13319" ht="12.75">
      <c r="M13319" s="5"/>
    </row>
    <row r="13320" ht="12.75">
      <c r="M13320" s="5"/>
    </row>
    <row r="13321" ht="12.75">
      <c r="M13321" s="5"/>
    </row>
    <row r="13322" ht="12.75">
      <c r="M13322" s="5"/>
    </row>
    <row r="13323" ht="12.75">
      <c r="M13323" s="5"/>
    </row>
    <row r="13324" ht="12.75">
      <c r="M13324" s="5"/>
    </row>
    <row r="13325" ht="12.75">
      <c r="M13325" s="5"/>
    </row>
    <row r="13326" ht="12.75">
      <c r="M13326" s="5"/>
    </row>
    <row r="13327" ht="12.75">
      <c r="M13327" s="5"/>
    </row>
    <row r="13328" ht="12.75">
      <c r="M13328" s="5"/>
    </row>
    <row r="13329" ht="12.75">
      <c r="M13329" s="5"/>
    </row>
    <row r="13330" ht="12.75">
      <c r="M13330" s="5"/>
    </row>
    <row r="13331" ht="12.75">
      <c r="M13331" s="5"/>
    </row>
    <row r="13332" ht="12.75">
      <c r="M13332" s="5"/>
    </row>
    <row r="13333" ht="12.75">
      <c r="M13333" s="5"/>
    </row>
    <row r="13334" ht="12.75">
      <c r="M13334" s="5"/>
    </row>
    <row r="13335" ht="12.75">
      <c r="M13335" s="5"/>
    </row>
    <row r="13336" ht="12.75">
      <c r="M13336" s="5"/>
    </row>
    <row r="13337" ht="12.75">
      <c r="M13337" s="5"/>
    </row>
    <row r="13338" ht="12.75">
      <c r="M13338" s="5"/>
    </row>
    <row r="13339" ht="12.75">
      <c r="M13339" s="5"/>
    </row>
    <row r="13340" ht="12.75">
      <c r="M13340" s="5"/>
    </row>
    <row r="13341" ht="12.75">
      <c r="M13341" s="5"/>
    </row>
    <row r="13342" ht="12.75">
      <c r="M13342" s="5"/>
    </row>
    <row r="13343" ht="12.75">
      <c r="M13343" s="5"/>
    </row>
    <row r="13344" ht="12.75">
      <c r="M13344" s="5"/>
    </row>
    <row r="13345" ht="12.75">
      <c r="M13345" s="5"/>
    </row>
    <row r="13346" ht="12.75">
      <c r="M13346" s="5"/>
    </row>
    <row r="13347" ht="12.75">
      <c r="M13347" s="5"/>
    </row>
    <row r="13348" ht="12.75">
      <c r="M13348" s="5"/>
    </row>
    <row r="13349" ht="12.75">
      <c r="M13349" s="5"/>
    </row>
    <row r="13350" ht="12.75">
      <c r="M13350" s="5"/>
    </row>
    <row r="13351" ht="12.75">
      <c r="M13351" s="5"/>
    </row>
    <row r="13352" ht="12.75">
      <c r="M13352" s="5"/>
    </row>
    <row r="13353" ht="12.75">
      <c r="M13353" s="5"/>
    </row>
    <row r="13354" ht="12.75">
      <c r="M13354" s="5"/>
    </row>
    <row r="13355" ht="12.75">
      <c r="M13355" s="5"/>
    </row>
    <row r="13356" ht="12.75">
      <c r="M13356" s="5"/>
    </row>
    <row r="13357" ht="12.75">
      <c r="M13357" s="5"/>
    </row>
    <row r="13358" ht="12.75">
      <c r="M13358" s="5"/>
    </row>
    <row r="13359" ht="12.75">
      <c r="M13359" s="5"/>
    </row>
    <row r="13360" ht="12.75">
      <c r="M13360" s="5"/>
    </row>
    <row r="13361" ht="12.75">
      <c r="M13361" s="5"/>
    </row>
    <row r="13362" ht="12.75">
      <c r="M13362" s="5"/>
    </row>
    <row r="13363" ht="12.75">
      <c r="M13363" s="5"/>
    </row>
    <row r="13364" ht="12.75">
      <c r="M13364" s="5"/>
    </row>
    <row r="13365" ht="12.75">
      <c r="M13365" s="5"/>
    </row>
    <row r="13366" ht="12.75">
      <c r="M13366" s="5"/>
    </row>
    <row r="13367" ht="12.75">
      <c r="M13367" s="5"/>
    </row>
    <row r="13368" ht="12.75">
      <c r="M13368" s="5"/>
    </row>
    <row r="13369" ht="12.75">
      <c r="M13369" s="5"/>
    </row>
    <row r="13370" ht="12.75">
      <c r="M13370" s="5"/>
    </row>
    <row r="13371" ht="12.75">
      <c r="M13371" s="5"/>
    </row>
    <row r="13372" ht="12.75">
      <c r="M13372" s="5"/>
    </row>
    <row r="13373" ht="12.75">
      <c r="M13373" s="5"/>
    </row>
    <row r="13374" ht="12.75">
      <c r="M13374" s="5"/>
    </row>
    <row r="13375" ht="12.75">
      <c r="M13375" s="5"/>
    </row>
    <row r="13376" ht="12.75">
      <c r="M13376" s="5"/>
    </row>
    <row r="13377" ht="12.75">
      <c r="M13377" s="5"/>
    </row>
    <row r="13378" ht="12.75">
      <c r="M13378" s="5"/>
    </row>
    <row r="13379" ht="12.75">
      <c r="M13379" s="5"/>
    </row>
    <row r="13380" ht="12.75">
      <c r="M13380" s="5"/>
    </row>
    <row r="13381" ht="12.75">
      <c r="M13381" s="5"/>
    </row>
    <row r="13382" ht="12.75">
      <c r="M13382" s="5"/>
    </row>
    <row r="13383" ht="12.75">
      <c r="M13383" s="5"/>
    </row>
    <row r="13384" ht="12.75">
      <c r="M13384" s="5"/>
    </row>
    <row r="13385" ht="12.75">
      <c r="M13385" s="5"/>
    </row>
    <row r="13386" ht="12.75">
      <c r="M13386" s="5"/>
    </row>
    <row r="13387" ht="12.75">
      <c r="M13387" s="5"/>
    </row>
    <row r="13388" ht="12.75">
      <c r="M13388" s="5"/>
    </row>
    <row r="13389" ht="12.75">
      <c r="M13389" s="5"/>
    </row>
    <row r="13390" ht="12.75">
      <c r="M13390" s="5"/>
    </row>
    <row r="13391" ht="12.75">
      <c r="M13391" s="5"/>
    </row>
    <row r="13392" ht="12.75">
      <c r="M13392" s="5"/>
    </row>
    <row r="13393" ht="12.75">
      <c r="M13393" s="5"/>
    </row>
    <row r="13394" ht="12.75">
      <c r="M13394" s="5"/>
    </row>
    <row r="13395" ht="12.75">
      <c r="M13395" s="5"/>
    </row>
    <row r="13396" ht="12.75">
      <c r="M13396" s="5"/>
    </row>
    <row r="13397" ht="12.75">
      <c r="M13397" s="5"/>
    </row>
    <row r="13398" ht="12.75">
      <c r="M13398" s="5"/>
    </row>
    <row r="13399" ht="12.75">
      <c r="M13399" s="5"/>
    </row>
    <row r="13400" ht="12.75">
      <c r="M13400" s="5"/>
    </row>
    <row r="13401" ht="12.75">
      <c r="M13401" s="5"/>
    </row>
    <row r="13402" ht="12.75">
      <c r="M13402" s="5"/>
    </row>
    <row r="13403" ht="12.75">
      <c r="M13403" s="5"/>
    </row>
    <row r="13404" ht="12.75">
      <c r="M13404" s="5"/>
    </row>
    <row r="13405" ht="12.75">
      <c r="M13405" s="5"/>
    </row>
    <row r="13406" ht="12.75">
      <c r="M13406" s="5"/>
    </row>
    <row r="13407" ht="12.75">
      <c r="M13407" s="5"/>
    </row>
    <row r="13408" ht="12.75">
      <c r="M13408" s="5"/>
    </row>
    <row r="13409" ht="12.75">
      <c r="M13409" s="5"/>
    </row>
    <row r="13410" ht="12.75">
      <c r="M13410" s="5"/>
    </row>
    <row r="13411" ht="12.75">
      <c r="M13411" s="5"/>
    </row>
    <row r="13412" ht="12.75">
      <c r="M13412" s="5"/>
    </row>
    <row r="13413" ht="12.75">
      <c r="M13413" s="5"/>
    </row>
    <row r="13414" ht="12.75">
      <c r="M13414" s="5"/>
    </row>
    <row r="13415" ht="12.75">
      <c r="M13415" s="5"/>
    </row>
    <row r="13416" ht="12.75">
      <c r="M13416" s="5"/>
    </row>
    <row r="13417" ht="12.75">
      <c r="M13417" s="5"/>
    </row>
    <row r="13418" ht="12.75">
      <c r="M13418" s="5"/>
    </row>
    <row r="13419" ht="12.75">
      <c r="M13419" s="5"/>
    </row>
    <row r="13420" ht="12.75">
      <c r="M13420" s="5"/>
    </row>
    <row r="13421" ht="12.75">
      <c r="M13421" s="5"/>
    </row>
    <row r="13422" ht="12.75">
      <c r="M13422" s="5"/>
    </row>
    <row r="13423" ht="12.75">
      <c r="M13423" s="5"/>
    </row>
    <row r="13424" ht="12.75">
      <c r="M13424" s="5"/>
    </row>
    <row r="13425" ht="12.75">
      <c r="M13425" s="5"/>
    </row>
    <row r="13426" ht="12.75">
      <c r="M13426" s="5"/>
    </row>
    <row r="13427" ht="12.75">
      <c r="M13427" s="5"/>
    </row>
    <row r="13428" ht="12.75">
      <c r="M13428" s="5"/>
    </row>
    <row r="13429" ht="12.75">
      <c r="M13429" s="5"/>
    </row>
    <row r="13430" ht="12.75">
      <c r="M13430" s="5"/>
    </row>
    <row r="13431" ht="12.75">
      <c r="M13431" s="5"/>
    </row>
    <row r="13432" ht="12.75">
      <c r="M13432" s="5"/>
    </row>
    <row r="13433" ht="12.75">
      <c r="M13433" s="5"/>
    </row>
    <row r="13434" ht="12.75">
      <c r="M13434" s="5"/>
    </row>
    <row r="13435" ht="12.75">
      <c r="M13435" s="5"/>
    </row>
    <row r="13436" ht="12.75">
      <c r="M13436" s="5"/>
    </row>
    <row r="13437" ht="12.75">
      <c r="M13437" s="5"/>
    </row>
    <row r="13438" ht="12.75">
      <c r="M13438" s="5"/>
    </row>
    <row r="13439" ht="12.75">
      <c r="M13439" s="5"/>
    </row>
    <row r="13440" ht="12.75">
      <c r="M13440" s="5"/>
    </row>
    <row r="13441" ht="12.75">
      <c r="M13441" s="5"/>
    </row>
    <row r="13442" ht="12.75">
      <c r="M13442" s="5"/>
    </row>
    <row r="13443" ht="12.75">
      <c r="M13443" s="5"/>
    </row>
    <row r="13444" ht="12.75">
      <c r="M13444" s="5"/>
    </row>
    <row r="13445" ht="12.75">
      <c r="M13445" s="5"/>
    </row>
    <row r="13446" ht="12.75">
      <c r="M13446" s="5"/>
    </row>
    <row r="13447" ht="12.75">
      <c r="M13447" s="5"/>
    </row>
    <row r="13448" ht="12.75">
      <c r="M13448" s="5"/>
    </row>
    <row r="13449" ht="12.75">
      <c r="M13449" s="5"/>
    </row>
    <row r="13450" ht="12.75">
      <c r="M13450" s="5"/>
    </row>
    <row r="13451" ht="12.75">
      <c r="M13451" s="5"/>
    </row>
    <row r="13452" ht="12.75">
      <c r="M13452" s="5"/>
    </row>
    <row r="13453" ht="12.75">
      <c r="M13453" s="5"/>
    </row>
    <row r="13454" ht="12.75">
      <c r="M13454" s="5"/>
    </row>
    <row r="13455" ht="12.75">
      <c r="M13455" s="5"/>
    </row>
    <row r="13456" ht="12.75">
      <c r="M13456" s="5"/>
    </row>
    <row r="13457" ht="12.75">
      <c r="M13457" s="5"/>
    </row>
    <row r="13458" ht="12.75">
      <c r="M13458" s="5"/>
    </row>
    <row r="13459" ht="12.75">
      <c r="M13459" s="5"/>
    </row>
    <row r="13460" ht="12.75">
      <c r="M13460" s="5"/>
    </row>
    <row r="13461" ht="12.75">
      <c r="M13461" s="5"/>
    </row>
    <row r="13462" ht="12.75">
      <c r="M13462" s="5"/>
    </row>
    <row r="13463" ht="12.75">
      <c r="M13463" s="5"/>
    </row>
    <row r="13464" ht="12.75">
      <c r="M13464" s="5"/>
    </row>
    <row r="13465" ht="12.75">
      <c r="M13465" s="5"/>
    </row>
    <row r="13466" ht="12.75">
      <c r="M13466" s="5"/>
    </row>
    <row r="13467" ht="12.75">
      <c r="M13467" s="5"/>
    </row>
    <row r="13468" ht="12.75">
      <c r="M13468" s="5"/>
    </row>
    <row r="13469" ht="12.75">
      <c r="M13469" s="5"/>
    </row>
    <row r="13470" ht="12.75">
      <c r="M13470" s="5"/>
    </row>
    <row r="13471" ht="12.75">
      <c r="M13471" s="5"/>
    </row>
    <row r="13472" ht="12.75">
      <c r="M13472" s="5"/>
    </row>
    <row r="13473" ht="12.75">
      <c r="M13473" s="5"/>
    </row>
    <row r="13474" ht="12.75">
      <c r="M13474" s="5"/>
    </row>
    <row r="13475" ht="12.75">
      <c r="M13475" s="5"/>
    </row>
    <row r="13476" ht="12.75">
      <c r="M13476" s="5"/>
    </row>
    <row r="13477" ht="12.75">
      <c r="M13477" s="5"/>
    </row>
    <row r="13478" ht="12.75">
      <c r="M13478" s="5"/>
    </row>
    <row r="13479" ht="12.75">
      <c r="M13479" s="5"/>
    </row>
    <row r="13480" ht="12.75">
      <c r="M13480" s="5"/>
    </row>
    <row r="13481" ht="12.75">
      <c r="M13481" s="5"/>
    </row>
    <row r="13482" ht="12.75">
      <c r="M13482" s="5"/>
    </row>
    <row r="13483" ht="12.75">
      <c r="M13483" s="5"/>
    </row>
    <row r="13484" ht="12.75">
      <c r="M13484" s="5"/>
    </row>
    <row r="13485" ht="12.75">
      <c r="M13485" s="5"/>
    </row>
    <row r="13486" ht="12.75">
      <c r="M13486" s="5"/>
    </row>
    <row r="13487" ht="12.75">
      <c r="M13487" s="5"/>
    </row>
    <row r="13488" ht="12.75">
      <c r="M13488" s="5"/>
    </row>
    <row r="13489" ht="12.75">
      <c r="M13489" s="5"/>
    </row>
    <row r="13490" ht="12.75">
      <c r="M13490" s="5"/>
    </row>
    <row r="13491" ht="12.75">
      <c r="M13491" s="5"/>
    </row>
    <row r="13492" ht="12.75">
      <c r="M13492" s="5"/>
    </row>
    <row r="13493" ht="12.75">
      <c r="M13493" s="5"/>
    </row>
    <row r="13494" ht="12.75">
      <c r="M13494" s="5"/>
    </row>
    <row r="13495" ht="12.75">
      <c r="M13495" s="5"/>
    </row>
    <row r="13496" ht="12.75">
      <c r="M13496" s="5"/>
    </row>
    <row r="13497" ht="12.75">
      <c r="M13497" s="5"/>
    </row>
    <row r="13498" ht="12.75">
      <c r="M13498" s="5"/>
    </row>
    <row r="13499" ht="12.75">
      <c r="M13499" s="5"/>
    </row>
    <row r="13500" ht="12.75">
      <c r="M13500" s="5"/>
    </row>
    <row r="13501" ht="12.75">
      <c r="M13501" s="5"/>
    </row>
    <row r="13502" ht="12.75">
      <c r="M13502" s="5"/>
    </row>
    <row r="13503" ht="12.75">
      <c r="M13503" s="5"/>
    </row>
    <row r="13504" ht="12.75">
      <c r="M13504" s="5"/>
    </row>
    <row r="13505" ht="12.75">
      <c r="M13505" s="5"/>
    </row>
    <row r="13506" ht="12.75">
      <c r="M13506" s="5"/>
    </row>
    <row r="13507" ht="12.75">
      <c r="M13507" s="5"/>
    </row>
    <row r="13508" ht="12.75">
      <c r="M13508" s="5"/>
    </row>
    <row r="13509" ht="12.75">
      <c r="M13509" s="5"/>
    </row>
    <row r="13510" ht="12.75">
      <c r="M13510" s="5"/>
    </row>
    <row r="13511" ht="12.75">
      <c r="M13511" s="5"/>
    </row>
    <row r="13512" ht="12.75">
      <c r="M13512" s="5"/>
    </row>
    <row r="13513" ht="12.75">
      <c r="M13513" s="5"/>
    </row>
    <row r="13514" ht="12.75">
      <c r="M13514" s="5"/>
    </row>
    <row r="13515" ht="12.75">
      <c r="M13515" s="5"/>
    </row>
    <row r="13516" ht="12.75">
      <c r="M13516" s="5"/>
    </row>
    <row r="13517" ht="12.75">
      <c r="M13517" s="5"/>
    </row>
    <row r="13518" ht="12.75">
      <c r="M13518" s="5"/>
    </row>
    <row r="13519" ht="12.75">
      <c r="M13519" s="5"/>
    </row>
    <row r="13520" ht="12.75">
      <c r="M13520" s="5"/>
    </row>
    <row r="13521" ht="12.75">
      <c r="M13521" s="5"/>
    </row>
    <row r="13522" ht="12.75">
      <c r="M13522" s="5"/>
    </row>
    <row r="13523" ht="12.75">
      <c r="M13523" s="5"/>
    </row>
    <row r="13524" ht="12.75">
      <c r="M13524" s="5"/>
    </row>
    <row r="13525" ht="12.75">
      <c r="M13525" s="5"/>
    </row>
    <row r="13526" ht="12.75">
      <c r="M13526" s="5"/>
    </row>
    <row r="13527" ht="12.75">
      <c r="M13527" s="5"/>
    </row>
    <row r="13528" ht="12.75">
      <c r="M13528" s="5"/>
    </row>
    <row r="13529" ht="12.75">
      <c r="M13529" s="5"/>
    </row>
    <row r="13530" ht="12.75">
      <c r="M13530" s="5"/>
    </row>
    <row r="13531" ht="12.75">
      <c r="M13531" s="5"/>
    </row>
    <row r="13532" ht="12.75">
      <c r="M13532" s="5"/>
    </row>
    <row r="13533" ht="12.75">
      <c r="M13533" s="5"/>
    </row>
    <row r="13534" ht="12.75">
      <c r="M13534" s="5"/>
    </row>
    <row r="13535" ht="12.75">
      <c r="M13535" s="5"/>
    </row>
    <row r="13536" ht="12.75">
      <c r="M13536" s="5"/>
    </row>
    <row r="13537" ht="12.75">
      <c r="M13537" s="5"/>
    </row>
    <row r="13538" ht="12.75">
      <c r="M13538" s="5"/>
    </row>
    <row r="13539" ht="12.75">
      <c r="M13539" s="5"/>
    </row>
    <row r="13540" ht="12.75">
      <c r="M13540" s="5"/>
    </row>
    <row r="13541" ht="12.75">
      <c r="M13541" s="5"/>
    </row>
    <row r="13542" ht="12.75">
      <c r="M13542" s="5"/>
    </row>
    <row r="13543" ht="12.75">
      <c r="M13543" s="5"/>
    </row>
    <row r="13544" ht="12.75">
      <c r="M13544" s="5"/>
    </row>
    <row r="13545" ht="12.75">
      <c r="M13545" s="5"/>
    </row>
    <row r="13546" ht="12.75">
      <c r="M13546" s="5"/>
    </row>
    <row r="13547" ht="12.75">
      <c r="M13547" s="5"/>
    </row>
    <row r="13548" ht="12.75">
      <c r="M13548" s="5"/>
    </row>
    <row r="13549" ht="12.75">
      <c r="M13549" s="5"/>
    </row>
    <row r="13550" ht="12.75">
      <c r="M13550" s="5"/>
    </row>
    <row r="13551" ht="12.75">
      <c r="M13551" s="5"/>
    </row>
    <row r="13552" ht="12.75">
      <c r="M13552" s="5"/>
    </row>
    <row r="13553" ht="12.75">
      <c r="M13553" s="5"/>
    </row>
    <row r="13554" ht="12.75">
      <c r="M13554" s="5"/>
    </row>
    <row r="13555" ht="12.75">
      <c r="M13555" s="5"/>
    </row>
    <row r="13556" ht="12.75">
      <c r="M13556" s="5"/>
    </row>
    <row r="13557" ht="12.75">
      <c r="M13557" s="5"/>
    </row>
    <row r="13558" ht="12.75">
      <c r="M13558" s="5"/>
    </row>
    <row r="13559" ht="12.75">
      <c r="M13559" s="5"/>
    </row>
    <row r="13560" ht="12.75">
      <c r="M13560" s="5"/>
    </row>
    <row r="13561" ht="12.75">
      <c r="M13561" s="5"/>
    </row>
    <row r="13562" ht="12.75">
      <c r="M13562" s="5"/>
    </row>
    <row r="13563" ht="12.75">
      <c r="M13563" s="5"/>
    </row>
    <row r="13564" ht="12.75">
      <c r="M13564" s="5"/>
    </row>
    <row r="13565" ht="12.75">
      <c r="M13565" s="5"/>
    </row>
    <row r="13566" ht="12.75">
      <c r="M13566" s="5"/>
    </row>
    <row r="13567" ht="12.75">
      <c r="M13567" s="5"/>
    </row>
    <row r="13568" ht="12.75">
      <c r="M13568" s="5"/>
    </row>
    <row r="13569" ht="12.75">
      <c r="M13569" s="5"/>
    </row>
    <row r="13570" ht="12.75">
      <c r="M13570" s="5"/>
    </row>
    <row r="13571" ht="12.75">
      <c r="M13571" s="5"/>
    </row>
    <row r="13572" ht="12.75">
      <c r="M13572" s="5"/>
    </row>
    <row r="13573" ht="12.75">
      <c r="M13573" s="5"/>
    </row>
    <row r="13574" ht="12.75">
      <c r="M13574" s="5"/>
    </row>
    <row r="13575" ht="12.75">
      <c r="M13575" s="5"/>
    </row>
    <row r="13576" ht="12.75">
      <c r="M13576" s="5"/>
    </row>
    <row r="13577" ht="12.75">
      <c r="M13577" s="5"/>
    </row>
    <row r="13578" ht="12.75">
      <c r="M13578" s="5"/>
    </row>
    <row r="13579" ht="12.75">
      <c r="M13579" s="5"/>
    </row>
    <row r="13580" ht="12.75">
      <c r="M13580" s="5"/>
    </row>
    <row r="13581" ht="12.75">
      <c r="M13581" s="5"/>
    </row>
    <row r="13582" ht="12.75">
      <c r="M13582" s="5"/>
    </row>
    <row r="13583" ht="12.75">
      <c r="M13583" s="5"/>
    </row>
    <row r="13584" ht="12.75">
      <c r="M13584" s="5"/>
    </row>
    <row r="13585" ht="12.75">
      <c r="M13585" s="5"/>
    </row>
    <row r="13586" ht="12.75">
      <c r="M13586" s="5"/>
    </row>
    <row r="13587" ht="12.75">
      <c r="M13587" s="5"/>
    </row>
    <row r="13588" ht="12.75">
      <c r="M13588" s="5"/>
    </row>
    <row r="13589" ht="12.75">
      <c r="M13589" s="5"/>
    </row>
    <row r="13590" ht="12.75">
      <c r="M13590" s="5"/>
    </row>
    <row r="13591" ht="12.75">
      <c r="M13591" s="5"/>
    </row>
    <row r="13592" ht="12.75">
      <c r="M13592" s="5"/>
    </row>
    <row r="13593" ht="12.75">
      <c r="M13593" s="5"/>
    </row>
    <row r="13594" ht="12.75">
      <c r="M13594" s="5"/>
    </row>
    <row r="13595" ht="12.75">
      <c r="M13595" s="5"/>
    </row>
    <row r="13596" ht="12.75">
      <c r="M13596" s="5"/>
    </row>
    <row r="13597" ht="12.75">
      <c r="M13597" s="5"/>
    </row>
    <row r="13598" ht="12.75">
      <c r="M13598" s="5"/>
    </row>
    <row r="13599" ht="12.75">
      <c r="M13599" s="5"/>
    </row>
    <row r="13600" ht="12.75">
      <c r="M13600" s="5"/>
    </row>
    <row r="13601" ht="12.75">
      <c r="M13601" s="5"/>
    </row>
    <row r="13602" ht="12.75">
      <c r="M13602" s="5"/>
    </row>
    <row r="13603" ht="12.75">
      <c r="M13603" s="5"/>
    </row>
    <row r="13604" ht="12.75">
      <c r="M13604" s="5"/>
    </row>
    <row r="13605" ht="12.75">
      <c r="M13605" s="5"/>
    </row>
    <row r="13606" ht="12.75">
      <c r="M13606" s="5"/>
    </row>
    <row r="13607" ht="12.75">
      <c r="M13607" s="5"/>
    </row>
    <row r="13608" ht="12.75">
      <c r="M13608" s="5"/>
    </row>
    <row r="13609" ht="12.75">
      <c r="M13609" s="5"/>
    </row>
    <row r="13610" ht="12.75">
      <c r="M13610" s="5"/>
    </row>
    <row r="13611" ht="12.75">
      <c r="M13611" s="5"/>
    </row>
    <row r="13612" ht="12.75">
      <c r="M13612" s="5"/>
    </row>
    <row r="13613" ht="12.75">
      <c r="M13613" s="5"/>
    </row>
    <row r="13614" ht="12.75">
      <c r="M13614" s="5"/>
    </row>
    <row r="13615" ht="12.75">
      <c r="M13615" s="5"/>
    </row>
    <row r="13616" ht="12.75">
      <c r="M13616" s="5"/>
    </row>
    <row r="13617" ht="12.75">
      <c r="M13617" s="5"/>
    </row>
    <row r="13618" ht="12.75">
      <c r="M13618" s="5"/>
    </row>
    <row r="13619" ht="12.75">
      <c r="M13619" s="5"/>
    </row>
    <row r="13620" ht="12.75">
      <c r="M13620" s="5"/>
    </row>
    <row r="13621" ht="12.75">
      <c r="M13621" s="5"/>
    </row>
    <row r="13622" ht="12.75">
      <c r="M13622" s="5"/>
    </row>
    <row r="13623" ht="12.75">
      <c r="M13623" s="5"/>
    </row>
    <row r="13624" ht="12.75">
      <c r="M13624" s="5"/>
    </row>
    <row r="13625" ht="12.75">
      <c r="M13625" s="5"/>
    </row>
    <row r="13626" ht="12.75">
      <c r="M13626" s="5"/>
    </row>
    <row r="13627" ht="12.75">
      <c r="M13627" s="5"/>
    </row>
    <row r="13628" ht="12.75">
      <c r="M13628" s="5"/>
    </row>
    <row r="13629" ht="12.75">
      <c r="M13629" s="5"/>
    </row>
    <row r="13630" ht="12.75">
      <c r="M13630" s="5"/>
    </row>
    <row r="13631" ht="12.75">
      <c r="M13631" s="5"/>
    </row>
    <row r="13632" ht="12.75">
      <c r="M13632" s="5"/>
    </row>
    <row r="13633" ht="12.75">
      <c r="M13633" s="5"/>
    </row>
    <row r="13634" ht="12.75">
      <c r="M13634" s="5"/>
    </row>
    <row r="13635" ht="12.75">
      <c r="M13635" s="5"/>
    </row>
    <row r="13636" ht="12.75">
      <c r="M13636" s="5"/>
    </row>
    <row r="13637" ht="12.75">
      <c r="M13637" s="5"/>
    </row>
    <row r="13638" ht="12.75">
      <c r="M13638" s="5"/>
    </row>
    <row r="13639" ht="12.75">
      <c r="M13639" s="5"/>
    </row>
    <row r="13640" ht="12.75">
      <c r="M13640" s="5"/>
    </row>
    <row r="13641" ht="12.75">
      <c r="M13641" s="5"/>
    </row>
    <row r="13642" ht="12.75">
      <c r="M13642" s="5"/>
    </row>
    <row r="13643" ht="12.75">
      <c r="M13643" s="5"/>
    </row>
    <row r="13644" ht="12.75">
      <c r="M13644" s="5"/>
    </row>
    <row r="13645" ht="12.75">
      <c r="M13645" s="5"/>
    </row>
    <row r="13646" ht="12.75">
      <c r="M13646" s="5"/>
    </row>
    <row r="13647" ht="12.75">
      <c r="M13647" s="5"/>
    </row>
    <row r="13648" ht="12.75">
      <c r="M13648" s="5"/>
    </row>
    <row r="13649" ht="12.75">
      <c r="M13649" s="5"/>
    </row>
    <row r="13650" ht="12.75">
      <c r="M13650" s="5"/>
    </row>
    <row r="13651" ht="12.75">
      <c r="M13651" s="5"/>
    </row>
    <row r="13652" ht="12.75">
      <c r="M13652" s="5"/>
    </row>
    <row r="13653" ht="12.75">
      <c r="M13653" s="5"/>
    </row>
    <row r="13654" ht="12.75">
      <c r="M13654" s="5"/>
    </row>
    <row r="13655" ht="12.75">
      <c r="M13655" s="5"/>
    </row>
    <row r="13656" ht="12.75">
      <c r="M13656" s="5"/>
    </row>
    <row r="13657" ht="12.75">
      <c r="M13657" s="5"/>
    </row>
    <row r="13658" ht="12.75">
      <c r="M13658" s="5"/>
    </row>
    <row r="13659" ht="12.75">
      <c r="M13659" s="5"/>
    </row>
    <row r="13660" ht="12.75">
      <c r="M13660" s="5"/>
    </row>
    <row r="13661" ht="12.75">
      <c r="M13661" s="5"/>
    </row>
    <row r="13662" ht="12.75">
      <c r="M13662" s="5"/>
    </row>
    <row r="13663" ht="12.75">
      <c r="M13663" s="5"/>
    </row>
    <row r="13664" ht="12.75">
      <c r="M13664" s="5"/>
    </row>
    <row r="13665" ht="12.75">
      <c r="M13665" s="5"/>
    </row>
    <row r="13666" ht="12.75">
      <c r="M13666" s="5"/>
    </row>
    <row r="13667" ht="12.75">
      <c r="M13667" s="5"/>
    </row>
    <row r="13668" ht="12.75">
      <c r="M13668" s="5"/>
    </row>
    <row r="13669" ht="12.75">
      <c r="M13669" s="5"/>
    </row>
    <row r="13670" ht="12.75">
      <c r="M13670" s="5"/>
    </row>
    <row r="13671" ht="12.75">
      <c r="M13671" s="5"/>
    </row>
    <row r="13672" ht="12.75">
      <c r="M13672" s="5"/>
    </row>
    <row r="13673" ht="12.75">
      <c r="M13673" s="5"/>
    </row>
    <row r="13674" ht="12.75">
      <c r="M13674" s="5"/>
    </row>
    <row r="13675" ht="12.75">
      <c r="M13675" s="5"/>
    </row>
    <row r="13676" ht="12.75">
      <c r="M13676" s="5"/>
    </row>
    <row r="13677" ht="12.75">
      <c r="M13677" s="5"/>
    </row>
    <row r="13678" ht="12.75">
      <c r="M13678" s="5"/>
    </row>
    <row r="13679" ht="12.75">
      <c r="M13679" s="5"/>
    </row>
    <row r="13680" ht="12.75">
      <c r="M13680" s="5"/>
    </row>
    <row r="13681" ht="12.75">
      <c r="M13681" s="5"/>
    </row>
    <row r="13682" ht="12.75">
      <c r="M13682" s="5"/>
    </row>
    <row r="13683" ht="12.75">
      <c r="M13683" s="5"/>
    </row>
    <row r="13684" ht="12.75">
      <c r="M13684" s="5"/>
    </row>
    <row r="13685" ht="12.75">
      <c r="M13685" s="5"/>
    </row>
    <row r="13686" ht="12.75">
      <c r="M13686" s="5"/>
    </row>
    <row r="13687" ht="12.75">
      <c r="M13687" s="5"/>
    </row>
    <row r="13688" ht="12.75">
      <c r="M13688" s="5"/>
    </row>
    <row r="13689" ht="12.75">
      <c r="M13689" s="5"/>
    </row>
    <row r="13690" ht="12.75">
      <c r="M13690" s="5"/>
    </row>
    <row r="13691" ht="12.75">
      <c r="M13691" s="5"/>
    </row>
    <row r="13692" ht="12.75">
      <c r="M13692" s="5"/>
    </row>
    <row r="13693" ht="12.75">
      <c r="M13693" s="5"/>
    </row>
    <row r="13694" ht="12.75">
      <c r="M13694" s="5"/>
    </row>
    <row r="13695" ht="12.75">
      <c r="M13695" s="5"/>
    </row>
    <row r="13696" ht="12.75">
      <c r="M13696" s="5"/>
    </row>
    <row r="13697" ht="12.75">
      <c r="M13697" s="5"/>
    </row>
    <row r="13698" ht="12.75">
      <c r="M13698" s="5"/>
    </row>
    <row r="13699" ht="12.75">
      <c r="M13699" s="5"/>
    </row>
    <row r="13700" ht="12.75">
      <c r="M13700" s="5"/>
    </row>
    <row r="13701" ht="12.75">
      <c r="M13701" s="5"/>
    </row>
    <row r="13702" ht="12.75">
      <c r="M13702" s="5"/>
    </row>
    <row r="13703" ht="12.75">
      <c r="M13703" s="5"/>
    </row>
    <row r="13704" ht="12.75">
      <c r="M13704" s="5"/>
    </row>
    <row r="13705" ht="12.75">
      <c r="M13705" s="5"/>
    </row>
    <row r="13706" ht="12.75">
      <c r="M13706" s="5"/>
    </row>
    <row r="13707" ht="12.75">
      <c r="M13707" s="5"/>
    </row>
    <row r="13708" ht="12.75">
      <c r="M13708" s="5"/>
    </row>
    <row r="13709" ht="12.75">
      <c r="M13709" s="5"/>
    </row>
    <row r="13710" ht="12.75">
      <c r="M13710" s="5"/>
    </row>
    <row r="13711" ht="12.75">
      <c r="M13711" s="5"/>
    </row>
    <row r="13712" ht="12.75">
      <c r="M13712" s="5"/>
    </row>
    <row r="13713" ht="12.75">
      <c r="M13713" s="5"/>
    </row>
    <row r="13714" ht="12.75">
      <c r="M13714" s="5"/>
    </row>
    <row r="13715" ht="12.75">
      <c r="M13715" s="5"/>
    </row>
    <row r="13716" ht="12.75">
      <c r="M13716" s="5"/>
    </row>
    <row r="13717" ht="12.75">
      <c r="M13717" s="5"/>
    </row>
    <row r="13718" ht="12.75">
      <c r="M13718" s="5"/>
    </row>
    <row r="13719" ht="12.75">
      <c r="M13719" s="5"/>
    </row>
    <row r="13720" ht="12.75">
      <c r="M13720" s="5"/>
    </row>
    <row r="13721" ht="12.75">
      <c r="M13721" s="5"/>
    </row>
    <row r="13722" ht="12.75">
      <c r="M13722" s="5"/>
    </row>
    <row r="13723" ht="12.75">
      <c r="M13723" s="5"/>
    </row>
    <row r="13724" ht="12.75">
      <c r="M13724" s="5"/>
    </row>
    <row r="13725" ht="12.75">
      <c r="M13725" s="5"/>
    </row>
    <row r="13726" ht="12.75">
      <c r="M13726" s="5"/>
    </row>
    <row r="13727" ht="12.75">
      <c r="M13727" s="5"/>
    </row>
    <row r="13728" ht="12.75">
      <c r="M13728" s="5"/>
    </row>
    <row r="13729" ht="12.75">
      <c r="M13729" s="5"/>
    </row>
    <row r="13730" ht="12.75">
      <c r="M13730" s="5"/>
    </row>
    <row r="13731" ht="12.75">
      <c r="M13731" s="5"/>
    </row>
    <row r="13732" ht="12.75">
      <c r="M13732" s="5"/>
    </row>
    <row r="13733" ht="12.75">
      <c r="M13733" s="5"/>
    </row>
    <row r="13734" ht="12.75">
      <c r="M13734" s="5"/>
    </row>
    <row r="13735" ht="12.75">
      <c r="M13735" s="5"/>
    </row>
    <row r="13736" ht="12.75">
      <c r="M13736" s="5"/>
    </row>
    <row r="13737" ht="12.75">
      <c r="M13737" s="5"/>
    </row>
    <row r="13738" ht="12.75">
      <c r="M13738" s="5"/>
    </row>
    <row r="13739" ht="12.75">
      <c r="M13739" s="5"/>
    </row>
    <row r="13740" ht="12.75">
      <c r="M13740" s="5"/>
    </row>
    <row r="13741" ht="12.75">
      <c r="M13741" s="5"/>
    </row>
    <row r="13742" ht="12.75">
      <c r="M13742" s="5"/>
    </row>
    <row r="13743" ht="12.75">
      <c r="M13743" s="5"/>
    </row>
    <row r="13744" ht="12.75">
      <c r="M13744" s="5"/>
    </row>
    <row r="13745" ht="12.75">
      <c r="M13745" s="5"/>
    </row>
    <row r="13746" ht="12.75">
      <c r="M13746" s="5"/>
    </row>
    <row r="13747" ht="12.75">
      <c r="M13747" s="5"/>
    </row>
    <row r="13748" ht="12.75">
      <c r="M13748" s="5"/>
    </row>
    <row r="13749" ht="12.75">
      <c r="M13749" s="5"/>
    </row>
    <row r="13750" ht="12.75">
      <c r="M13750" s="5"/>
    </row>
    <row r="13751" ht="12.75">
      <c r="M13751" s="5"/>
    </row>
    <row r="13752" ht="12.75">
      <c r="M13752" s="5"/>
    </row>
    <row r="13753" ht="12.75">
      <c r="M13753" s="5"/>
    </row>
    <row r="13754" ht="12.75">
      <c r="M13754" s="5"/>
    </row>
    <row r="13755" ht="12.75">
      <c r="M13755" s="5"/>
    </row>
    <row r="13756" ht="12.75">
      <c r="M13756" s="5"/>
    </row>
    <row r="13757" ht="12.75">
      <c r="M13757" s="5"/>
    </row>
    <row r="13758" ht="12.75">
      <c r="M13758" s="5"/>
    </row>
    <row r="13759" ht="12.75">
      <c r="M13759" s="5"/>
    </row>
    <row r="13760" ht="12.75">
      <c r="M13760" s="5"/>
    </row>
    <row r="13761" ht="12.75">
      <c r="M13761" s="5"/>
    </row>
    <row r="13762" ht="12.75">
      <c r="M13762" s="5"/>
    </row>
    <row r="13763" ht="12.75">
      <c r="M13763" s="5"/>
    </row>
    <row r="13764" ht="12.75">
      <c r="M13764" s="5"/>
    </row>
    <row r="13765" ht="12.75">
      <c r="M13765" s="5"/>
    </row>
    <row r="13766" ht="12.75">
      <c r="M13766" s="5"/>
    </row>
    <row r="13767" ht="12.75">
      <c r="M13767" s="5"/>
    </row>
    <row r="13768" ht="12.75">
      <c r="M13768" s="5"/>
    </row>
    <row r="13769" ht="12.75">
      <c r="M13769" s="5"/>
    </row>
    <row r="13770" ht="12.75">
      <c r="M13770" s="5"/>
    </row>
    <row r="13771" ht="12.75">
      <c r="M13771" s="5"/>
    </row>
    <row r="13772" ht="12.75">
      <c r="M13772" s="5"/>
    </row>
    <row r="13773" ht="12.75">
      <c r="M13773" s="5"/>
    </row>
    <row r="13774" ht="12.75">
      <c r="M13774" s="5"/>
    </row>
    <row r="13775" ht="12.75">
      <c r="M13775" s="5"/>
    </row>
    <row r="13776" ht="12.75">
      <c r="M13776" s="5"/>
    </row>
    <row r="13777" ht="12.75">
      <c r="M13777" s="5"/>
    </row>
    <row r="13778" ht="12.75">
      <c r="M13778" s="5"/>
    </row>
    <row r="13779" ht="12.75">
      <c r="M13779" s="5"/>
    </row>
    <row r="13780" ht="12.75">
      <c r="M13780" s="5"/>
    </row>
    <row r="13781" ht="12.75">
      <c r="M13781" s="5"/>
    </row>
    <row r="13782" ht="12.75">
      <c r="M13782" s="5"/>
    </row>
    <row r="13783" ht="12.75">
      <c r="M13783" s="5"/>
    </row>
    <row r="13784" ht="12.75">
      <c r="M13784" s="5"/>
    </row>
    <row r="13785" ht="12.75">
      <c r="M13785" s="5"/>
    </row>
    <row r="13786" ht="12.75">
      <c r="M13786" s="5"/>
    </row>
    <row r="13787" ht="12.75">
      <c r="M13787" s="5"/>
    </row>
    <row r="13788" ht="12.75">
      <c r="M13788" s="5"/>
    </row>
    <row r="13789" ht="12.75">
      <c r="M13789" s="5"/>
    </row>
    <row r="13790" ht="12.75">
      <c r="M13790" s="5"/>
    </row>
    <row r="13791" ht="12.75">
      <c r="M13791" s="5"/>
    </row>
    <row r="13792" ht="12.75">
      <c r="M13792" s="5"/>
    </row>
    <row r="13793" ht="12.75">
      <c r="M13793" s="5"/>
    </row>
    <row r="13794" ht="12.75">
      <c r="M13794" s="5"/>
    </row>
    <row r="13795" ht="12.75">
      <c r="M13795" s="5"/>
    </row>
    <row r="13796" ht="12.75">
      <c r="M13796" s="5"/>
    </row>
    <row r="13797" ht="12.75">
      <c r="M13797" s="5"/>
    </row>
    <row r="13798" ht="12.75">
      <c r="M13798" s="5"/>
    </row>
    <row r="13799" ht="12.75">
      <c r="M13799" s="5"/>
    </row>
    <row r="13800" ht="12.75">
      <c r="M13800" s="5"/>
    </row>
    <row r="13801" ht="12.75">
      <c r="M13801" s="5"/>
    </row>
    <row r="13802" ht="12.75">
      <c r="M13802" s="5"/>
    </row>
    <row r="13803" ht="12.75">
      <c r="M13803" s="5"/>
    </row>
    <row r="13804" ht="12.75">
      <c r="M13804" s="5"/>
    </row>
    <row r="13805" ht="12.75">
      <c r="M13805" s="5"/>
    </row>
    <row r="13806" ht="12.75">
      <c r="M13806" s="5"/>
    </row>
    <row r="13807" ht="12.75">
      <c r="M13807" s="5"/>
    </row>
    <row r="13808" ht="12.75">
      <c r="M13808" s="5"/>
    </row>
    <row r="13809" ht="12.75">
      <c r="M13809" s="5"/>
    </row>
    <row r="13810" ht="12.75">
      <c r="M13810" s="5"/>
    </row>
    <row r="13811" ht="12.75">
      <c r="M13811" s="5"/>
    </row>
    <row r="13812" ht="12.75">
      <c r="M13812" s="5"/>
    </row>
    <row r="13813" ht="12.75">
      <c r="M13813" s="5"/>
    </row>
    <row r="13814" ht="12.75">
      <c r="M13814" s="5"/>
    </row>
    <row r="13815" ht="12.75">
      <c r="M13815" s="5"/>
    </row>
    <row r="13816" ht="12.75">
      <c r="M13816" s="5"/>
    </row>
    <row r="13817" ht="12.75">
      <c r="M13817" s="5"/>
    </row>
    <row r="13818" ht="12.75">
      <c r="M13818" s="5"/>
    </row>
    <row r="13819" ht="12.75">
      <c r="M13819" s="5"/>
    </row>
    <row r="13820" ht="12.75">
      <c r="M13820" s="5"/>
    </row>
    <row r="13821" ht="12.75">
      <c r="M13821" s="5"/>
    </row>
    <row r="13822" ht="12.75">
      <c r="M13822" s="5"/>
    </row>
    <row r="13823" ht="12.75">
      <c r="M13823" s="5"/>
    </row>
    <row r="13824" ht="12.75">
      <c r="M13824" s="5"/>
    </row>
    <row r="13825" ht="12.75">
      <c r="M13825" s="5"/>
    </row>
    <row r="13826" ht="12.75">
      <c r="M13826" s="5"/>
    </row>
    <row r="13827" ht="12.75">
      <c r="M13827" s="5"/>
    </row>
    <row r="13828" ht="12.75">
      <c r="M13828" s="5"/>
    </row>
    <row r="13829" ht="12.75">
      <c r="M13829" s="5"/>
    </row>
    <row r="13830" ht="12.75">
      <c r="M13830" s="5"/>
    </row>
    <row r="13831" ht="12.75">
      <c r="M13831" s="5"/>
    </row>
    <row r="13832" ht="12.75">
      <c r="M13832" s="5"/>
    </row>
    <row r="13833" ht="12.75">
      <c r="M13833" s="5"/>
    </row>
    <row r="13834" ht="12.75">
      <c r="M13834" s="5"/>
    </row>
    <row r="13835" ht="12.75">
      <c r="M13835" s="5"/>
    </row>
    <row r="13836" ht="12.75">
      <c r="M13836" s="5"/>
    </row>
    <row r="13837" ht="12.75">
      <c r="M13837" s="5"/>
    </row>
    <row r="13838" ht="12.75">
      <c r="M13838" s="5"/>
    </row>
    <row r="13839" ht="12.75">
      <c r="M13839" s="5"/>
    </row>
    <row r="13840" ht="12.75">
      <c r="M13840" s="5"/>
    </row>
    <row r="13841" ht="12.75">
      <c r="M13841" s="5"/>
    </row>
    <row r="13842" ht="12.75">
      <c r="M13842" s="5"/>
    </row>
    <row r="13843" ht="12.75">
      <c r="M13843" s="5"/>
    </row>
    <row r="13844" ht="12.75">
      <c r="M13844" s="5"/>
    </row>
    <row r="13845" ht="12.75">
      <c r="M13845" s="5"/>
    </row>
    <row r="13846" ht="12.75">
      <c r="M13846" s="5"/>
    </row>
    <row r="13847" ht="12.75">
      <c r="M13847" s="5"/>
    </row>
    <row r="13848" ht="12.75">
      <c r="M13848" s="5"/>
    </row>
    <row r="13849" ht="12.75">
      <c r="M13849" s="5"/>
    </row>
    <row r="13850" ht="12.75">
      <c r="M13850" s="5"/>
    </row>
    <row r="13851" ht="12.75">
      <c r="M13851" s="5"/>
    </row>
    <row r="13852" ht="12.75">
      <c r="M13852" s="5"/>
    </row>
    <row r="13853" ht="12.75">
      <c r="M13853" s="5"/>
    </row>
    <row r="13854" ht="12.75">
      <c r="M13854" s="5"/>
    </row>
    <row r="13855" ht="12.75">
      <c r="M13855" s="5"/>
    </row>
    <row r="13856" ht="12.75">
      <c r="M13856" s="5"/>
    </row>
    <row r="13857" ht="12.75">
      <c r="M13857" s="5"/>
    </row>
    <row r="13858" ht="12.75">
      <c r="M13858" s="5"/>
    </row>
    <row r="13859" ht="12.75">
      <c r="M13859" s="5"/>
    </row>
    <row r="13860" ht="12.75">
      <c r="M13860" s="5"/>
    </row>
    <row r="13861" ht="12.75">
      <c r="M13861" s="5"/>
    </row>
    <row r="13862" ht="12.75">
      <c r="M13862" s="5"/>
    </row>
    <row r="13863" ht="12.75">
      <c r="M13863" s="5"/>
    </row>
    <row r="13864" ht="12.75">
      <c r="M13864" s="5"/>
    </row>
    <row r="13865" ht="12.75">
      <c r="M13865" s="5"/>
    </row>
    <row r="13866" ht="12.75">
      <c r="M13866" s="5"/>
    </row>
    <row r="13867" ht="12.75">
      <c r="M13867" s="5"/>
    </row>
    <row r="13868" ht="12.75">
      <c r="M13868" s="5"/>
    </row>
    <row r="13869" ht="12.75">
      <c r="M13869" s="5"/>
    </row>
    <row r="13870" ht="12.75">
      <c r="M13870" s="5"/>
    </row>
    <row r="13871" ht="12.75">
      <c r="M13871" s="5"/>
    </row>
    <row r="13872" ht="12.75">
      <c r="M13872" s="5"/>
    </row>
    <row r="13873" ht="12.75">
      <c r="M13873" s="5"/>
    </row>
    <row r="13874" ht="12.75">
      <c r="M13874" s="5"/>
    </row>
    <row r="13875" ht="12.75">
      <c r="M13875" s="5"/>
    </row>
    <row r="13876" ht="12.75">
      <c r="M13876" s="5"/>
    </row>
    <row r="13877" ht="12.75">
      <c r="M13877" s="5"/>
    </row>
    <row r="13878" ht="12.75">
      <c r="M13878" s="5"/>
    </row>
    <row r="13879" ht="12.75">
      <c r="M13879" s="5"/>
    </row>
    <row r="13880" ht="12.75">
      <c r="M13880" s="5"/>
    </row>
    <row r="13881" ht="12.75">
      <c r="M13881" s="5"/>
    </row>
    <row r="13882" ht="12.75">
      <c r="M13882" s="5"/>
    </row>
    <row r="13883" ht="12.75">
      <c r="M13883" s="5"/>
    </row>
    <row r="13884" ht="12.75">
      <c r="M13884" s="5"/>
    </row>
    <row r="13885" ht="12.75">
      <c r="M13885" s="5"/>
    </row>
    <row r="13886" ht="12.75">
      <c r="M13886" s="5"/>
    </row>
    <row r="13887" ht="12.75">
      <c r="M13887" s="5"/>
    </row>
    <row r="13888" ht="12.75">
      <c r="M13888" s="5"/>
    </row>
    <row r="13889" ht="12.75">
      <c r="M13889" s="5"/>
    </row>
    <row r="13890" ht="12.75">
      <c r="M13890" s="5"/>
    </row>
    <row r="13891" ht="12.75">
      <c r="M13891" s="5"/>
    </row>
    <row r="13892" ht="12.75">
      <c r="M13892" s="5"/>
    </row>
    <row r="13893" ht="12.75">
      <c r="M13893" s="5"/>
    </row>
    <row r="13894" ht="12.75">
      <c r="M13894" s="5"/>
    </row>
    <row r="13895" ht="12.75">
      <c r="M13895" s="5"/>
    </row>
    <row r="13896" ht="12.75">
      <c r="M13896" s="5"/>
    </row>
    <row r="13897" ht="12.75">
      <c r="M13897" s="5"/>
    </row>
    <row r="13898" ht="12.75">
      <c r="M13898" s="5"/>
    </row>
    <row r="13899" ht="12.75">
      <c r="M13899" s="5"/>
    </row>
    <row r="13900" ht="12.75">
      <c r="M13900" s="5"/>
    </row>
    <row r="13901" ht="12.75">
      <c r="M13901" s="5"/>
    </row>
    <row r="13902" ht="12.75">
      <c r="M13902" s="5"/>
    </row>
    <row r="13903" ht="12.75">
      <c r="M13903" s="5"/>
    </row>
    <row r="13904" ht="12.75">
      <c r="M13904" s="5"/>
    </row>
    <row r="13905" ht="12.75">
      <c r="M13905" s="5"/>
    </row>
    <row r="13906" ht="12.75">
      <c r="M13906" s="5"/>
    </row>
    <row r="13907" ht="12.75">
      <c r="M13907" s="5"/>
    </row>
    <row r="13908" ht="12.75">
      <c r="M13908" s="5"/>
    </row>
    <row r="13909" ht="12.75">
      <c r="M13909" s="5"/>
    </row>
    <row r="13910" ht="12.75">
      <c r="M13910" s="5"/>
    </row>
    <row r="13911" ht="12.75">
      <c r="M13911" s="5"/>
    </row>
    <row r="13912" ht="12.75">
      <c r="M13912" s="5"/>
    </row>
    <row r="13913" ht="12.75">
      <c r="M13913" s="5"/>
    </row>
    <row r="13914" ht="12.75">
      <c r="M13914" s="5"/>
    </row>
    <row r="13915" ht="12.75">
      <c r="M13915" s="5"/>
    </row>
    <row r="13916" ht="12.75">
      <c r="M13916" s="5"/>
    </row>
    <row r="13917" ht="12.75">
      <c r="M13917" s="5"/>
    </row>
    <row r="13918" ht="12.75">
      <c r="M13918" s="5"/>
    </row>
    <row r="13919" ht="12.75">
      <c r="M13919" s="5"/>
    </row>
    <row r="13920" ht="12.75">
      <c r="M13920" s="5"/>
    </row>
    <row r="13921" ht="12.75">
      <c r="M13921" s="5"/>
    </row>
    <row r="13922" ht="12.75">
      <c r="M13922" s="5"/>
    </row>
    <row r="13923" ht="12.75">
      <c r="M13923" s="5"/>
    </row>
    <row r="13924" ht="12.75">
      <c r="M13924" s="5"/>
    </row>
    <row r="13925" ht="12.75">
      <c r="M13925" s="5"/>
    </row>
    <row r="13926" ht="12.75">
      <c r="M13926" s="5"/>
    </row>
    <row r="13927" ht="12.75">
      <c r="M13927" s="5"/>
    </row>
    <row r="13928" ht="12.75">
      <c r="M13928" s="5"/>
    </row>
    <row r="13929" ht="12.75">
      <c r="M13929" s="5"/>
    </row>
    <row r="13930" ht="12.75">
      <c r="M13930" s="5"/>
    </row>
    <row r="13931" ht="12.75">
      <c r="M13931" s="5"/>
    </row>
    <row r="13932" ht="12.75">
      <c r="M13932" s="5"/>
    </row>
    <row r="13933" ht="12.75">
      <c r="M13933" s="5"/>
    </row>
    <row r="13934" ht="12.75">
      <c r="M13934" s="5"/>
    </row>
    <row r="13935" ht="12.75">
      <c r="M13935" s="5"/>
    </row>
    <row r="13936" ht="12.75">
      <c r="M13936" s="5"/>
    </row>
    <row r="13937" ht="12.75">
      <c r="M13937" s="5"/>
    </row>
    <row r="13938" ht="12.75">
      <c r="M13938" s="5"/>
    </row>
    <row r="13939" ht="12.75">
      <c r="M13939" s="5"/>
    </row>
    <row r="13940" ht="12.75">
      <c r="M13940" s="5"/>
    </row>
    <row r="13941" ht="12.75">
      <c r="M13941" s="5"/>
    </row>
    <row r="13942" ht="12.75">
      <c r="M13942" s="5"/>
    </row>
    <row r="13943" ht="12.75">
      <c r="M13943" s="5"/>
    </row>
    <row r="13944" ht="12.75">
      <c r="M13944" s="5"/>
    </row>
    <row r="13945" ht="12.75">
      <c r="M13945" s="5"/>
    </row>
    <row r="13946" ht="12.75">
      <c r="M13946" s="5"/>
    </row>
    <row r="13947" ht="12.75">
      <c r="M13947" s="5"/>
    </row>
    <row r="13948" ht="12.75">
      <c r="M13948" s="5"/>
    </row>
    <row r="13949" ht="12.75">
      <c r="M13949" s="5"/>
    </row>
    <row r="13950" ht="12.75">
      <c r="M13950" s="5"/>
    </row>
    <row r="13951" ht="12.75">
      <c r="M13951" s="5"/>
    </row>
    <row r="13952" ht="12.75">
      <c r="M13952" s="5"/>
    </row>
    <row r="13953" ht="12.75">
      <c r="M13953" s="5"/>
    </row>
    <row r="13954" ht="12.75">
      <c r="M13954" s="5"/>
    </row>
    <row r="13955" ht="12.75">
      <c r="M13955" s="5"/>
    </row>
    <row r="13956" ht="12.75">
      <c r="M13956" s="5"/>
    </row>
    <row r="13957" ht="12.75">
      <c r="M13957" s="5"/>
    </row>
    <row r="13958" ht="12.75">
      <c r="M13958" s="5"/>
    </row>
    <row r="13959" ht="12.75">
      <c r="M13959" s="5"/>
    </row>
    <row r="13960" ht="12.75">
      <c r="M13960" s="5"/>
    </row>
    <row r="13961" ht="12.75">
      <c r="M13961" s="5"/>
    </row>
    <row r="13962" ht="12.75">
      <c r="M13962" s="5"/>
    </row>
    <row r="13963" ht="12.75">
      <c r="M13963" s="5"/>
    </row>
    <row r="13964" ht="12.75">
      <c r="M13964" s="5"/>
    </row>
    <row r="13965" ht="12.75">
      <c r="M13965" s="5"/>
    </row>
    <row r="13966" ht="12.75">
      <c r="M13966" s="5"/>
    </row>
    <row r="13967" ht="12.75">
      <c r="M13967" s="5"/>
    </row>
    <row r="13968" ht="12.75">
      <c r="M13968" s="5"/>
    </row>
    <row r="13969" ht="12.75">
      <c r="M13969" s="5"/>
    </row>
    <row r="13970" ht="12.75">
      <c r="M13970" s="5"/>
    </row>
    <row r="13971" ht="12.75">
      <c r="M13971" s="5"/>
    </row>
    <row r="13972" ht="12.75">
      <c r="M13972" s="5"/>
    </row>
    <row r="13973" ht="12.75">
      <c r="M13973" s="5"/>
    </row>
    <row r="13974" ht="12.75">
      <c r="M13974" s="5"/>
    </row>
    <row r="13975" ht="12.75">
      <c r="M13975" s="5"/>
    </row>
    <row r="13976" ht="12.75">
      <c r="M13976" s="5"/>
    </row>
    <row r="13977" ht="12.75">
      <c r="M13977" s="5"/>
    </row>
    <row r="13978" ht="12.75">
      <c r="M13978" s="5"/>
    </row>
    <row r="13979" ht="12.75">
      <c r="M13979" s="5"/>
    </row>
    <row r="13980" ht="12.75">
      <c r="M13980" s="5"/>
    </row>
    <row r="13981" ht="12.75">
      <c r="M13981" s="5"/>
    </row>
    <row r="13982" ht="12.75">
      <c r="M13982" s="5"/>
    </row>
    <row r="13983" ht="12.75">
      <c r="M13983" s="5"/>
    </row>
    <row r="13984" ht="12.75">
      <c r="M13984" s="5"/>
    </row>
    <row r="13985" ht="12.75">
      <c r="M13985" s="5"/>
    </row>
    <row r="13986" ht="12.75">
      <c r="M13986" s="5"/>
    </row>
    <row r="13987" ht="12.75">
      <c r="M13987" s="5"/>
    </row>
    <row r="13988" ht="12.75">
      <c r="M13988" s="5"/>
    </row>
    <row r="13989" ht="12.75">
      <c r="M13989" s="5"/>
    </row>
    <row r="13990" ht="12.75">
      <c r="M13990" s="5"/>
    </row>
    <row r="13991" ht="12.75">
      <c r="M13991" s="5"/>
    </row>
    <row r="13992" ht="12.75">
      <c r="M13992" s="5"/>
    </row>
    <row r="13993" ht="12.75">
      <c r="M13993" s="5"/>
    </row>
    <row r="13994" ht="12.75">
      <c r="M13994" s="5"/>
    </row>
    <row r="13995" ht="12.75">
      <c r="M13995" s="5"/>
    </row>
    <row r="13996" ht="12.75">
      <c r="M13996" s="5"/>
    </row>
    <row r="13997" ht="12.75">
      <c r="M13997" s="5"/>
    </row>
    <row r="13998" ht="12.75">
      <c r="M13998" s="5"/>
    </row>
    <row r="13999" ht="12.75">
      <c r="M13999" s="5"/>
    </row>
    <row r="14000" ht="12.75">
      <c r="M14000" s="5"/>
    </row>
    <row r="14001" ht="12.75">
      <c r="M14001" s="5"/>
    </row>
    <row r="14002" ht="12.75">
      <c r="M14002" s="5"/>
    </row>
    <row r="14003" ht="12.75">
      <c r="M14003" s="5"/>
    </row>
    <row r="14004" ht="12.75">
      <c r="M14004" s="5"/>
    </row>
    <row r="14005" ht="12.75">
      <c r="M14005" s="5"/>
    </row>
    <row r="14006" ht="12.75">
      <c r="M14006" s="5"/>
    </row>
    <row r="14007" ht="12.75">
      <c r="M14007" s="5"/>
    </row>
    <row r="14008" ht="12.75">
      <c r="M14008" s="5"/>
    </row>
    <row r="14009" ht="12.75">
      <c r="M14009" s="5"/>
    </row>
    <row r="14010" ht="12.75">
      <c r="M14010" s="5"/>
    </row>
    <row r="14011" ht="12.75">
      <c r="M14011" s="5"/>
    </row>
    <row r="14012" ht="12.75">
      <c r="M14012" s="5"/>
    </row>
    <row r="14013" ht="12.75">
      <c r="M14013" s="5"/>
    </row>
    <row r="14014" ht="12.75">
      <c r="M14014" s="5"/>
    </row>
    <row r="14015" ht="12.75">
      <c r="M14015" s="5"/>
    </row>
    <row r="14016" ht="12.75">
      <c r="M14016" s="5"/>
    </row>
    <row r="14017" ht="12.75">
      <c r="M14017" s="5"/>
    </row>
    <row r="14018" ht="12.75">
      <c r="M14018" s="5"/>
    </row>
    <row r="14019" ht="12.75">
      <c r="M14019" s="5"/>
    </row>
    <row r="14020" ht="12.75">
      <c r="M14020" s="5"/>
    </row>
    <row r="14021" ht="12.75">
      <c r="M14021" s="5"/>
    </row>
    <row r="14022" ht="12.75">
      <c r="M14022" s="5"/>
    </row>
    <row r="14023" ht="12.75">
      <c r="M14023" s="5"/>
    </row>
    <row r="14024" ht="12.75">
      <c r="M14024" s="5"/>
    </row>
    <row r="14025" ht="12.75">
      <c r="M14025" s="5"/>
    </row>
    <row r="14026" ht="12.75">
      <c r="M14026" s="5"/>
    </row>
    <row r="14027" ht="12.75">
      <c r="M14027" s="5"/>
    </row>
    <row r="14028" ht="12.75">
      <c r="M14028" s="5"/>
    </row>
    <row r="14029" ht="12.75">
      <c r="M14029" s="5"/>
    </row>
    <row r="14030" ht="12.75">
      <c r="M14030" s="5"/>
    </row>
    <row r="14031" ht="12.75">
      <c r="M14031" s="5"/>
    </row>
    <row r="14032" ht="12.75">
      <c r="M14032" s="5"/>
    </row>
    <row r="14033" ht="12.75">
      <c r="M14033" s="5"/>
    </row>
    <row r="14034" ht="12.75">
      <c r="M14034" s="5"/>
    </row>
    <row r="14035" ht="12.75">
      <c r="M14035" s="5"/>
    </row>
    <row r="14036" ht="12.75">
      <c r="M14036" s="5"/>
    </row>
    <row r="14037" ht="12.75">
      <c r="M14037" s="5"/>
    </row>
    <row r="14038" ht="12.75">
      <c r="M14038" s="5"/>
    </row>
    <row r="14039" ht="12.75">
      <c r="M14039" s="5"/>
    </row>
    <row r="14040" ht="12.75">
      <c r="M14040" s="5"/>
    </row>
    <row r="14041" ht="12.75">
      <c r="M14041" s="5"/>
    </row>
    <row r="14042" ht="12.75">
      <c r="M14042" s="5"/>
    </row>
    <row r="14043" ht="12.75">
      <c r="M14043" s="5"/>
    </row>
    <row r="14044" ht="12.75">
      <c r="M14044" s="5"/>
    </row>
    <row r="14045" ht="12.75">
      <c r="M14045" s="5"/>
    </row>
    <row r="14046" ht="12.75">
      <c r="M14046" s="5"/>
    </row>
    <row r="14047" ht="12.75">
      <c r="M14047" s="5"/>
    </row>
    <row r="14048" ht="12.75">
      <c r="M14048" s="5"/>
    </row>
    <row r="14049" ht="12.75">
      <c r="M14049" s="5"/>
    </row>
    <row r="14050" ht="12.75">
      <c r="M14050" s="5"/>
    </row>
    <row r="14051" ht="12.75">
      <c r="M14051" s="5"/>
    </row>
    <row r="14052" ht="12.75">
      <c r="M14052" s="5"/>
    </row>
    <row r="14053" ht="12.75">
      <c r="M14053" s="5"/>
    </row>
    <row r="14054" ht="12.75">
      <c r="M14054" s="5"/>
    </row>
    <row r="14055" ht="12.75">
      <c r="M14055" s="5"/>
    </row>
    <row r="14056" ht="12.75">
      <c r="M14056" s="5"/>
    </row>
    <row r="14057" ht="12.75">
      <c r="M14057" s="5"/>
    </row>
    <row r="14058" ht="12.75">
      <c r="M14058" s="5"/>
    </row>
    <row r="14059" ht="12.75">
      <c r="M14059" s="5"/>
    </row>
    <row r="14060" ht="12.75">
      <c r="M14060" s="5"/>
    </row>
    <row r="14061" ht="12.75">
      <c r="M14061" s="5"/>
    </row>
    <row r="14062" ht="12.75">
      <c r="M14062" s="5"/>
    </row>
    <row r="14063" ht="12.75">
      <c r="M14063" s="5"/>
    </row>
    <row r="14064" ht="12.75">
      <c r="M14064" s="5"/>
    </row>
    <row r="14065" ht="12.75">
      <c r="M14065" s="5"/>
    </row>
    <row r="14066" ht="12.75">
      <c r="M14066" s="5"/>
    </row>
    <row r="14067" ht="12.75">
      <c r="M14067" s="5"/>
    </row>
    <row r="14068" ht="12.75">
      <c r="M14068" s="5"/>
    </row>
    <row r="14069" ht="12.75">
      <c r="M14069" s="5"/>
    </row>
    <row r="14070" ht="12.75">
      <c r="M14070" s="5"/>
    </row>
    <row r="14071" ht="12.75">
      <c r="M14071" s="5"/>
    </row>
    <row r="14072" ht="12.75">
      <c r="M14072" s="5"/>
    </row>
    <row r="14073" ht="12.75">
      <c r="M14073" s="5"/>
    </row>
    <row r="14074" ht="12.75">
      <c r="M14074" s="5"/>
    </row>
    <row r="14075" ht="12.75">
      <c r="M14075" s="5"/>
    </row>
    <row r="14076" ht="12.75">
      <c r="M14076" s="5"/>
    </row>
    <row r="14077" ht="12.75">
      <c r="M14077" s="5"/>
    </row>
    <row r="14078" ht="12.75">
      <c r="M14078" s="5"/>
    </row>
    <row r="14079" ht="12.75">
      <c r="M14079" s="5"/>
    </row>
    <row r="14080" ht="12.75">
      <c r="M14080" s="5"/>
    </row>
    <row r="14081" ht="12.75">
      <c r="M14081" s="5"/>
    </row>
    <row r="14082" ht="12.75">
      <c r="M14082" s="5"/>
    </row>
    <row r="14083" ht="12.75">
      <c r="M14083" s="5"/>
    </row>
    <row r="14084" ht="12.75">
      <c r="M14084" s="5"/>
    </row>
    <row r="14085" ht="12.75">
      <c r="M14085" s="5"/>
    </row>
    <row r="14086" ht="12.75">
      <c r="M14086" s="5"/>
    </row>
    <row r="14087" ht="12.75">
      <c r="M14087" s="5"/>
    </row>
    <row r="14088" ht="12.75">
      <c r="M14088" s="5"/>
    </row>
    <row r="14089" ht="12.75">
      <c r="M14089" s="5"/>
    </row>
    <row r="14090" ht="12.75">
      <c r="M14090" s="5"/>
    </row>
    <row r="14091" ht="12.75">
      <c r="M14091" s="5"/>
    </row>
    <row r="14092" ht="12.75">
      <c r="M14092" s="5"/>
    </row>
    <row r="14093" ht="12.75">
      <c r="M14093" s="5"/>
    </row>
    <row r="14094" ht="12.75">
      <c r="M14094" s="5"/>
    </row>
    <row r="14095" ht="12.75">
      <c r="M14095" s="5"/>
    </row>
    <row r="14096" ht="12.75">
      <c r="M14096" s="5"/>
    </row>
    <row r="14097" ht="12.75">
      <c r="M14097" s="5"/>
    </row>
    <row r="14098" ht="12.75">
      <c r="M14098" s="5"/>
    </row>
    <row r="14099" ht="12.75">
      <c r="M14099" s="5"/>
    </row>
    <row r="14100" ht="12.75">
      <c r="M14100" s="5"/>
    </row>
    <row r="14101" ht="12.75">
      <c r="M14101" s="5"/>
    </row>
    <row r="14102" ht="12.75">
      <c r="M14102" s="5"/>
    </row>
    <row r="14103" ht="12.75">
      <c r="M14103" s="5"/>
    </row>
    <row r="14104" ht="12.75">
      <c r="M14104" s="5"/>
    </row>
    <row r="14105" ht="12.75">
      <c r="M14105" s="5"/>
    </row>
    <row r="14106" ht="12.75">
      <c r="M14106" s="5"/>
    </row>
    <row r="14107" ht="12.75">
      <c r="M14107" s="5"/>
    </row>
    <row r="14108" ht="12.75">
      <c r="M14108" s="5"/>
    </row>
    <row r="14109" ht="12.75">
      <c r="M14109" s="5"/>
    </row>
    <row r="14110" ht="12.75">
      <c r="M14110" s="5"/>
    </row>
    <row r="14111" ht="12.75">
      <c r="M14111" s="5"/>
    </row>
    <row r="14112" ht="12.75">
      <c r="M14112" s="5"/>
    </row>
    <row r="14113" ht="12.75">
      <c r="M14113" s="5"/>
    </row>
    <row r="14114" ht="12.75">
      <c r="M14114" s="5"/>
    </row>
    <row r="14115" ht="12.75">
      <c r="M14115" s="5"/>
    </row>
    <row r="14116" ht="12.75">
      <c r="M14116" s="5"/>
    </row>
    <row r="14117" ht="12.75">
      <c r="M14117" s="5"/>
    </row>
    <row r="14118" ht="12.75">
      <c r="M14118" s="5"/>
    </row>
    <row r="14119" ht="12.75">
      <c r="M14119" s="5"/>
    </row>
    <row r="14120" ht="12.75">
      <c r="M14120" s="5"/>
    </row>
    <row r="14121" ht="12.75">
      <c r="M14121" s="5"/>
    </row>
    <row r="14122" ht="12.75">
      <c r="M14122" s="5"/>
    </row>
    <row r="14123" ht="12.75">
      <c r="M14123" s="5"/>
    </row>
    <row r="14124" ht="12.75">
      <c r="M14124" s="5"/>
    </row>
    <row r="14125" ht="12.75">
      <c r="M14125" s="5"/>
    </row>
    <row r="14126" ht="12.75">
      <c r="M14126" s="5"/>
    </row>
    <row r="14127" ht="12.75">
      <c r="M14127" s="5"/>
    </row>
    <row r="14128" ht="12.75">
      <c r="M14128" s="5"/>
    </row>
    <row r="14129" ht="12.75">
      <c r="M14129" s="5"/>
    </row>
    <row r="14130" ht="12.75">
      <c r="M14130" s="5"/>
    </row>
    <row r="14131" ht="12.75">
      <c r="M14131" s="5"/>
    </row>
    <row r="14132" ht="12.75">
      <c r="M14132" s="5"/>
    </row>
    <row r="14133" ht="12.75">
      <c r="M14133" s="5"/>
    </row>
    <row r="14134" ht="12.75">
      <c r="M14134" s="5"/>
    </row>
    <row r="14135" ht="12.75">
      <c r="M14135" s="5"/>
    </row>
    <row r="14136" ht="12.75">
      <c r="M14136" s="5"/>
    </row>
    <row r="14137" ht="12.75">
      <c r="M14137" s="5"/>
    </row>
    <row r="14138" ht="12.75">
      <c r="M14138" s="5"/>
    </row>
    <row r="14139" ht="12.75">
      <c r="M14139" s="5"/>
    </row>
    <row r="14140" ht="12.75">
      <c r="M14140" s="5"/>
    </row>
    <row r="14141" ht="12.75">
      <c r="M14141" s="5"/>
    </row>
    <row r="14142" ht="12.75">
      <c r="M14142" s="5"/>
    </row>
    <row r="14143" ht="12.75">
      <c r="M14143" s="5"/>
    </row>
    <row r="14144" ht="12.75">
      <c r="M14144" s="5"/>
    </row>
    <row r="14145" ht="12.75">
      <c r="M14145" s="5"/>
    </row>
    <row r="14146" ht="12.75">
      <c r="M14146" s="5"/>
    </row>
    <row r="14147" ht="12.75">
      <c r="M14147" s="5"/>
    </row>
    <row r="14148" ht="12.75">
      <c r="M14148" s="5"/>
    </row>
    <row r="14149" ht="12.75">
      <c r="M14149" s="5"/>
    </row>
    <row r="14150" ht="12.75">
      <c r="M14150" s="5"/>
    </row>
    <row r="14151" ht="12.75">
      <c r="M14151" s="5"/>
    </row>
    <row r="14152" ht="12.75">
      <c r="M14152" s="5"/>
    </row>
    <row r="14153" ht="12.75">
      <c r="M14153" s="5"/>
    </row>
    <row r="14154" ht="12.75">
      <c r="M14154" s="5"/>
    </row>
    <row r="14155" ht="12.75">
      <c r="M14155" s="5"/>
    </row>
    <row r="14156" ht="12.75">
      <c r="M14156" s="5"/>
    </row>
    <row r="14157" ht="12.75">
      <c r="M14157" s="5"/>
    </row>
    <row r="14158" ht="12.75">
      <c r="M14158" s="5"/>
    </row>
    <row r="14159" ht="12.75">
      <c r="M14159" s="5"/>
    </row>
    <row r="14160" ht="12.75">
      <c r="M14160" s="5"/>
    </row>
    <row r="14161" ht="12.75">
      <c r="M14161" s="5"/>
    </row>
    <row r="14162" ht="12.75">
      <c r="M14162" s="5"/>
    </row>
    <row r="14163" ht="12.75">
      <c r="M14163" s="5"/>
    </row>
    <row r="14164" ht="12.75">
      <c r="M14164" s="5"/>
    </row>
    <row r="14165" ht="12.75">
      <c r="M14165" s="5"/>
    </row>
    <row r="14166" ht="12.75">
      <c r="M14166" s="5"/>
    </row>
    <row r="14167" ht="12.75">
      <c r="M14167" s="5"/>
    </row>
    <row r="14168" ht="12.75">
      <c r="M14168" s="5"/>
    </row>
    <row r="14169" ht="12.75">
      <c r="M14169" s="5"/>
    </row>
    <row r="14170" ht="12.75">
      <c r="M14170" s="5"/>
    </row>
    <row r="14171" ht="12.75">
      <c r="M14171" s="5"/>
    </row>
    <row r="14172" ht="12.75">
      <c r="M14172" s="5"/>
    </row>
    <row r="14173" ht="12.75">
      <c r="M14173" s="5"/>
    </row>
    <row r="14174" ht="12.75">
      <c r="M14174" s="5"/>
    </row>
    <row r="14175" ht="12.75">
      <c r="M14175" s="5"/>
    </row>
    <row r="14176" ht="12.75">
      <c r="M14176" s="5"/>
    </row>
    <row r="14177" ht="12.75">
      <c r="M14177" s="5"/>
    </row>
    <row r="14178" ht="12.75">
      <c r="M14178" s="5"/>
    </row>
    <row r="14179" ht="12.75">
      <c r="M14179" s="5"/>
    </row>
    <row r="14180" ht="12.75">
      <c r="M14180" s="5"/>
    </row>
    <row r="14181" ht="12.75">
      <c r="M14181" s="5"/>
    </row>
    <row r="14182" ht="12.75">
      <c r="M14182" s="5"/>
    </row>
    <row r="14183" ht="12.75">
      <c r="M14183" s="5"/>
    </row>
    <row r="14184" ht="12.75">
      <c r="M14184" s="5"/>
    </row>
    <row r="14185" ht="12.75">
      <c r="M14185" s="5"/>
    </row>
    <row r="14186" ht="12.75">
      <c r="M14186" s="5"/>
    </row>
    <row r="14187" ht="12.75">
      <c r="M14187" s="5"/>
    </row>
    <row r="14188" ht="12.75">
      <c r="M14188" s="5"/>
    </row>
    <row r="14189" ht="12.75">
      <c r="M14189" s="5"/>
    </row>
    <row r="14190" ht="12.75">
      <c r="M14190" s="5"/>
    </row>
    <row r="14191" ht="12.75">
      <c r="M14191" s="5"/>
    </row>
    <row r="14192" ht="12.75">
      <c r="M14192" s="5"/>
    </row>
    <row r="14193" ht="12.75">
      <c r="M14193" s="5"/>
    </row>
    <row r="14194" ht="12.75">
      <c r="M14194" s="5"/>
    </row>
    <row r="14195" ht="12.75">
      <c r="M14195" s="5"/>
    </row>
    <row r="14196" ht="12.75">
      <c r="M14196" s="5"/>
    </row>
    <row r="14197" ht="12.75">
      <c r="M14197" s="5"/>
    </row>
    <row r="14198" ht="12.75">
      <c r="M14198" s="5"/>
    </row>
    <row r="14199" ht="12.75">
      <c r="M14199" s="5"/>
    </row>
    <row r="14200" ht="12.75">
      <c r="M14200" s="5"/>
    </row>
    <row r="14201" ht="12.75">
      <c r="M14201" s="5"/>
    </row>
    <row r="14202" ht="12.75">
      <c r="M14202" s="5"/>
    </row>
    <row r="14203" ht="12.75">
      <c r="M14203" s="5"/>
    </row>
    <row r="14204" ht="12.75">
      <c r="M14204" s="5"/>
    </row>
    <row r="14205" ht="12.75">
      <c r="M14205" s="5"/>
    </row>
    <row r="14206" ht="12.75">
      <c r="M14206" s="5"/>
    </row>
    <row r="14207" ht="12.75">
      <c r="M14207" s="5"/>
    </row>
    <row r="14208" ht="12.75">
      <c r="M14208" s="5"/>
    </row>
    <row r="14209" ht="12.75">
      <c r="M14209" s="5"/>
    </row>
    <row r="14210" ht="12.75">
      <c r="M14210" s="5"/>
    </row>
    <row r="14211" ht="12.75">
      <c r="M14211" s="5"/>
    </row>
    <row r="14212" ht="12.75">
      <c r="M14212" s="5"/>
    </row>
    <row r="14213" ht="12.75">
      <c r="M14213" s="5"/>
    </row>
    <row r="14214" ht="12.75">
      <c r="M14214" s="5"/>
    </row>
    <row r="14215" ht="12.75">
      <c r="M14215" s="5"/>
    </row>
    <row r="14216" ht="12.75">
      <c r="M14216" s="5"/>
    </row>
    <row r="14217" ht="12.75">
      <c r="M14217" s="5"/>
    </row>
    <row r="14218" ht="12.75">
      <c r="M14218" s="5"/>
    </row>
    <row r="14219" ht="12.75">
      <c r="M14219" s="5"/>
    </row>
    <row r="14220" ht="12.75">
      <c r="M14220" s="5"/>
    </row>
    <row r="14221" ht="12.75">
      <c r="M14221" s="5"/>
    </row>
    <row r="14222" ht="12.75">
      <c r="M14222" s="5"/>
    </row>
    <row r="14223" ht="12.75">
      <c r="M14223" s="5"/>
    </row>
    <row r="14224" ht="12.75">
      <c r="M14224" s="5"/>
    </row>
    <row r="14225" ht="12.75">
      <c r="M14225" s="5"/>
    </row>
    <row r="14226" ht="12.75">
      <c r="M14226" s="5"/>
    </row>
    <row r="14227" ht="12.75">
      <c r="M14227" s="5"/>
    </row>
    <row r="14228" ht="12.75">
      <c r="M14228" s="5"/>
    </row>
    <row r="14229" ht="12.75">
      <c r="M14229" s="5"/>
    </row>
    <row r="14230" ht="12.75">
      <c r="M14230" s="5"/>
    </row>
    <row r="14231" ht="12.75">
      <c r="M14231" s="5"/>
    </row>
    <row r="14232" ht="12.75">
      <c r="M14232" s="5"/>
    </row>
    <row r="14233" ht="12.75">
      <c r="M14233" s="5"/>
    </row>
    <row r="14234" ht="12.75">
      <c r="M14234" s="5"/>
    </row>
    <row r="14235" ht="12.75">
      <c r="M14235" s="5"/>
    </row>
    <row r="14236" ht="12.75">
      <c r="M14236" s="5"/>
    </row>
    <row r="14237" ht="12.75">
      <c r="M14237" s="5"/>
    </row>
    <row r="14238" ht="12.75">
      <c r="M14238" s="5"/>
    </row>
    <row r="14239" ht="12.75">
      <c r="M14239" s="5"/>
    </row>
    <row r="14240" ht="12.75">
      <c r="M14240" s="5"/>
    </row>
    <row r="14241" ht="12.75">
      <c r="M14241" s="5"/>
    </row>
    <row r="14242" ht="12.75">
      <c r="M14242" s="5"/>
    </row>
    <row r="14243" ht="12.75">
      <c r="M14243" s="5"/>
    </row>
    <row r="14244" ht="12.75">
      <c r="M14244" s="5"/>
    </row>
    <row r="14245" ht="12.75">
      <c r="M14245" s="5"/>
    </row>
    <row r="14246" ht="12.75">
      <c r="M14246" s="5"/>
    </row>
    <row r="14247" ht="12.75">
      <c r="M14247" s="5"/>
    </row>
    <row r="14248" ht="12.75">
      <c r="M14248" s="5"/>
    </row>
    <row r="14249" ht="12.75">
      <c r="M14249" s="5"/>
    </row>
    <row r="14250" ht="12.75">
      <c r="M14250" s="5"/>
    </row>
    <row r="14251" ht="12.75">
      <c r="M14251" s="5"/>
    </row>
    <row r="14252" ht="12.75">
      <c r="M14252" s="5"/>
    </row>
    <row r="14253" ht="12.75">
      <c r="M14253" s="5"/>
    </row>
    <row r="14254" ht="12.75">
      <c r="M14254" s="5"/>
    </row>
    <row r="14255" ht="12.75">
      <c r="M14255" s="5"/>
    </row>
    <row r="14256" ht="12.75">
      <c r="M14256" s="5"/>
    </row>
    <row r="14257" ht="12.75">
      <c r="M14257" s="5"/>
    </row>
    <row r="14258" ht="12.75">
      <c r="M14258" s="5"/>
    </row>
    <row r="14259" ht="12.75">
      <c r="M14259" s="5"/>
    </row>
    <row r="14260" ht="12.75">
      <c r="M14260" s="5"/>
    </row>
    <row r="14261" ht="12.75">
      <c r="M14261" s="5"/>
    </row>
    <row r="14262" ht="12.75">
      <c r="M14262" s="5"/>
    </row>
    <row r="14263" ht="12.75">
      <c r="M14263" s="5"/>
    </row>
    <row r="14264" ht="12.75">
      <c r="M14264" s="5"/>
    </row>
    <row r="14265" ht="12.75">
      <c r="M14265" s="5"/>
    </row>
    <row r="14266" ht="12.75">
      <c r="M14266" s="5"/>
    </row>
    <row r="14267" ht="12.75">
      <c r="M14267" s="5"/>
    </row>
    <row r="14268" ht="12.75">
      <c r="M14268" s="5"/>
    </row>
    <row r="14269" ht="12.75">
      <c r="M14269" s="5"/>
    </row>
    <row r="14270" ht="12.75">
      <c r="M14270" s="5"/>
    </row>
    <row r="14271" ht="12.75">
      <c r="M14271" s="5"/>
    </row>
    <row r="14272" ht="12.75">
      <c r="M14272" s="5"/>
    </row>
    <row r="14273" ht="12.75">
      <c r="M14273" s="5"/>
    </row>
    <row r="14274" ht="12.75">
      <c r="M14274" s="5"/>
    </row>
    <row r="14275" ht="12.75">
      <c r="M14275" s="5"/>
    </row>
    <row r="14276" ht="12.75">
      <c r="M14276" s="5"/>
    </row>
    <row r="14277" ht="12.75">
      <c r="M14277" s="5"/>
    </row>
    <row r="14278" ht="12.75">
      <c r="M14278" s="5"/>
    </row>
    <row r="14279" ht="12.75">
      <c r="M14279" s="5"/>
    </row>
    <row r="14280" ht="12.75">
      <c r="M14280" s="5"/>
    </row>
    <row r="14281" ht="12.75">
      <c r="M14281" s="5"/>
    </row>
    <row r="14282" ht="12.75">
      <c r="M14282" s="5"/>
    </row>
    <row r="14283" ht="12.75">
      <c r="M14283" s="5"/>
    </row>
    <row r="14284" ht="12.75">
      <c r="M14284" s="5"/>
    </row>
    <row r="14285" ht="12.75">
      <c r="M14285" s="5"/>
    </row>
    <row r="14286" ht="12.75">
      <c r="M14286" s="5"/>
    </row>
    <row r="14287" ht="12.75">
      <c r="M14287" s="5"/>
    </row>
    <row r="14288" ht="12.75">
      <c r="M14288" s="5"/>
    </row>
    <row r="14289" ht="12.75">
      <c r="M14289" s="5"/>
    </row>
    <row r="14290" ht="12.75">
      <c r="M14290" s="5"/>
    </row>
    <row r="14291" ht="12.75">
      <c r="M14291" s="5"/>
    </row>
    <row r="14292" ht="12.75">
      <c r="M14292" s="5"/>
    </row>
    <row r="14293" ht="12.75">
      <c r="M14293" s="5"/>
    </row>
    <row r="14294" ht="12.75">
      <c r="M14294" s="5"/>
    </row>
    <row r="14295" ht="12.75">
      <c r="M14295" s="5"/>
    </row>
    <row r="14296" ht="12.75">
      <c r="M14296" s="5"/>
    </row>
    <row r="14297" ht="12.75">
      <c r="M14297" s="5"/>
    </row>
    <row r="14298" ht="12.75">
      <c r="M14298" s="5"/>
    </row>
    <row r="14299" ht="12.75">
      <c r="M14299" s="5"/>
    </row>
    <row r="14300" ht="12.75">
      <c r="M14300" s="5"/>
    </row>
    <row r="14301" ht="12.75">
      <c r="M14301" s="5"/>
    </row>
    <row r="14302" ht="12.75">
      <c r="M14302" s="5"/>
    </row>
    <row r="14303" ht="12.75">
      <c r="M14303" s="5"/>
    </row>
    <row r="14304" ht="12.75">
      <c r="M14304" s="5"/>
    </row>
    <row r="14305" ht="12.75">
      <c r="M14305" s="5"/>
    </row>
    <row r="14306" ht="12.75">
      <c r="M14306" s="5"/>
    </row>
    <row r="14307" ht="12.75">
      <c r="M14307" s="5"/>
    </row>
    <row r="14308" ht="12.75">
      <c r="M14308" s="5"/>
    </row>
    <row r="14309" ht="12.75">
      <c r="M14309" s="5"/>
    </row>
    <row r="14310" ht="12.75">
      <c r="M14310" s="5"/>
    </row>
    <row r="14311" ht="12.75">
      <c r="M14311" s="5"/>
    </row>
    <row r="14312" ht="12.75">
      <c r="M14312" s="5"/>
    </row>
    <row r="14313" ht="12.75">
      <c r="M14313" s="5"/>
    </row>
    <row r="14314" ht="12.75">
      <c r="M14314" s="5"/>
    </row>
    <row r="14315" ht="12.75">
      <c r="M14315" s="5"/>
    </row>
    <row r="14316" ht="12.75">
      <c r="M14316" s="5"/>
    </row>
    <row r="14317" ht="12.75">
      <c r="M14317" s="5"/>
    </row>
    <row r="14318" ht="12.75">
      <c r="M14318" s="5"/>
    </row>
    <row r="14319" ht="12.75">
      <c r="M14319" s="5"/>
    </row>
    <row r="14320" ht="12.75">
      <c r="M14320" s="5"/>
    </row>
    <row r="14321" ht="12.75">
      <c r="M14321" s="5"/>
    </row>
    <row r="14322" ht="12.75">
      <c r="M14322" s="5"/>
    </row>
    <row r="14323" ht="12.75">
      <c r="M14323" s="5"/>
    </row>
    <row r="14324" ht="12.75">
      <c r="M14324" s="5"/>
    </row>
    <row r="14325" ht="12.75">
      <c r="M14325" s="5"/>
    </row>
    <row r="14326" ht="12.75">
      <c r="M14326" s="5"/>
    </row>
    <row r="14327" ht="12.75">
      <c r="M14327" s="5"/>
    </row>
    <row r="14328" ht="12.75">
      <c r="M14328" s="5"/>
    </row>
    <row r="14329" ht="12.75">
      <c r="M14329" s="5"/>
    </row>
    <row r="14330" ht="12.75">
      <c r="M14330" s="5"/>
    </row>
    <row r="14331" ht="12.75">
      <c r="M14331" s="5"/>
    </row>
    <row r="14332" ht="12.75">
      <c r="M14332" s="5"/>
    </row>
    <row r="14333" ht="12.75">
      <c r="M14333" s="5"/>
    </row>
    <row r="14334" ht="12.75">
      <c r="M14334" s="5"/>
    </row>
    <row r="14335" ht="12.75">
      <c r="M14335" s="5"/>
    </row>
    <row r="14336" ht="12.75">
      <c r="M14336" s="5"/>
    </row>
    <row r="14337" ht="12.75">
      <c r="M14337" s="5"/>
    </row>
    <row r="14338" ht="12.75">
      <c r="M14338" s="5"/>
    </row>
    <row r="14339" ht="12.75">
      <c r="M14339" s="5"/>
    </row>
    <row r="14340" ht="12.75">
      <c r="M14340" s="5"/>
    </row>
    <row r="14341" ht="12.75">
      <c r="M14341" s="5"/>
    </row>
    <row r="14342" ht="12.75">
      <c r="M14342" s="5"/>
    </row>
    <row r="14343" ht="12.75">
      <c r="M14343" s="5"/>
    </row>
    <row r="14344" ht="12.75">
      <c r="M14344" s="5"/>
    </row>
    <row r="14345" ht="12.75">
      <c r="M14345" s="5"/>
    </row>
    <row r="14346" ht="12.75">
      <c r="M14346" s="5"/>
    </row>
    <row r="14347" ht="12.75">
      <c r="M14347" s="5"/>
    </row>
    <row r="14348" ht="12.75">
      <c r="M14348" s="5"/>
    </row>
    <row r="14349" ht="12.75">
      <c r="M14349" s="5"/>
    </row>
    <row r="14350" ht="12.75">
      <c r="M14350" s="5"/>
    </row>
    <row r="14351" ht="12.75">
      <c r="M14351" s="5"/>
    </row>
    <row r="14352" ht="12.75">
      <c r="M14352" s="5"/>
    </row>
    <row r="14353" ht="12.75">
      <c r="M14353" s="5"/>
    </row>
    <row r="14354" ht="12.75">
      <c r="M14354" s="5"/>
    </row>
    <row r="14355" ht="12.75">
      <c r="M14355" s="5"/>
    </row>
    <row r="14356" ht="12.75">
      <c r="M14356" s="5"/>
    </row>
    <row r="14357" ht="12.75">
      <c r="M14357" s="5"/>
    </row>
    <row r="14358" ht="12.75">
      <c r="M14358" s="5"/>
    </row>
    <row r="14359" ht="12.75">
      <c r="M14359" s="5"/>
    </row>
    <row r="14360" ht="12.75">
      <c r="M14360" s="5"/>
    </row>
    <row r="14361" ht="12.75">
      <c r="M14361" s="5"/>
    </row>
    <row r="14362" ht="12.75">
      <c r="M14362" s="5"/>
    </row>
    <row r="14363" ht="12.75">
      <c r="M14363" s="5"/>
    </row>
    <row r="14364" ht="12.75">
      <c r="M14364" s="5"/>
    </row>
    <row r="14365" ht="12.75">
      <c r="M14365" s="5"/>
    </row>
    <row r="14366" ht="12.75">
      <c r="M14366" s="5"/>
    </row>
    <row r="14367" ht="12.75">
      <c r="M14367" s="5"/>
    </row>
    <row r="14368" ht="12.75">
      <c r="M14368" s="5"/>
    </row>
    <row r="14369" ht="12.75">
      <c r="M14369" s="5"/>
    </row>
    <row r="14370" ht="12.75">
      <c r="M14370" s="5"/>
    </row>
    <row r="14371" ht="12.75">
      <c r="M14371" s="5"/>
    </row>
    <row r="14372" ht="12.75">
      <c r="M14372" s="5"/>
    </row>
    <row r="14373" ht="12.75">
      <c r="M14373" s="5"/>
    </row>
    <row r="14374" ht="12.75">
      <c r="M14374" s="5"/>
    </row>
    <row r="14375" ht="12.75">
      <c r="M14375" s="5"/>
    </row>
    <row r="14376" ht="12.75">
      <c r="M14376" s="5"/>
    </row>
    <row r="14377" ht="12.75">
      <c r="M14377" s="5"/>
    </row>
    <row r="14378" ht="12.75">
      <c r="M14378" s="5"/>
    </row>
    <row r="14379" ht="12.75">
      <c r="M14379" s="5"/>
    </row>
    <row r="14380" ht="12.75">
      <c r="M14380" s="5"/>
    </row>
    <row r="14381" ht="12.75">
      <c r="M14381" s="5"/>
    </row>
    <row r="14382" ht="12.75">
      <c r="M14382" s="5"/>
    </row>
    <row r="14383" ht="12.75">
      <c r="M14383" s="5"/>
    </row>
    <row r="14384" ht="12.75">
      <c r="M14384" s="5"/>
    </row>
    <row r="14385" ht="12.75">
      <c r="M14385" s="5"/>
    </row>
    <row r="14386" ht="12.75">
      <c r="M14386" s="5"/>
    </row>
    <row r="14387" ht="12.75">
      <c r="M14387" s="5"/>
    </row>
    <row r="14388" ht="12.75">
      <c r="M14388" s="5"/>
    </row>
    <row r="14389" ht="12.75">
      <c r="M14389" s="5"/>
    </row>
    <row r="14390" ht="12.75">
      <c r="M14390" s="5"/>
    </row>
    <row r="14391" ht="12.75">
      <c r="M14391" s="5"/>
    </row>
    <row r="14392" ht="12.75">
      <c r="M14392" s="5"/>
    </row>
    <row r="14393" ht="12.75">
      <c r="M14393" s="5"/>
    </row>
    <row r="14394" ht="12.75">
      <c r="M14394" s="5"/>
    </row>
    <row r="14395" ht="12.75">
      <c r="M14395" s="5"/>
    </row>
    <row r="14396" ht="12.75">
      <c r="M14396" s="5"/>
    </row>
    <row r="14397" ht="12.75">
      <c r="M14397" s="5"/>
    </row>
    <row r="14398" ht="12.75">
      <c r="M14398" s="5"/>
    </row>
    <row r="14399" ht="12.75">
      <c r="M14399" s="5"/>
    </row>
    <row r="14400" ht="12.75">
      <c r="M14400" s="5"/>
    </row>
    <row r="14401" ht="12.75">
      <c r="M14401" s="5"/>
    </row>
    <row r="14402" ht="12.75">
      <c r="M14402" s="5"/>
    </row>
    <row r="14403" ht="12.75">
      <c r="M14403" s="5"/>
    </row>
    <row r="14404" ht="12.75">
      <c r="M14404" s="5"/>
    </row>
    <row r="14405" ht="12.75">
      <c r="M14405" s="5"/>
    </row>
    <row r="14406" ht="12.75">
      <c r="M14406" s="5"/>
    </row>
    <row r="14407" ht="12.75">
      <c r="M14407" s="5"/>
    </row>
    <row r="14408" ht="12.75">
      <c r="M14408" s="5"/>
    </row>
    <row r="14409" ht="12.75">
      <c r="M14409" s="5"/>
    </row>
    <row r="14410" ht="12.75">
      <c r="M14410" s="5"/>
    </row>
    <row r="14411" ht="12.75">
      <c r="M14411" s="5"/>
    </row>
    <row r="14412" ht="12.75">
      <c r="M14412" s="5"/>
    </row>
    <row r="14413" ht="12.75">
      <c r="M14413" s="5"/>
    </row>
    <row r="14414" ht="12.75">
      <c r="M14414" s="5"/>
    </row>
    <row r="14415" ht="12.75">
      <c r="M14415" s="5"/>
    </row>
    <row r="14416" ht="12.75">
      <c r="M14416" s="5"/>
    </row>
    <row r="14417" ht="12.75">
      <c r="M14417" s="5"/>
    </row>
    <row r="14418" ht="12.75">
      <c r="M14418" s="5"/>
    </row>
    <row r="14419" ht="12.75">
      <c r="M14419" s="5"/>
    </row>
    <row r="14420" ht="12.75">
      <c r="M14420" s="5"/>
    </row>
    <row r="14421" ht="12.75">
      <c r="M14421" s="5"/>
    </row>
    <row r="14422" ht="12.75">
      <c r="M14422" s="5"/>
    </row>
    <row r="14423" ht="12.75">
      <c r="M14423" s="5"/>
    </row>
    <row r="14424" ht="12.75">
      <c r="M14424" s="5"/>
    </row>
    <row r="14425" ht="12.75">
      <c r="M14425" s="5"/>
    </row>
    <row r="14426" ht="12.75">
      <c r="M14426" s="5"/>
    </row>
    <row r="14427" ht="12.75">
      <c r="M14427" s="5"/>
    </row>
    <row r="14428" ht="12.75">
      <c r="M14428" s="5"/>
    </row>
    <row r="14429" ht="12.75">
      <c r="M14429" s="5"/>
    </row>
    <row r="14430" ht="12.75">
      <c r="M14430" s="5"/>
    </row>
    <row r="14431" ht="12.75">
      <c r="M14431" s="5"/>
    </row>
    <row r="14432" ht="12.75">
      <c r="M14432" s="5"/>
    </row>
    <row r="14433" ht="12.75">
      <c r="M14433" s="5"/>
    </row>
    <row r="14434" ht="12.75">
      <c r="M14434" s="5"/>
    </row>
    <row r="14435" ht="12.75">
      <c r="M14435" s="5"/>
    </row>
    <row r="14436" ht="12.75">
      <c r="M14436" s="5"/>
    </row>
    <row r="14437" ht="12.75">
      <c r="M14437" s="5"/>
    </row>
    <row r="14438" ht="12.75">
      <c r="M14438" s="5"/>
    </row>
    <row r="14439" ht="12.75">
      <c r="M14439" s="5"/>
    </row>
    <row r="14440" ht="12.75">
      <c r="M14440" s="5"/>
    </row>
    <row r="14441" ht="12.75">
      <c r="M14441" s="5"/>
    </row>
    <row r="14442" ht="12.75">
      <c r="M14442" s="5"/>
    </row>
    <row r="14443" ht="12.75">
      <c r="M14443" s="5"/>
    </row>
    <row r="14444" ht="12.75">
      <c r="M14444" s="5"/>
    </row>
    <row r="14445" ht="12.75">
      <c r="M14445" s="5"/>
    </row>
    <row r="14446" ht="12.75">
      <c r="M14446" s="5"/>
    </row>
    <row r="14447" ht="12.75">
      <c r="M14447" s="5"/>
    </row>
    <row r="14448" ht="12.75">
      <c r="M14448" s="5"/>
    </row>
    <row r="14449" ht="12.75">
      <c r="M14449" s="5"/>
    </row>
    <row r="14450" ht="12.75">
      <c r="M14450" s="5"/>
    </row>
    <row r="14451" ht="12.75">
      <c r="M14451" s="5"/>
    </row>
    <row r="14452" ht="12.75">
      <c r="M14452" s="5"/>
    </row>
    <row r="14453" ht="12.75">
      <c r="M14453" s="5"/>
    </row>
    <row r="14454" ht="12.75">
      <c r="M14454" s="5"/>
    </row>
    <row r="14455" ht="12.75">
      <c r="M14455" s="5"/>
    </row>
    <row r="14456" ht="12.75">
      <c r="M14456" s="5"/>
    </row>
    <row r="14457" ht="12.75">
      <c r="M14457" s="5"/>
    </row>
    <row r="14458" ht="12.75">
      <c r="M14458" s="5"/>
    </row>
    <row r="14459" ht="12.75">
      <c r="M14459" s="5"/>
    </row>
    <row r="14460" ht="12.75">
      <c r="M14460" s="5"/>
    </row>
    <row r="14461" ht="12.75">
      <c r="M14461" s="5"/>
    </row>
    <row r="14462" ht="12.75">
      <c r="M14462" s="5"/>
    </row>
    <row r="14463" ht="12.75">
      <c r="M14463" s="5"/>
    </row>
    <row r="14464" ht="12.75">
      <c r="M14464" s="5"/>
    </row>
    <row r="14465" ht="12.75">
      <c r="M14465" s="5"/>
    </row>
    <row r="14466" ht="12.75">
      <c r="M14466" s="5"/>
    </row>
    <row r="14467" ht="12.75">
      <c r="M14467" s="5"/>
    </row>
    <row r="14468" ht="12.75">
      <c r="M14468" s="5"/>
    </row>
    <row r="14469" ht="12.75">
      <c r="M14469" s="5"/>
    </row>
    <row r="14470" ht="12.75">
      <c r="M14470" s="5"/>
    </row>
    <row r="14471" ht="12.75">
      <c r="M14471" s="5"/>
    </row>
    <row r="14472" ht="12.75">
      <c r="M14472" s="5"/>
    </row>
    <row r="14473" ht="12.75">
      <c r="M14473" s="5"/>
    </row>
    <row r="14474" ht="12.75">
      <c r="M14474" s="5"/>
    </row>
    <row r="14475" ht="12.75">
      <c r="M14475" s="5"/>
    </row>
    <row r="14476" ht="12.75">
      <c r="M14476" s="5"/>
    </row>
    <row r="14477" ht="12.75">
      <c r="M14477" s="5"/>
    </row>
    <row r="14478" ht="12.75">
      <c r="M14478" s="5"/>
    </row>
    <row r="14479" ht="12.75">
      <c r="M14479" s="5"/>
    </row>
    <row r="14480" ht="12.75">
      <c r="M14480" s="5"/>
    </row>
    <row r="14481" ht="12.75">
      <c r="M14481" s="5"/>
    </row>
    <row r="14482" ht="12.75">
      <c r="M14482" s="5"/>
    </row>
    <row r="14483" ht="12.75">
      <c r="M14483" s="5"/>
    </row>
    <row r="14484" ht="12.75">
      <c r="M14484" s="5"/>
    </row>
    <row r="14485" ht="12.75">
      <c r="M14485" s="5"/>
    </row>
    <row r="14486" ht="12.75">
      <c r="M14486" s="5"/>
    </row>
    <row r="14487" ht="12.75">
      <c r="M14487" s="5"/>
    </row>
    <row r="14488" ht="12.75">
      <c r="M14488" s="5"/>
    </row>
    <row r="14489" ht="12.75">
      <c r="M14489" s="5"/>
    </row>
    <row r="14490" ht="12.75">
      <c r="M14490" s="5"/>
    </row>
    <row r="14491" ht="12.75">
      <c r="M14491" s="5"/>
    </row>
    <row r="14492" ht="12.75">
      <c r="M14492" s="5"/>
    </row>
    <row r="14493" ht="12.75">
      <c r="M14493" s="5"/>
    </row>
    <row r="14494" ht="12.75">
      <c r="M14494" s="5"/>
    </row>
    <row r="14495" ht="12.75">
      <c r="M14495" s="5"/>
    </row>
    <row r="14496" ht="12.75">
      <c r="M14496" s="5"/>
    </row>
    <row r="14497" ht="12.75">
      <c r="M14497" s="5"/>
    </row>
    <row r="14498" ht="12.75">
      <c r="M14498" s="5"/>
    </row>
    <row r="14499" ht="12.75">
      <c r="M14499" s="5"/>
    </row>
    <row r="14500" ht="12.75">
      <c r="M14500" s="5"/>
    </row>
    <row r="14501" ht="12.75">
      <c r="M14501" s="5"/>
    </row>
    <row r="14502" ht="12.75">
      <c r="M14502" s="5"/>
    </row>
    <row r="14503" ht="12.75">
      <c r="M14503" s="5"/>
    </row>
    <row r="14504" ht="12.75">
      <c r="M14504" s="5"/>
    </row>
    <row r="14505" ht="12.75">
      <c r="M14505" s="5"/>
    </row>
    <row r="14506" ht="12.75">
      <c r="M14506" s="5"/>
    </row>
    <row r="14507" ht="12.75">
      <c r="M14507" s="5"/>
    </row>
    <row r="14508" ht="12.75">
      <c r="M14508" s="5"/>
    </row>
    <row r="14509" ht="12.75">
      <c r="M14509" s="5"/>
    </row>
    <row r="14510" ht="12.75">
      <c r="M14510" s="5"/>
    </row>
    <row r="14511" ht="12.75">
      <c r="M14511" s="5"/>
    </row>
    <row r="14512" ht="12.75">
      <c r="M14512" s="5"/>
    </row>
    <row r="14513" ht="12.75">
      <c r="M14513" s="5"/>
    </row>
    <row r="14514" ht="12.75">
      <c r="M14514" s="5"/>
    </row>
    <row r="14515" ht="12.75">
      <c r="M14515" s="5"/>
    </row>
    <row r="14516" ht="12.75">
      <c r="M14516" s="5"/>
    </row>
    <row r="14517" ht="12.75">
      <c r="M14517" s="5"/>
    </row>
    <row r="14518" ht="12.75">
      <c r="M14518" s="5"/>
    </row>
    <row r="14519" ht="12.75">
      <c r="M14519" s="5"/>
    </row>
    <row r="14520" ht="12.75">
      <c r="M14520" s="5"/>
    </row>
    <row r="14521" ht="12.75">
      <c r="M14521" s="5"/>
    </row>
    <row r="14522" ht="12.75">
      <c r="M14522" s="5"/>
    </row>
    <row r="14523" ht="12.75">
      <c r="M14523" s="5"/>
    </row>
    <row r="14524" ht="12.75">
      <c r="M14524" s="5"/>
    </row>
    <row r="14525" ht="12.75">
      <c r="M14525" s="5"/>
    </row>
    <row r="14526" ht="12.75">
      <c r="M14526" s="5"/>
    </row>
    <row r="14527" ht="12.75">
      <c r="M14527" s="5"/>
    </row>
    <row r="14528" ht="12.75">
      <c r="M14528" s="5"/>
    </row>
    <row r="14529" ht="12.75">
      <c r="M14529" s="5"/>
    </row>
    <row r="14530" ht="12.75">
      <c r="M14530" s="5"/>
    </row>
    <row r="14531" ht="12.75">
      <c r="M14531" s="5"/>
    </row>
    <row r="14532" ht="12.75">
      <c r="M14532" s="5"/>
    </row>
    <row r="14533" ht="12.75">
      <c r="M14533" s="5"/>
    </row>
    <row r="14534" ht="12.75">
      <c r="M14534" s="5"/>
    </row>
    <row r="14535" ht="12.75">
      <c r="M14535" s="5"/>
    </row>
    <row r="14536" ht="12.75">
      <c r="M14536" s="5"/>
    </row>
    <row r="14537" ht="12.75">
      <c r="M14537" s="5"/>
    </row>
    <row r="14538" ht="12.75">
      <c r="M14538" s="5"/>
    </row>
    <row r="14539" ht="12.75">
      <c r="M14539" s="5"/>
    </row>
    <row r="14540" ht="12.75">
      <c r="M14540" s="5"/>
    </row>
    <row r="14541" ht="12.75">
      <c r="M14541" s="5"/>
    </row>
    <row r="14542" ht="12.75">
      <c r="M14542" s="5"/>
    </row>
    <row r="14543" ht="12.75">
      <c r="M14543" s="5"/>
    </row>
    <row r="14544" ht="12.75">
      <c r="M14544" s="5"/>
    </row>
    <row r="14545" ht="12.75">
      <c r="M14545" s="5"/>
    </row>
    <row r="14546" ht="12.75">
      <c r="M14546" s="5"/>
    </row>
    <row r="14547" ht="12.75">
      <c r="M14547" s="5"/>
    </row>
    <row r="14548" ht="12.75">
      <c r="M14548" s="5"/>
    </row>
    <row r="14549" ht="12.75">
      <c r="M14549" s="5"/>
    </row>
    <row r="14550" ht="12.75">
      <c r="M14550" s="5"/>
    </row>
    <row r="14551" ht="12.75">
      <c r="M14551" s="5"/>
    </row>
    <row r="14552" ht="12.75">
      <c r="M14552" s="5"/>
    </row>
    <row r="14553" ht="12.75">
      <c r="M14553" s="5"/>
    </row>
    <row r="14554" ht="12.75">
      <c r="M14554" s="5"/>
    </row>
    <row r="14555" ht="12.75">
      <c r="M14555" s="5"/>
    </row>
    <row r="14556" ht="12.75">
      <c r="M14556" s="5"/>
    </row>
    <row r="14557" ht="12.75">
      <c r="M14557" s="5"/>
    </row>
    <row r="14558" ht="12.75">
      <c r="M14558" s="5"/>
    </row>
    <row r="14559" ht="12.75">
      <c r="M14559" s="5"/>
    </row>
    <row r="14560" ht="12.75">
      <c r="M14560" s="5"/>
    </row>
    <row r="14561" ht="12.75">
      <c r="M14561" s="5"/>
    </row>
    <row r="14562" ht="12.75">
      <c r="M14562" s="5"/>
    </row>
    <row r="14563" ht="12.75">
      <c r="M14563" s="5"/>
    </row>
    <row r="14564" ht="12.75">
      <c r="M14564" s="5"/>
    </row>
    <row r="14565" ht="12.75">
      <c r="M14565" s="5"/>
    </row>
    <row r="14566" ht="12.75">
      <c r="M14566" s="5"/>
    </row>
    <row r="14567" ht="12.75">
      <c r="M14567" s="5"/>
    </row>
    <row r="14568" ht="12.75">
      <c r="M14568" s="5"/>
    </row>
    <row r="14569" ht="12.75">
      <c r="M14569" s="5"/>
    </row>
    <row r="14570" ht="12.75">
      <c r="M14570" s="5"/>
    </row>
    <row r="14571" ht="12.75">
      <c r="M14571" s="5"/>
    </row>
    <row r="14572" ht="12.75">
      <c r="M14572" s="5"/>
    </row>
    <row r="14573" ht="12.75">
      <c r="M14573" s="5"/>
    </row>
    <row r="14574" ht="12.75">
      <c r="M14574" s="5"/>
    </row>
    <row r="14575" ht="12.75">
      <c r="M14575" s="5"/>
    </row>
    <row r="14576" ht="12.75">
      <c r="M14576" s="5"/>
    </row>
    <row r="14577" ht="12.75">
      <c r="M14577" s="5"/>
    </row>
    <row r="14578" ht="12.75">
      <c r="M14578" s="5"/>
    </row>
    <row r="14579" ht="12.75">
      <c r="M14579" s="5"/>
    </row>
    <row r="14580" ht="12.75">
      <c r="M14580" s="5"/>
    </row>
    <row r="14581" ht="12.75">
      <c r="M14581" s="5"/>
    </row>
    <row r="14582" ht="12.75">
      <c r="M14582" s="5"/>
    </row>
    <row r="14583" ht="12.75">
      <c r="M14583" s="5"/>
    </row>
    <row r="14584" ht="12.75">
      <c r="M14584" s="5"/>
    </row>
    <row r="14585" ht="12.75">
      <c r="M14585" s="5"/>
    </row>
    <row r="14586" ht="12.75">
      <c r="M14586" s="5"/>
    </row>
    <row r="14587" ht="12.75">
      <c r="M14587" s="5"/>
    </row>
    <row r="14588" ht="12.75">
      <c r="M14588" s="5"/>
    </row>
    <row r="14589" ht="12.75">
      <c r="M14589" s="5"/>
    </row>
    <row r="14590" ht="12.75">
      <c r="M14590" s="5"/>
    </row>
    <row r="14591" ht="12.75">
      <c r="M14591" s="5"/>
    </row>
    <row r="14592" ht="12.75">
      <c r="M14592" s="5"/>
    </row>
    <row r="14593" ht="12.75">
      <c r="M14593" s="5"/>
    </row>
    <row r="14594" ht="12.75">
      <c r="M14594" s="5"/>
    </row>
    <row r="14595" ht="12.75">
      <c r="M14595" s="5"/>
    </row>
    <row r="14596" ht="12.75">
      <c r="M14596" s="5"/>
    </row>
    <row r="14597" ht="12.75">
      <c r="M14597" s="5"/>
    </row>
    <row r="14598" ht="12.75">
      <c r="M14598" s="5"/>
    </row>
    <row r="14599" ht="12.75">
      <c r="M14599" s="5"/>
    </row>
    <row r="14600" ht="12.75">
      <c r="M14600" s="5"/>
    </row>
    <row r="14601" ht="12.75">
      <c r="M14601" s="5"/>
    </row>
    <row r="14602" ht="12.75">
      <c r="M14602" s="5"/>
    </row>
    <row r="14603" ht="12.75">
      <c r="M14603" s="5"/>
    </row>
    <row r="14604" ht="12.75">
      <c r="M14604" s="5"/>
    </row>
    <row r="14605" ht="12.75">
      <c r="M14605" s="5"/>
    </row>
    <row r="14606" ht="12.75">
      <c r="M14606" s="5"/>
    </row>
    <row r="14607" ht="12.75">
      <c r="M14607" s="5"/>
    </row>
    <row r="14608" ht="12.75">
      <c r="M14608" s="5"/>
    </row>
    <row r="14609" ht="12.75">
      <c r="M14609" s="5"/>
    </row>
    <row r="14610" ht="12.75">
      <c r="M14610" s="5"/>
    </row>
    <row r="14611" ht="12.75">
      <c r="M14611" s="5"/>
    </row>
    <row r="14612" ht="12.75">
      <c r="M14612" s="5"/>
    </row>
    <row r="14613" ht="12.75">
      <c r="M14613" s="5"/>
    </row>
    <row r="14614" ht="12.75">
      <c r="M14614" s="5"/>
    </row>
    <row r="14615" ht="12.75">
      <c r="M14615" s="5"/>
    </row>
    <row r="14616" ht="12.75">
      <c r="M14616" s="5"/>
    </row>
    <row r="14617" ht="12.75">
      <c r="M14617" s="5"/>
    </row>
    <row r="14618" ht="12.75">
      <c r="M14618" s="5"/>
    </row>
    <row r="14619" ht="12.75">
      <c r="M14619" s="5"/>
    </row>
    <row r="14620" ht="12.75">
      <c r="M14620" s="5"/>
    </row>
    <row r="14621" ht="12.75">
      <c r="M14621" s="5"/>
    </row>
    <row r="14622" ht="12.75">
      <c r="M14622" s="5"/>
    </row>
    <row r="14623" ht="12.75">
      <c r="M14623" s="5"/>
    </row>
    <row r="14624" ht="12.75">
      <c r="M14624" s="5"/>
    </row>
    <row r="14625" ht="12.75">
      <c r="M14625" s="5"/>
    </row>
    <row r="14626" ht="12.75">
      <c r="M14626" s="5"/>
    </row>
    <row r="14627" ht="12.75">
      <c r="M14627" s="5"/>
    </row>
    <row r="14628" ht="12.75">
      <c r="M14628" s="5"/>
    </row>
    <row r="14629" ht="12.75">
      <c r="M14629" s="5"/>
    </row>
    <row r="14630" ht="12.75">
      <c r="M14630" s="5"/>
    </row>
    <row r="14631" ht="12.75">
      <c r="M14631" s="5"/>
    </row>
    <row r="14632" ht="12.75">
      <c r="M14632" s="5"/>
    </row>
    <row r="14633" ht="12.75">
      <c r="M14633" s="5"/>
    </row>
    <row r="14634" ht="12.75">
      <c r="M14634" s="5"/>
    </row>
    <row r="14635" ht="12.75">
      <c r="M14635" s="5"/>
    </row>
    <row r="14636" ht="12.75">
      <c r="M14636" s="5"/>
    </row>
    <row r="14637" ht="12.75">
      <c r="M14637" s="5"/>
    </row>
    <row r="14638" ht="12.75">
      <c r="M14638" s="5"/>
    </row>
    <row r="14639" ht="12.75">
      <c r="M14639" s="5"/>
    </row>
    <row r="14640" ht="12.75">
      <c r="M14640" s="5"/>
    </row>
    <row r="14641" ht="12.75">
      <c r="M14641" s="5"/>
    </row>
    <row r="14642" ht="12.75">
      <c r="M14642" s="5"/>
    </row>
    <row r="14643" ht="12.75">
      <c r="M14643" s="5"/>
    </row>
    <row r="14644" ht="12.75">
      <c r="M14644" s="5"/>
    </row>
    <row r="14645" ht="12.75">
      <c r="M14645" s="5"/>
    </row>
    <row r="14646" ht="12.75">
      <c r="M14646" s="5"/>
    </row>
    <row r="14647" ht="12.75">
      <c r="M14647" s="5"/>
    </row>
    <row r="14648" ht="12.75">
      <c r="M14648" s="5"/>
    </row>
    <row r="14649" ht="12.75">
      <c r="M14649" s="5"/>
    </row>
    <row r="14650" ht="12.75">
      <c r="M14650" s="5"/>
    </row>
    <row r="14651" ht="12.75">
      <c r="M14651" s="5"/>
    </row>
    <row r="14652" ht="12.75">
      <c r="M14652" s="5"/>
    </row>
    <row r="14653" ht="12.75">
      <c r="M14653" s="5"/>
    </row>
    <row r="14654" ht="12.75">
      <c r="M14654" s="5"/>
    </row>
    <row r="14655" ht="12.75">
      <c r="M14655" s="5"/>
    </row>
    <row r="14656" ht="12.75">
      <c r="M14656" s="5"/>
    </row>
    <row r="14657" ht="12.75">
      <c r="M14657" s="5"/>
    </row>
    <row r="14658" ht="12.75">
      <c r="M14658" s="5"/>
    </row>
    <row r="14659" ht="12.75">
      <c r="M14659" s="5"/>
    </row>
    <row r="14660" ht="12.75">
      <c r="M14660" s="5"/>
    </row>
    <row r="14661" ht="12.75">
      <c r="M14661" s="5"/>
    </row>
    <row r="14662" ht="12.75">
      <c r="M14662" s="5"/>
    </row>
    <row r="14663" ht="12.75">
      <c r="M14663" s="5"/>
    </row>
    <row r="14664" ht="12.75">
      <c r="M14664" s="5"/>
    </row>
    <row r="14665" ht="12.75">
      <c r="M14665" s="5"/>
    </row>
    <row r="14666" ht="12.75">
      <c r="M14666" s="5"/>
    </row>
    <row r="14667" ht="12.75">
      <c r="M14667" s="5"/>
    </row>
    <row r="14668" ht="12.75">
      <c r="M14668" s="5"/>
    </row>
    <row r="14669" ht="12.75">
      <c r="M14669" s="5"/>
    </row>
    <row r="14670" ht="12.75">
      <c r="M14670" s="5"/>
    </row>
    <row r="14671" ht="12.75">
      <c r="M14671" s="5"/>
    </row>
    <row r="14672" ht="12.75">
      <c r="M14672" s="5"/>
    </row>
    <row r="14673" ht="12.75">
      <c r="M14673" s="5"/>
    </row>
    <row r="14674" ht="12.75">
      <c r="M14674" s="5"/>
    </row>
    <row r="14675" ht="12.75">
      <c r="M14675" s="5"/>
    </row>
    <row r="14676" ht="12.75">
      <c r="M14676" s="5"/>
    </row>
    <row r="14677" ht="12.75">
      <c r="M14677" s="5"/>
    </row>
    <row r="14678" ht="12.75">
      <c r="M14678" s="5"/>
    </row>
    <row r="14679" ht="12.75">
      <c r="M14679" s="5"/>
    </row>
    <row r="14680" ht="12.75">
      <c r="M14680" s="5"/>
    </row>
    <row r="14681" ht="12.75">
      <c r="M14681" s="5"/>
    </row>
    <row r="14682" ht="12.75">
      <c r="M14682" s="5"/>
    </row>
    <row r="14683" ht="12.75">
      <c r="M14683" s="5"/>
    </row>
    <row r="14684" ht="12.75">
      <c r="M14684" s="5"/>
    </row>
    <row r="14685" ht="12.75">
      <c r="M14685" s="5"/>
    </row>
    <row r="14686" ht="12.75">
      <c r="M14686" s="5"/>
    </row>
    <row r="14687" ht="12.75">
      <c r="M14687" s="5"/>
    </row>
    <row r="14688" ht="12.75">
      <c r="M14688" s="5"/>
    </row>
    <row r="14689" ht="12.75">
      <c r="M14689" s="5"/>
    </row>
    <row r="14690" ht="12.75">
      <c r="M14690" s="5"/>
    </row>
    <row r="14691" ht="12.75">
      <c r="M14691" s="5"/>
    </row>
    <row r="14692" ht="12.75">
      <c r="M14692" s="5"/>
    </row>
    <row r="14693" ht="12.75">
      <c r="M14693" s="5"/>
    </row>
    <row r="14694" ht="12.75">
      <c r="M14694" s="5"/>
    </row>
    <row r="14695" ht="12.75">
      <c r="M14695" s="5"/>
    </row>
    <row r="14696" ht="12.75">
      <c r="M14696" s="5"/>
    </row>
    <row r="14697" ht="12.75">
      <c r="M14697" s="5"/>
    </row>
    <row r="14698" ht="12.75">
      <c r="M14698" s="5"/>
    </row>
    <row r="14699" ht="12.75">
      <c r="M14699" s="5"/>
    </row>
    <row r="14700" ht="12.75">
      <c r="M14700" s="5"/>
    </row>
    <row r="14701" ht="12.75">
      <c r="M14701" s="5"/>
    </row>
    <row r="14702" ht="12.75">
      <c r="M14702" s="5"/>
    </row>
    <row r="14703" ht="12.75">
      <c r="M14703" s="5"/>
    </row>
    <row r="14704" ht="12.75">
      <c r="M14704" s="5"/>
    </row>
    <row r="14705" ht="12.75">
      <c r="M14705" s="5"/>
    </row>
    <row r="14706" ht="12.75">
      <c r="M14706" s="5"/>
    </row>
    <row r="14707" ht="12.75">
      <c r="M14707" s="5"/>
    </row>
    <row r="14708" ht="12.75">
      <c r="M14708" s="5"/>
    </row>
    <row r="14709" ht="12.75">
      <c r="M14709" s="5"/>
    </row>
    <row r="14710" ht="12.75">
      <c r="M14710" s="5"/>
    </row>
    <row r="14711" ht="12.75">
      <c r="M14711" s="5"/>
    </row>
    <row r="14712" ht="12.75">
      <c r="M14712" s="5"/>
    </row>
    <row r="14713" ht="12.75">
      <c r="M14713" s="5"/>
    </row>
    <row r="14714" ht="12.75">
      <c r="M14714" s="5"/>
    </row>
    <row r="14715" ht="12.75">
      <c r="M14715" s="5"/>
    </row>
    <row r="14716" ht="12.75">
      <c r="M14716" s="5"/>
    </row>
    <row r="14717" ht="12.75">
      <c r="M14717" s="5"/>
    </row>
    <row r="14718" ht="12.75">
      <c r="M14718" s="5"/>
    </row>
    <row r="14719" ht="12.75">
      <c r="M14719" s="5"/>
    </row>
    <row r="14720" ht="12.75">
      <c r="M14720" s="5"/>
    </row>
    <row r="14721" ht="12.75">
      <c r="M14721" s="5"/>
    </row>
    <row r="14722" ht="12.75">
      <c r="M14722" s="5"/>
    </row>
    <row r="14723" ht="12.75">
      <c r="M14723" s="5"/>
    </row>
    <row r="14724" ht="12.75">
      <c r="M14724" s="5"/>
    </row>
    <row r="14725" ht="12.75">
      <c r="M14725" s="5"/>
    </row>
    <row r="14726" ht="12.75">
      <c r="M14726" s="5"/>
    </row>
    <row r="14727" ht="12.75">
      <c r="M14727" s="5"/>
    </row>
    <row r="14728" ht="12.75">
      <c r="M14728" s="5"/>
    </row>
    <row r="14729" ht="12.75">
      <c r="M14729" s="5"/>
    </row>
    <row r="14730" ht="12.75">
      <c r="M14730" s="5"/>
    </row>
    <row r="14731" ht="12.75">
      <c r="M14731" s="5"/>
    </row>
    <row r="14732" ht="12.75">
      <c r="M14732" s="5"/>
    </row>
    <row r="14733" ht="12.75">
      <c r="M14733" s="5"/>
    </row>
    <row r="14734" ht="12.75">
      <c r="M14734" s="5"/>
    </row>
    <row r="14735" ht="12.75">
      <c r="M14735" s="5"/>
    </row>
    <row r="14736" ht="12.75">
      <c r="M14736" s="5"/>
    </row>
    <row r="14737" ht="12.75">
      <c r="M14737" s="5"/>
    </row>
    <row r="14738" ht="12.75">
      <c r="M14738" s="5"/>
    </row>
    <row r="14739" ht="12.75">
      <c r="M14739" s="5"/>
    </row>
    <row r="14740" ht="12.75">
      <c r="M14740" s="5"/>
    </row>
    <row r="14741" ht="12.75">
      <c r="M14741" s="5"/>
    </row>
    <row r="14742" ht="12.75">
      <c r="M14742" s="5"/>
    </row>
    <row r="14743" ht="12.75">
      <c r="M14743" s="5"/>
    </row>
    <row r="14744" ht="12.75">
      <c r="M14744" s="5"/>
    </row>
    <row r="14745" ht="12.75">
      <c r="M14745" s="5"/>
    </row>
    <row r="14746" ht="12.75">
      <c r="M14746" s="5"/>
    </row>
    <row r="14747" ht="12.75">
      <c r="M14747" s="5"/>
    </row>
    <row r="14748" ht="12.75">
      <c r="M14748" s="5"/>
    </row>
    <row r="14749" ht="12.75">
      <c r="M14749" s="5"/>
    </row>
    <row r="14750" ht="12.75">
      <c r="M14750" s="5"/>
    </row>
    <row r="14751" ht="12.75">
      <c r="M14751" s="5"/>
    </row>
    <row r="14752" ht="12.75">
      <c r="M14752" s="5"/>
    </row>
    <row r="14753" ht="12.75">
      <c r="M14753" s="5"/>
    </row>
    <row r="14754" ht="12.75">
      <c r="M14754" s="5"/>
    </row>
    <row r="14755" ht="12.75">
      <c r="M14755" s="5"/>
    </row>
    <row r="14756" ht="12.75">
      <c r="M14756" s="5"/>
    </row>
    <row r="14757" ht="12.75">
      <c r="M14757" s="5"/>
    </row>
    <row r="14758" ht="12.75">
      <c r="M14758" s="5"/>
    </row>
    <row r="14759" ht="12.75">
      <c r="M14759" s="5"/>
    </row>
    <row r="14760" ht="12.75">
      <c r="M14760" s="5"/>
    </row>
    <row r="14761" ht="12.75">
      <c r="M14761" s="5"/>
    </row>
    <row r="14762" ht="12.75">
      <c r="M14762" s="5"/>
    </row>
    <row r="14763" ht="12.75">
      <c r="M14763" s="5"/>
    </row>
    <row r="14764" ht="12.75">
      <c r="M14764" s="5"/>
    </row>
    <row r="14765" ht="12.75">
      <c r="M14765" s="5"/>
    </row>
    <row r="14766" ht="12.75">
      <c r="M14766" s="5"/>
    </row>
    <row r="14767" ht="12.75">
      <c r="M14767" s="5"/>
    </row>
    <row r="14768" ht="12.75">
      <c r="M14768" s="5"/>
    </row>
    <row r="14769" ht="12.75">
      <c r="M14769" s="5"/>
    </row>
    <row r="14770" ht="12.75">
      <c r="M14770" s="5"/>
    </row>
    <row r="14771" ht="12.75">
      <c r="M14771" s="5"/>
    </row>
    <row r="14772" ht="12.75">
      <c r="M14772" s="5"/>
    </row>
    <row r="14773" ht="12.75">
      <c r="M14773" s="5"/>
    </row>
    <row r="14774" ht="12.75">
      <c r="M14774" s="5"/>
    </row>
    <row r="14775" ht="12.75">
      <c r="M14775" s="5"/>
    </row>
    <row r="14776" ht="12.75">
      <c r="M14776" s="5"/>
    </row>
    <row r="14777" ht="12.75">
      <c r="M14777" s="5"/>
    </row>
    <row r="14778" ht="12.75">
      <c r="M14778" s="5"/>
    </row>
    <row r="14779" ht="12.75">
      <c r="M14779" s="5"/>
    </row>
    <row r="14780" ht="12.75">
      <c r="M14780" s="5"/>
    </row>
    <row r="14781" ht="12.75">
      <c r="M14781" s="5"/>
    </row>
    <row r="14782" ht="12.75">
      <c r="M14782" s="5"/>
    </row>
    <row r="14783" ht="12.75">
      <c r="M14783" s="5"/>
    </row>
    <row r="14784" ht="12.75">
      <c r="M14784" s="5"/>
    </row>
    <row r="14785" ht="12.75">
      <c r="M14785" s="5"/>
    </row>
    <row r="14786" ht="12.75">
      <c r="M14786" s="5"/>
    </row>
    <row r="14787" ht="12.75">
      <c r="M14787" s="5"/>
    </row>
    <row r="14788" ht="12.75">
      <c r="M14788" s="5"/>
    </row>
    <row r="14789" ht="12.75">
      <c r="M14789" s="5"/>
    </row>
    <row r="14790" ht="12.75">
      <c r="M14790" s="5"/>
    </row>
    <row r="14791" ht="12.75">
      <c r="M14791" s="5"/>
    </row>
    <row r="14792" ht="12.75">
      <c r="M14792" s="5"/>
    </row>
    <row r="14793" ht="12.75">
      <c r="M14793" s="5"/>
    </row>
    <row r="14794" ht="12.75">
      <c r="M14794" s="5"/>
    </row>
    <row r="14795" ht="12.75">
      <c r="M14795" s="5"/>
    </row>
    <row r="14796" ht="12.75">
      <c r="M14796" s="5"/>
    </row>
    <row r="14797" ht="12.75">
      <c r="M14797" s="5"/>
    </row>
    <row r="14798" ht="12.75">
      <c r="M14798" s="5"/>
    </row>
    <row r="14799" ht="12.75">
      <c r="M14799" s="5"/>
    </row>
    <row r="14800" ht="12.75">
      <c r="M14800" s="5"/>
    </row>
    <row r="14801" ht="12.75">
      <c r="M14801" s="5"/>
    </row>
    <row r="14802" ht="12.75">
      <c r="M14802" s="5"/>
    </row>
    <row r="14803" ht="12.75">
      <c r="M14803" s="5"/>
    </row>
    <row r="14804" ht="12.75">
      <c r="M14804" s="5"/>
    </row>
    <row r="14805" ht="12.75">
      <c r="M14805" s="5"/>
    </row>
    <row r="14806" ht="12.75">
      <c r="M14806" s="5"/>
    </row>
    <row r="14807" ht="12.75">
      <c r="M14807" s="5"/>
    </row>
    <row r="14808" ht="12.75">
      <c r="M14808" s="5"/>
    </row>
    <row r="14809" ht="12.75">
      <c r="M14809" s="5"/>
    </row>
    <row r="14810" ht="12.75">
      <c r="M14810" s="5"/>
    </row>
    <row r="14811" ht="12.75">
      <c r="M14811" s="5"/>
    </row>
    <row r="14812" ht="12.75">
      <c r="M14812" s="5"/>
    </row>
    <row r="14813" ht="12.75">
      <c r="M14813" s="5"/>
    </row>
    <row r="14814" ht="12.75">
      <c r="M14814" s="5"/>
    </row>
    <row r="14815" ht="12.75">
      <c r="M14815" s="5"/>
    </row>
    <row r="14816" ht="12.75">
      <c r="M14816" s="5"/>
    </row>
    <row r="14817" ht="12.75">
      <c r="M14817" s="5"/>
    </row>
    <row r="14818" ht="12.75">
      <c r="M14818" s="5"/>
    </row>
    <row r="14819" ht="12.75">
      <c r="M14819" s="5"/>
    </row>
    <row r="14820" ht="12.75">
      <c r="M14820" s="5"/>
    </row>
    <row r="14821" ht="12.75">
      <c r="M14821" s="5"/>
    </row>
    <row r="14822" ht="12.75">
      <c r="M14822" s="5"/>
    </row>
    <row r="14823" ht="12.75">
      <c r="M14823" s="5"/>
    </row>
    <row r="14824" ht="12.75">
      <c r="M14824" s="5"/>
    </row>
    <row r="14825" ht="12.75">
      <c r="M14825" s="5"/>
    </row>
    <row r="14826" ht="12.75">
      <c r="M14826" s="5"/>
    </row>
    <row r="14827" ht="12.75">
      <c r="M14827" s="5"/>
    </row>
    <row r="14828" ht="12.75">
      <c r="M14828" s="5"/>
    </row>
    <row r="14829" ht="12.75">
      <c r="M14829" s="5"/>
    </row>
    <row r="14830" ht="12.75">
      <c r="M14830" s="5"/>
    </row>
    <row r="14831" ht="12.75">
      <c r="M14831" s="5"/>
    </row>
    <row r="14832" ht="12.75">
      <c r="M14832" s="5"/>
    </row>
    <row r="14833" ht="12.75">
      <c r="M14833" s="5"/>
    </row>
    <row r="14834" ht="12.75">
      <c r="M14834" s="5"/>
    </row>
    <row r="14835" ht="12.75">
      <c r="M14835" s="5"/>
    </row>
    <row r="14836" ht="12.75">
      <c r="M14836" s="5"/>
    </row>
    <row r="14837" ht="12.75">
      <c r="M14837" s="5"/>
    </row>
    <row r="14838" ht="12.75">
      <c r="M14838" s="5"/>
    </row>
    <row r="14839" ht="12.75">
      <c r="M14839" s="5"/>
    </row>
    <row r="14840" ht="12.75">
      <c r="M14840" s="5"/>
    </row>
    <row r="14841" ht="12.75">
      <c r="M14841" s="5"/>
    </row>
    <row r="14842" ht="12.75">
      <c r="M14842" s="5"/>
    </row>
    <row r="14843" ht="12.75">
      <c r="M14843" s="5"/>
    </row>
    <row r="14844" ht="12.75">
      <c r="M14844" s="5"/>
    </row>
    <row r="14845" ht="12.75">
      <c r="M14845" s="5"/>
    </row>
    <row r="14846" ht="12.75">
      <c r="M14846" s="5"/>
    </row>
    <row r="14847" ht="12.75">
      <c r="M14847" s="5"/>
    </row>
    <row r="14848" ht="12.75">
      <c r="M14848" s="5"/>
    </row>
    <row r="14849" ht="12.75">
      <c r="M14849" s="5"/>
    </row>
    <row r="14850" ht="12.75">
      <c r="M14850" s="5"/>
    </row>
    <row r="14851" ht="12.75">
      <c r="M14851" s="5"/>
    </row>
    <row r="14852" ht="12.75">
      <c r="M14852" s="5"/>
    </row>
    <row r="14853" ht="12.75">
      <c r="M14853" s="5"/>
    </row>
    <row r="14854" ht="12.75">
      <c r="M14854" s="5"/>
    </row>
    <row r="14855" ht="12.75">
      <c r="M14855" s="5"/>
    </row>
    <row r="14856" ht="12.75">
      <c r="M14856" s="5"/>
    </row>
    <row r="14857" ht="12.75">
      <c r="M14857" s="5"/>
    </row>
    <row r="14858" ht="12.75">
      <c r="M14858" s="5"/>
    </row>
    <row r="14859" ht="12.75">
      <c r="M14859" s="5"/>
    </row>
    <row r="14860" ht="12.75">
      <c r="M14860" s="5"/>
    </row>
    <row r="14861" ht="12.75">
      <c r="M14861" s="5"/>
    </row>
    <row r="14862" ht="12.75">
      <c r="M14862" s="5"/>
    </row>
    <row r="14863" ht="12.75">
      <c r="M14863" s="5"/>
    </row>
    <row r="14864" ht="12.75">
      <c r="M14864" s="5"/>
    </row>
    <row r="14865" ht="12.75">
      <c r="M14865" s="5"/>
    </row>
    <row r="14866" ht="12.75">
      <c r="M14866" s="5"/>
    </row>
    <row r="14867" ht="12.75">
      <c r="M14867" s="5"/>
    </row>
    <row r="14868" ht="12.75">
      <c r="M14868" s="5"/>
    </row>
    <row r="14869" ht="12.75">
      <c r="M14869" s="5"/>
    </row>
    <row r="14870" ht="12.75">
      <c r="M14870" s="5"/>
    </row>
    <row r="14871" ht="12.75">
      <c r="M14871" s="5"/>
    </row>
    <row r="14872" ht="12.75">
      <c r="M14872" s="5"/>
    </row>
    <row r="14873" ht="12.75">
      <c r="M14873" s="5"/>
    </row>
    <row r="14874" ht="12.75">
      <c r="M14874" s="5"/>
    </row>
    <row r="14875" ht="12.75">
      <c r="M14875" s="5"/>
    </row>
    <row r="14876" ht="12.75">
      <c r="M14876" s="5"/>
    </row>
    <row r="14877" ht="12.75">
      <c r="M14877" s="5"/>
    </row>
    <row r="14878" ht="12.75">
      <c r="M14878" s="5"/>
    </row>
    <row r="14879" ht="12.75">
      <c r="M14879" s="5"/>
    </row>
    <row r="14880" ht="12.75">
      <c r="M14880" s="5"/>
    </row>
    <row r="14881" ht="12.75">
      <c r="M14881" s="5"/>
    </row>
    <row r="14882" ht="12.75">
      <c r="M14882" s="5"/>
    </row>
    <row r="14883" ht="12.75">
      <c r="M14883" s="5"/>
    </row>
    <row r="14884" ht="12.75">
      <c r="M14884" s="5"/>
    </row>
    <row r="14885" ht="12.75">
      <c r="M14885" s="5"/>
    </row>
    <row r="14886" ht="12.75">
      <c r="M14886" s="5"/>
    </row>
    <row r="14887" ht="12.75">
      <c r="M14887" s="5"/>
    </row>
    <row r="14888" ht="12.75">
      <c r="M14888" s="5"/>
    </row>
    <row r="14889" ht="12.75">
      <c r="M14889" s="5"/>
    </row>
    <row r="14890" ht="12.75">
      <c r="M14890" s="5"/>
    </row>
    <row r="14891" ht="12.75">
      <c r="M14891" s="5"/>
    </row>
    <row r="14892" ht="12.75">
      <c r="M14892" s="5"/>
    </row>
    <row r="14893" ht="12.75">
      <c r="M14893" s="5"/>
    </row>
    <row r="14894" ht="12.75">
      <c r="M14894" s="5"/>
    </row>
    <row r="14895" ht="12.75">
      <c r="M14895" s="5"/>
    </row>
    <row r="14896" ht="12.75">
      <c r="M14896" s="5"/>
    </row>
    <row r="14897" ht="12.75">
      <c r="M14897" s="5"/>
    </row>
    <row r="14898" ht="12.75">
      <c r="M14898" s="5"/>
    </row>
    <row r="14899" ht="12.75">
      <c r="M14899" s="5"/>
    </row>
    <row r="14900" ht="12.75">
      <c r="M14900" s="5"/>
    </row>
    <row r="14901" ht="12.75">
      <c r="M14901" s="5"/>
    </row>
    <row r="14902" ht="12.75">
      <c r="M14902" s="5"/>
    </row>
    <row r="14903" ht="12.75">
      <c r="M14903" s="5"/>
    </row>
    <row r="14904" ht="12.75">
      <c r="M14904" s="5"/>
    </row>
    <row r="14905" ht="12.75">
      <c r="M14905" s="5"/>
    </row>
    <row r="14906" ht="12.75">
      <c r="M14906" s="5"/>
    </row>
    <row r="14907" ht="12.75">
      <c r="M14907" s="5"/>
    </row>
    <row r="14908" ht="12.75">
      <c r="M14908" s="5"/>
    </row>
    <row r="14909" ht="12.75">
      <c r="M14909" s="5"/>
    </row>
    <row r="14910" ht="12.75">
      <c r="M14910" s="5"/>
    </row>
    <row r="14911" ht="12.75">
      <c r="M14911" s="5"/>
    </row>
    <row r="14912" ht="12.75">
      <c r="M14912" s="5"/>
    </row>
    <row r="14913" ht="12.75">
      <c r="M14913" s="5"/>
    </row>
    <row r="14914" ht="12.75">
      <c r="M14914" s="5"/>
    </row>
    <row r="14915" ht="12.75">
      <c r="M14915" s="5"/>
    </row>
    <row r="14916" ht="12.75">
      <c r="M14916" s="5"/>
    </row>
    <row r="14917" ht="12.75">
      <c r="M14917" s="5"/>
    </row>
    <row r="14918" ht="12.75">
      <c r="M14918" s="5"/>
    </row>
    <row r="14919" ht="12.75">
      <c r="M14919" s="5"/>
    </row>
    <row r="14920" ht="12.75">
      <c r="M14920" s="5"/>
    </row>
    <row r="14921" ht="12.75">
      <c r="M14921" s="5"/>
    </row>
    <row r="14922" ht="12.75">
      <c r="M14922" s="5"/>
    </row>
    <row r="14923" ht="12.75">
      <c r="M14923" s="5"/>
    </row>
    <row r="14924" ht="12.75">
      <c r="M14924" s="5"/>
    </row>
    <row r="14925" ht="12.75">
      <c r="M14925" s="5"/>
    </row>
    <row r="14926" ht="12.75">
      <c r="M14926" s="5"/>
    </row>
    <row r="14927" ht="12.75">
      <c r="M14927" s="5"/>
    </row>
    <row r="14928" ht="12.75">
      <c r="M14928" s="5"/>
    </row>
    <row r="14929" ht="12.75">
      <c r="M14929" s="5"/>
    </row>
    <row r="14930" ht="12.75">
      <c r="M14930" s="5"/>
    </row>
    <row r="14931" ht="12.75">
      <c r="M14931" s="5"/>
    </row>
    <row r="14932" ht="12.75">
      <c r="M14932" s="5"/>
    </row>
    <row r="14933" ht="12.75">
      <c r="M14933" s="5"/>
    </row>
    <row r="14934" ht="12.75">
      <c r="M14934" s="5"/>
    </row>
    <row r="14935" ht="12.75">
      <c r="M14935" s="5"/>
    </row>
    <row r="14936" ht="12.75">
      <c r="M14936" s="5"/>
    </row>
    <row r="14937" ht="12.75">
      <c r="M14937" s="5"/>
    </row>
    <row r="14938" ht="12.75">
      <c r="M14938" s="5"/>
    </row>
    <row r="14939" ht="12.75">
      <c r="M14939" s="5"/>
    </row>
    <row r="14940" ht="12.75">
      <c r="M14940" s="5"/>
    </row>
    <row r="14941" ht="12.75">
      <c r="M14941" s="5"/>
    </row>
    <row r="14942" ht="12.75">
      <c r="M14942" s="5"/>
    </row>
    <row r="14943" ht="12.75">
      <c r="M14943" s="5"/>
    </row>
    <row r="14944" ht="12.75">
      <c r="M14944" s="5"/>
    </row>
    <row r="14945" ht="12.75">
      <c r="M14945" s="5"/>
    </row>
    <row r="14946" ht="12.75">
      <c r="M14946" s="5"/>
    </row>
    <row r="14947" ht="12.75">
      <c r="M14947" s="5"/>
    </row>
    <row r="14948" ht="12.75">
      <c r="M14948" s="5"/>
    </row>
    <row r="14949" ht="12.75">
      <c r="M14949" s="5"/>
    </row>
    <row r="14950" ht="12.75">
      <c r="M14950" s="5"/>
    </row>
    <row r="14951" ht="12.75">
      <c r="M14951" s="5"/>
    </row>
    <row r="14952" ht="12.75">
      <c r="M14952" s="5"/>
    </row>
    <row r="14953" ht="12.75">
      <c r="M14953" s="5"/>
    </row>
    <row r="14954" ht="12.75">
      <c r="M14954" s="5"/>
    </row>
    <row r="14955" ht="12.75">
      <c r="M14955" s="5"/>
    </row>
    <row r="14956" ht="12.75">
      <c r="M14956" s="5"/>
    </row>
    <row r="14957" ht="12.75">
      <c r="M14957" s="5"/>
    </row>
    <row r="14958" ht="12.75">
      <c r="M14958" s="5"/>
    </row>
    <row r="14959" ht="12.75">
      <c r="M14959" s="5"/>
    </row>
    <row r="14960" ht="12.75">
      <c r="M14960" s="5"/>
    </row>
    <row r="14961" ht="12.75">
      <c r="M14961" s="5"/>
    </row>
    <row r="14962" ht="12.75">
      <c r="M14962" s="5"/>
    </row>
    <row r="14963" ht="12.75">
      <c r="M14963" s="5"/>
    </row>
    <row r="14964" ht="12.75">
      <c r="M14964" s="5"/>
    </row>
    <row r="14965" ht="12.75">
      <c r="M14965" s="5"/>
    </row>
    <row r="14966" ht="12.75">
      <c r="M14966" s="5"/>
    </row>
    <row r="14967" ht="12.75">
      <c r="M14967" s="5"/>
    </row>
    <row r="14968" ht="12.75">
      <c r="M14968" s="5"/>
    </row>
    <row r="14969" ht="12.75">
      <c r="M14969" s="5"/>
    </row>
    <row r="14970" ht="12.75">
      <c r="M14970" s="5"/>
    </row>
    <row r="14971" ht="12.75">
      <c r="M14971" s="5"/>
    </row>
    <row r="14972" ht="12.75">
      <c r="M14972" s="5"/>
    </row>
    <row r="14973" ht="12.75">
      <c r="M14973" s="5"/>
    </row>
    <row r="14974" ht="12.75">
      <c r="M14974" s="5"/>
    </row>
    <row r="14975" ht="12.75">
      <c r="M14975" s="5"/>
    </row>
    <row r="14976" ht="12.75">
      <c r="M14976" s="5"/>
    </row>
    <row r="14977" ht="12.75">
      <c r="M14977" s="5"/>
    </row>
    <row r="14978" ht="12.75">
      <c r="M14978" s="5"/>
    </row>
    <row r="14979" ht="12.75">
      <c r="M14979" s="5"/>
    </row>
    <row r="14980" ht="12.75">
      <c r="M14980" s="5"/>
    </row>
    <row r="14981" ht="12.75">
      <c r="M14981" s="5"/>
    </row>
    <row r="14982" ht="12.75">
      <c r="M14982" s="5"/>
    </row>
    <row r="14983" ht="12.75">
      <c r="M14983" s="5"/>
    </row>
    <row r="14984" ht="12.75">
      <c r="M14984" s="5"/>
    </row>
    <row r="14985" ht="12.75">
      <c r="M14985" s="5"/>
    </row>
    <row r="14986" ht="12.75">
      <c r="M14986" s="5"/>
    </row>
    <row r="14987" ht="12.75">
      <c r="M14987" s="5"/>
    </row>
    <row r="14988" ht="12.75">
      <c r="M14988" s="5"/>
    </row>
    <row r="14989" ht="12.75">
      <c r="M14989" s="5"/>
    </row>
    <row r="14990" ht="12.75">
      <c r="M14990" s="5"/>
    </row>
    <row r="14991" ht="12.75">
      <c r="M14991" s="5"/>
    </row>
    <row r="14992" ht="12.75">
      <c r="M14992" s="5"/>
    </row>
    <row r="14993" ht="12.75">
      <c r="M14993" s="5"/>
    </row>
    <row r="14994" ht="12.75">
      <c r="M14994" s="5"/>
    </row>
    <row r="14995" ht="12.75">
      <c r="M14995" s="5"/>
    </row>
    <row r="14996" ht="12.75">
      <c r="M14996" s="5"/>
    </row>
    <row r="14997" ht="12.75">
      <c r="M14997" s="5"/>
    </row>
    <row r="14998" ht="12.75">
      <c r="M14998" s="5"/>
    </row>
    <row r="14999" ht="12.75">
      <c r="M14999" s="5"/>
    </row>
    <row r="15000" ht="12.75">
      <c r="M15000" s="5"/>
    </row>
    <row r="15001" ht="12.75">
      <c r="M15001" s="5"/>
    </row>
    <row r="15002" ht="12.75">
      <c r="M15002" s="5"/>
    </row>
    <row r="15003" ht="12.75">
      <c r="M15003" s="5"/>
    </row>
    <row r="15004" ht="12.75">
      <c r="M15004" s="5"/>
    </row>
    <row r="15005" ht="12.75">
      <c r="M15005" s="5"/>
    </row>
    <row r="15006" ht="12.75">
      <c r="M15006" s="5"/>
    </row>
    <row r="15007" ht="12.75">
      <c r="M15007" s="5"/>
    </row>
    <row r="15008" ht="12.75">
      <c r="M15008" s="5"/>
    </row>
    <row r="15009" ht="12.75">
      <c r="M15009" s="5"/>
    </row>
    <row r="15010" ht="12.75">
      <c r="M15010" s="5"/>
    </row>
    <row r="15011" ht="12.75">
      <c r="M15011" s="5"/>
    </row>
    <row r="15012" ht="12.75">
      <c r="M15012" s="5"/>
    </row>
    <row r="15013" ht="12.75">
      <c r="M15013" s="5"/>
    </row>
    <row r="15014" ht="12.75">
      <c r="M15014" s="5"/>
    </row>
    <row r="15015" ht="12.75">
      <c r="M15015" s="5"/>
    </row>
    <row r="15016" ht="12.75">
      <c r="M15016" s="5"/>
    </row>
    <row r="15017" ht="12.75">
      <c r="M15017" s="5"/>
    </row>
    <row r="15018" ht="12.75">
      <c r="M15018" s="5"/>
    </row>
    <row r="15019" ht="12.75">
      <c r="M15019" s="5"/>
    </row>
    <row r="15020" ht="12.75">
      <c r="M15020" s="5"/>
    </row>
    <row r="15021" ht="12.75">
      <c r="M15021" s="5"/>
    </row>
    <row r="15022" ht="12.75">
      <c r="M15022" s="5"/>
    </row>
    <row r="15023" ht="12.75">
      <c r="M15023" s="5"/>
    </row>
    <row r="15024" ht="12.75">
      <c r="M15024" s="5"/>
    </row>
    <row r="15025" ht="12.75">
      <c r="M15025" s="5"/>
    </row>
    <row r="15026" ht="12.75">
      <c r="M15026" s="5"/>
    </row>
    <row r="15027" ht="12.75">
      <c r="M15027" s="5"/>
    </row>
    <row r="15028" ht="12.75">
      <c r="M15028" s="5"/>
    </row>
    <row r="15029" ht="12.75">
      <c r="M15029" s="5"/>
    </row>
    <row r="15030" ht="12.75">
      <c r="M15030" s="5"/>
    </row>
    <row r="15031" ht="12.75">
      <c r="M15031" s="5"/>
    </row>
    <row r="15032" ht="12.75">
      <c r="M15032" s="5"/>
    </row>
    <row r="15033" ht="12.75">
      <c r="M15033" s="5"/>
    </row>
    <row r="15034" ht="12.75">
      <c r="M15034" s="5"/>
    </row>
    <row r="15035" ht="12.75">
      <c r="M15035" s="5"/>
    </row>
    <row r="15036" ht="12.75">
      <c r="M15036" s="5"/>
    </row>
    <row r="15037" ht="12.75">
      <c r="M15037" s="5"/>
    </row>
    <row r="15038" ht="12.75">
      <c r="M15038" s="5"/>
    </row>
    <row r="15039" ht="12.75">
      <c r="M15039" s="5"/>
    </row>
    <row r="15040" ht="12.75">
      <c r="M15040" s="5"/>
    </row>
    <row r="15041" ht="12.75">
      <c r="M15041" s="5"/>
    </row>
    <row r="15042" ht="12.75">
      <c r="M15042" s="5"/>
    </row>
    <row r="15043" ht="12.75">
      <c r="M15043" s="5"/>
    </row>
    <row r="15044" ht="12.75">
      <c r="M15044" s="5"/>
    </row>
    <row r="15045" ht="12.75">
      <c r="M15045" s="5"/>
    </row>
    <row r="15046" ht="12.75">
      <c r="M15046" s="5"/>
    </row>
    <row r="15047" ht="12.75">
      <c r="M15047" s="5"/>
    </row>
    <row r="15048" ht="12.75">
      <c r="M15048" s="5"/>
    </row>
    <row r="15049" ht="12.75">
      <c r="M15049" s="5"/>
    </row>
    <row r="15050" ht="12.75">
      <c r="M15050" s="5"/>
    </row>
    <row r="15051" ht="12.75">
      <c r="M15051" s="5"/>
    </row>
    <row r="15052" ht="12.75">
      <c r="M15052" s="5"/>
    </row>
    <row r="15053" ht="12.75">
      <c r="M15053" s="5"/>
    </row>
    <row r="15054" ht="12.75">
      <c r="M15054" s="5"/>
    </row>
    <row r="15055" ht="12.75">
      <c r="M15055" s="5"/>
    </row>
    <row r="15056" ht="12.75">
      <c r="M15056" s="5"/>
    </row>
    <row r="15057" ht="12.75">
      <c r="M15057" s="5"/>
    </row>
    <row r="15058" ht="12.75">
      <c r="M15058" s="5"/>
    </row>
    <row r="15059" ht="12.75">
      <c r="M15059" s="5"/>
    </row>
    <row r="15060" ht="12.75">
      <c r="M15060" s="5"/>
    </row>
    <row r="15061" ht="12.75">
      <c r="M15061" s="5"/>
    </row>
    <row r="15062" ht="12.75">
      <c r="M15062" s="5"/>
    </row>
    <row r="15063" ht="12.75">
      <c r="M15063" s="5"/>
    </row>
    <row r="15064" ht="12.75">
      <c r="M15064" s="5"/>
    </row>
    <row r="15065" ht="12.75">
      <c r="M15065" s="5"/>
    </row>
    <row r="15066" ht="12.75">
      <c r="M15066" s="5"/>
    </row>
    <row r="15067" ht="12.75">
      <c r="M15067" s="5"/>
    </row>
    <row r="15068" ht="12.75">
      <c r="M15068" s="5"/>
    </row>
    <row r="15069" ht="12.75">
      <c r="M15069" s="5"/>
    </row>
    <row r="15070" ht="12.75">
      <c r="M15070" s="5"/>
    </row>
    <row r="15071" ht="12.75">
      <c r="M15071" s="5"/>
    </row>
    <row r="15072" ht="12.75">
      <c r="M15072" s="5"/>
    </row>
    <row r="15073" ht="12.75">
      <c r="M15073" s="5"/>
    </row>
    <row r="15074" ht="12.75">
      <c r="M15074" s="5"/>
    </row>
    <row r="15075" ht="12.75">
      <c r="M15075" s="5"/>
    </row>
    <row r="15076" ht="12.75">
      <c r="M15076" s="5"/>
    </row>
    <row r="15077" ht="12.75">
      <c r="M15077" s="5"/>
    </row>
    <row r="15078" ht="12.75">
      <c r="M15078" s="5"/>
    </row>
    <row r="15079" ht="12.75">
      <c r="M15079" s="5"/>
    </row>
    <row r="15080" ht="12.75">
      <c r="M15080" s="5"/>
    </row>
    <row r="15081" ht="12.75">
      <c r="M15081" s="5"/>
    </row>
    <row r="15082" ht="12.75">
      <c r="M15082" s="5"/>
    </row>
    <row r="15083" ht="12.75">
      <c r="M15083" s="5"/>
    </row>
    <row r="15084" ht="12.75">
      <c r="M15084" s="5"/>
    </row>
    <row r="15085" ht="12.75">
      <c r="M15085" s="5"/>
    </row>
    <row r="15086" ht="12.75">
      <c r="M15086" s="5"/>
    </row>
    <row r="15087" ht="12.75">
      <c r="M15087" s="5"/>
    </row>
    <row r="15088" ht="12.75">
      <c r="M15088" s="5"/>
    </row>
    <row r="15089" ht="12.75">
      <c r="M15089" s="5"/>
    </row>
    <row r="15090" ht="12.75">
      <c r="M15090" s="5"/>
    </row>
    <row r="15091" ht="12.75">
      <c r="M15091" s="5"/>
    </row>
    <row r="15092" ht="12.75">
      <c r="M15092" s="5"/>
    </row>
    <row r="15093" ht="12.75">
      <c r="M15093" s="5"/>
    </row>
    <row r="15094" ht="12.75">
      <c r="M15094" s="5"/>
    </row>
    <row r="15095" ht="12.75">
      <c r="M15095" s="5"/>
    </row>
    <row r="15096" ht="12.75">
      <c r="M15096" s="5"/>
    </row>
    <row r="15097" ht="12.75">
      <c r="M15097" s="5"/>
    </row>
    <row r="15098" ht="12.75">
      <c r="M15098" s="5"/>
    </row>
    <row r="15099" ht="12.75">
      <c r="M15099" s="5"/>
    </row>
    <row r="15100" ht="12.75">
      <c r="M15100" s="5"/>
    </row>
    <row r="15101" ht="12.75">
      <c r="M15101" s="5"/>
    </row>
    <row r="15102" ht="12.75">
      <c r="M15102" s="5"/>
    </row>
    <row r="15103" ht="12.75">
      <c r="M15103" s="5"/>
    </row>
    <row r="15104" ht="12.75">
      <c r="M15104" s="5"/>
    </row>
    <row r="15105" ht="12.75">
      <c r="M15105" s="5"/>
    </row>
    <row r="15106" ht="12.75">
      <c r="M15106" s="5"/>
    </row>
    <row r="15107" ht="12.75">
      <c r="M15107" s="5"/>
    </row>
    <row r="15108" ht="12.75">
      <c r="M15108" s="5"/>
    </row>
    <row r="15109" ht="12.75">
      <c r="M15109" s="5"/>
    </row>
    <row r="15110" ht="12.75">
      <c r="M15110" s="5"/>
    </row>
    <row r="15111" ht="12.75">
      <c r="M15111" s="5"/>
    </row>
    <row r="15112" ht="12.75">
      <c r="M15112" s="5"/>
    </row>
    <row r="15113" ht="12.75">
      <c r="M15113" s="5"/>
    </row>
    <row r="15114" ht="12.75">
      <c r="M15114" s="5"/>
    </row>
    <row r="15115" ht="12.75">
      <c r="M15115" s="5"/>
    </row>
    <row r="15116" ht="12.75">
      <c r="M15116" s="5"/>
    </row>
    <row r="15117" ht="12.75">
      <c r="M15117" s="5"/>
    </row>
    <row r="15118" ht="12.75">
      <c r="M15118" s="5"/>
    </row>
    <row r="15119" ht="12.75">
      <c r="M15119" s="5"/>
    </row>
    <row r="15120" ht="12.75">
      <c r="M15120" s="5"/>
    </row>
    <row r="15121" ht="12.75">
      <c r="M15121" s="5"/>
    </row>
    <row r="15122" ht="12.75">
      <c r="M15122" s="5"/>
    </row>
    <row r="15123" ht="12.75">
      <c r="M15123" s="5"/>
    </row>
    <row r="15124" ht="12.75">
      <c r="M15124" s="5"/>
    </row>
    <row r="15125" ht="12.75">
      <c r="M15125" s="5"/>
    </row>
    <row r="15126" ht="12.75">
      <c r="M15126" s="5"/>
    </row>
    <row r="15127" ht="12.75">
      <c r="M15127" s="5"/>
    </row>
    <row r="15128" ht="12.75">
      <c r="M15128" s="5"/>
    </row>
    <row r="15129" ht="12.75">
      <c r="M15129" s="5"/>
    </row>
    <row r="15130" ht="12.75">
      <c r="M15130" s="5"/>
    </row>
    <row r="15131" ht="12.75">
      <c r="M15131" s="5"/>
    </row>
    <row r="15132" ht="12.75">
      <c r="M15132" s="5"/>
    </row>
    <row r="15133" ht="12.75">
      <c r="M15133" s="5"/>
    </row>
    <row r="15134" ht="12.75">
      <c r="M15134" s="5"/>
    </row>
    <row r="15135" ht="12.75">
      <c r="M15135" s="5"/>
    </row>
    <row r="15136" ht="12.75">
      <c r="M15136" s="5"/>
    </row>
    <row r="15137" ht="12.75">
      <c r="M15137" s="5"/>
    </row>
    <row r="15138" ht="12.75">
      <c r="M15138" s="5"/>
    </row>
    <row r="15139" ht="12.75">
      <c r="M15139" s="5"/>
    </row>
    <row r="15140" ht="12.75">
      <c r="M15140" s="5"/>
    </row>
    <row r="15141" ht="12.75">
      <c r="M15141" s="5"/>
    </row>
    <row r="15142" ht="12.75">
      <c r="M15142" s="5"/>
    </row>
    <row r="15143" ht="12.75">
      <c r="M15143" s="5"/>
    </row>
    <row r="15144" ht="12.75">
      <c r="M15144" s="5"/>
    </row>
    <row r="15145" ht="12.75">
      <c r="M15145" s="5"/>
    </row>
    <row r="15146" ht="12.75">
      <c r="M15146" s="5"/>
    </row>
    <row r="15147" ht="12.75">
      <c r="M15147" s="5"/>
    </row>
    <row r="15148" ht="12.75">
      <c r="M15148" s="5"/>
    </row>
    <row r="15149" ht="12.75">
      <c r="M15149" s="5"/>
    </row>
    <row r="15150" ht="12.75">
      <c r="M15150" s="5"/>
    </row>
    <row r="15151" ht="12.75">
      <c r="M15151" s="5"/>
    </row>
    <row r="15152" ht="12.75">
      <c r="M15152" s="5"/>
    </row>
    <row r="15153" ht="12.75">
      <c r="M15153" s="5"/>
    </row>
    <row r="15154" ht="12.75">
      <c r="M15154" s="5"/>
    </row>
    <row r="15155" ht="12.75">
      <c r="M15155" s="5"/>
    </row>
    <row r="15156" ht="12.75">
      <c r="M15156" s="5"/>
    </row>
    <row r="15157" ht="12.75">
      <c r="M15157" s="5"/>
    </row>
    <row r="15158" ht="12.75">
      <c r="M15158" s="5"/>
    </row>
    <row r="15159" ht="12.75">
      <c r="M15159" s="5"/>
    </row>
    <row r="15160" ht="12.75">
      <c r="M15160" s="5"/>
    </row>
    <row r="15161" ht="12.75">
      <c r="M15161" s="5"/>
    </row>
    <row r="15162" ht="12.75">
      <c r="M15162" s="5"/>
    </row>
    <row r="15163" ht="12.75">
      <c r="M15163" s="5"/>
    </row>
    <row r="15164" ht="12.75">
      <c r="M15164" s="5"/>
    </row>
    <row r="15165" ht="12.75">
      <c r="M15165" s="5"/>
    </row>
    <row r="15166" ht="12.75">
      <c r="M15166" s="5"/>
    </row>
    <row r="15167" ht="12.75">
      <c r="M15167" s="5"/>
    </row>
    <row r="15168" ht="12.75">
      <c r="M15168" s="5"/>
    </row>
    <row r="15169" ht="12.75">
      <c r="M15169" s="5"/>
    </row>
    <row r="15170" ht="12.75">
      <c r="M15170" s="5"/>
    </row>
    <row r="15171" ht="12.75">
      <c r="M15171" s="5"/>
    </row>
    <row r="15172" ht="12.75">
      <c r="M15172" s="5"/>
    </row>
    <row r="15173" ht="12.75">
      <c r="M15173" s="5"/>
    </row>
    <row r="15174" ht="12.75">
      <c r="M15174" s="5"/>
    </row>
    <row r="15175" ht="12.75">
      <c r="M15175" s="5"/>
    </row>
    <row r="15176" ht="12.75">
      <c r="M15176" s="5"/>
    </row>
    <row r="15177" ht="12.75">
      <c r="M15177" s="5"/>
    </row>
    <row r="15178" ht="12.75">
      <c r="M15178" s="5"/>
    </row>
    <row r="15179" ht="12.75">
      <c r="M15179" s="5"/>
    </row>
    <row r="15180" ht="12.75">
      <c r="M15180" s="5"/>
    </row>
    <row r="15181" ht="12.75">
      <c r="M15181" s="5"/>
    </row>
    <row r="15182" ht="12.75">
      <c r="M15182" s="5"/>
    </row>
    <row r="15183" ht="12.75">
      <c r="M15183" s="5"/>
    </row>
    <row r="15184" ht="12.75">
      <c r="M15184" s="5"/>
    </row>
    <row r="15185" ht="12.75">
      <c r="M15185" s="5"/>
    </row>
    <row r="15186" ht="12.75">
      <c r="M15186" s="5"/>
    </row>
    <row r="15187" ht="12.75">
      <c r="M15187" s="5"/>
    </row>
    <row r="15188" ht="12.75">
      <c r="M15188" s="5"/>
    </row>
    <row r="15189" ht="12.75">
      <c r="M15189" s="5"/>
    </row>
    <row r="15190" ht="12.75">
      <c r="M15190" s="5"/>
    </row>
    <row r="15191" ht="12.75">
      <c r="M15191" s="5"/>
    </row>
    <row r="15192" ht="12.75">
      <c r="M15192" s="5"/>
    </row>
    <row r="15193" ht="12.75">
      <c r="M15193" s="5"/>
    </row>
    <row r="15194" ht="12.75">
      <c r="M15194" s="5"/>
    </row>
    <row r="15195" ht="12.75">
      <c r="M15195" s="5"/>
    </row>
    <row r="15196" ht="12.75">
      <c r="M15196" s="5"/>
    </row>
    <row r="15197" ht="12.75">
      <c r="M15197" s="5"/>
    </row>
    <row r="15198" ht="12.75">
      <c r="M15198" s="5"/>
    </row>
    <row r="15199" ht="12.75">
      <c r="M15199" s="5"/>
    </row>
    <row r="15200" ht="12.75">
      <c r="M15200" s="5"/>
    </row>
    <row r="15201" ht="12.75">
      <c r="M15201" s="5"/>
    </row>
    <row r="15202" ht="12.75">
      <c r="M15202" s="5"/>
    </row>
    <row r="15203" ht="12.75">
      <c r="M15203" s="5"/>
    </row>
    <row r="15204" ht="12.75">
      <c r="M15204" s="5"/>
    </row>
    <row r="15205" ht="12.75">
      <c r="M15205" s="5"/>
    </row>
    <row r="15206" ht="12.75">
      <c r="M15206" s="5"/>
    </row>
    <row r="15207" ht="12.75">
      <c r="M15207" s="5"/>
    </row>
    <row r="15208" ht="12.75">
      <c r="M15208" s="5"/>
    </row>
    <row r="15209" ht="12.75">
      <c r="M15209" s="5"/>
    </row>
    <row r="15210" ht="12.75">
      <c r="M15210" s="5"/>
    </row>
    <row r="15211" ht="12.75">
      <c r="M15211" s="5"/>
    </row>
    <row r="15212" ht="12.75">
      <c r="M15212" s="5"/>
    </row>
    <row r="15213" ht="12.75">
      <c r="M15213" s="5"/>
    </row>
    <row r="15214" ht="12.75">
      <c r="M15214" s="5"/>
    </row>
    <row r="15215" ht="12.75">
      <c r="M15215" s="5"/>
    </row>
    <row r="15216" ht="12.75">
      <c r="M15216" s="5"/>
    </row>
    <row r="15217" ht="12.75">
      <c r="M15217" s="5"/>
    </row>
    <row r="15218" ht="12.75">
      <c r="M15218" s="5"/>
    </row>
    <row r="15219" ht="12.75">
      <c r="M15219" s="5"/>
    </row>
    <row r="15220" ht="12.75">
      <c r="M15220" s="5"/>
    </row>
    <row r="15221" ht="12.75">
      <c r="M15221" s="5"/>
    </row>
    <row r="15222" ht="12.75">
      <c r="M15222" s="5"/>
    </row>
    <row r="15223" ht="12.75">
      <c r="M15223" s="5"/>
    </row>
    <row r="15224" ht="12.75">
      <c r="M15224" s="5"/>
    </row>
    <row r="15225" ht="12.75">
      <c r="M15225" s="5"/>
    </row>
    <row r="15226" ht="12.75">
      <c r="M15226" s="5"/>
    </row>
    <row r="15227" ht="12.75">
      <c r="M15227" s="5"/>
    </row>
    <row r="15228" ht="12.75">
      <c r="M15228" s="5"/>
    </row>
    <row r="15229" ht="12.75">
      <c r="M15229" s="5"/>
    </row>
    <row r="15230" ht="12.75">
      <c r="M15230" s="5"/>
    </row>
    <row r="15231" ht="12.75">
      <c r="M15231" s="5"/>
    </row>
    <row r="15232" ht="12.75">
      <c r="M15232" s="5"/>
    </row>
    <row r="15233" ht="12.75">
      <c r="M15233" s="5"/>
    </row>
    <row r="15234" ht="12.75">
      <c r="M15234" s="5"/>
    </row>
    <row r="15235" ht="12.75">
      <c r="M15235" s="5"/>
    </row>
    <row r="15236" ht="12.75">
      <c r="M15236" s="5"/>
    </row>
    <row r="15237" ht="12.75">
      <c r="M15237" s="5"/>
    </row>
    <row r="15238" ht="12.75">
      <c r="M15238" s="5"/>
    </row>
    <row r="15239" ht="12.75">
      <c r="M15239" s="5"/>
    </row>
    <row r="15240" ht="12.75">
      <c r="M15240" s="5"/>
    </row>
    <row r="15241" ht="12.75">
      <c r="M15241" s="5"/>
    </row>
    <row r="15242" ht="12.75">
      <c r="M15242" s="5"/>
    </row>
    <row r="15243" ht="12.75">
      <c r="M15243" s="5"/>
    </row>
    <row r="15244" ht="12.75">
      <c r="M15244" s="5"/>
    </row>
    <row r="15245" ht="12.75">
      <c r="M15245" s="5"/>
    </row>
    <row r="15246" ht="12.75">
      <c r="M15246" s="5"/>
    </row>
    <row r="15247" ht="12.75">
      <c r="M15247" s="5"/>
    </row>
    <row r="15248" ht="12.75">
      <c r="M15248" s="5"/>
    </row>
    <row r="15249" ht="12.75">
      <c r="M15249" s="5"/>
    </row>
    <row r="15250" ht="12.75">
      <c r="M15250" s="5"/>
    </row>
    <row r="15251" ht="12.75">
      <c r="M15251" s="5"/>
    </row>
    <row r="15252" ht="12.75">
      <c r="M15252" s="5"/>
    </row>
    <row r="15253" ht="12.75">
      <c r="M15253" s="5"/>
    </row>
    <row r="15254" ht="12.75">
      <c r="M15254" s="5"/>
    </row>
    <row r="15255" ht="12.75">
      <c r="M15255" s="5"/>
    </row>
    <row r="15256" ht="12.75">
      <c r="M15256" s="5"/>
    </row>
    <row r="15257" ht="12.75">
      <c r="M15257" s="5"/>
    </row>
    <row r="15258" ht="12.75">
      <c r="M15258" s="5"/>
    </row>
    <row r="15259" ht="12.75">
      <c r="M15259" s="5"/>
    </row>
    <row r="15260" ht="12.75">
      <c r="M15260" s="5"/>
    </row>
    <row r="15261" ht="12.75">
      <c r="M15261" s="5"/>
    </row>
    <row r="15262" ht="12.75">
      <c r="M15262" s="5"/>
    </row>
    <row r="15263" ht="12.75">
      <c r="M15263" s="5"/>
    </row>
    <row r="15264" ht="12.75">
      <c r="M15264" s="5"/>
    </row>
    <row r="15265" ht="12.75">
      <c r="M15265" s="5"/>
    </row>
    <row r="15266" ht="12.75">
      <c r="M15266" s="5"/>
    </row>
    <row r="15267" ht="12.75">
      <c r="M15267" s="5"/>
    </row>
    <row r="15268" ht="12.75">
      <c r="M15268" s="5"/>
    </row>
    <row r="15269" ht="12.75">
      <c r="M15269" s="5"/>
    </row>
    <row r="15270" ht="12.75">
      <c r="M15270" s="5"/>
    </row>
    <row r="15271" ht="12.75">
      <c r="M15271" s="5"/>
    </row>
    <row r="15272" ht="12.75">
      <c r="M15272" s="5"/>
    </row>
    <row r="15273" ht="12.75">
      <c r="M15273" s="5"/>
    </row>
    <row r="15274" ht="12.75">
      <c r="M15274" s="5"/>
    </row>
    <row r="15275" ht="12.75">
      <c r="M15275" s="5"/>
    </row>
    <row r="15276" ht="12.75">
      <c r="M15276" s="5"/>
    </row>
    <row r="15277" ht="12.75">
      <c r="M15277" s="5"/>
    </row>
    <row r="15278" ht="12.75">
      <c r="M15278" s="5"/>
    </row>
    <row r="15279" ht="12.75">
      <c r="M15279" s="5"/>
    </row>
    <row r="15280" ht="12.75">
      <c r="M15280" s="5"/>
    </row>
    <row r="15281" ht="12.75">
      <c r="M15281" s="5"/>
    </row>
    <row r="15282" ht="12.75">
      <c r="M15282" s="5"/>
    </row>
    <row r="15283" ht="12.75">
      <c r="M15283" s="5"/>
    </row>
    <row r="15284" ht="12.75">
      <c r="M15284" s="5"/>
    </row>
    <row r="15285" ht="12.75">
      <c r="M15285" s="5"/>
    </row>
    <row r="15286" ht="12.75">
      <c r="M15286" s="5"/>
    </row>
    <row r="15287" ht="12.75">
      <c r="M15287" s="5"/>
    </row>
    <row r="15288" ht="12.75">
      <c r="M15288" s="5"/>
    </row>
    <row r="15289" ht="12.75">
      <c r="M15289" s="5"/>
    </row>
    <row r="15290" ht="12.75">
      <c r="M15290" s="5"/>
    </row>
    <row r="15291" ht="12.75">
      <c r="M15291" s="5"/>
    </row>
    <row r="15292" ht="12.75">
      <c r="M15292" s="5"/>
    </row>
    <row r="15293" ht="12.75">
      <c r="M15293" s="5"/>
    </row>
    <row r="15294" ht="12.75">
      <c r="M15294" s="5"/>
    </row>
    <row r="15295" ht="12.75">
      <c r="M15295" s="5"/>
    </row>
    <row r="15296" ht="12.75">
      <c r="M15296" s="5"/>
    </row>
    <row r="15297" ht="12.75">
      <c r="M15297" s="5"/>
    </row>
    <row r="15298" ht="12.75">
      <c r="M15298" s="5"/>
    </row>
    <row r="15299" ht="12.75">
      <c r="M15299" s="5"/>
    </row>
    <row r="15300" ht="12.75">
      <c r="M15300" s="5"/>
    </row>
    <row r="15301" ht="12.75">
      <c r="M15301" s="5"/>
    </row>
    <row r="15302" ht="12.75">
      <c r="M15302" s="5"/>
    </row>
    <row r="15303" ht="12.75">
      <c r="M15303" s="5"/>
    </row>
    <row r="15304" ht="12.75">
      <c r="M15304" s="5"/>
    </row>
    <row r="15305" ht="12.75">
      <c r="M15305" s="5"/>
    </row>
    <row r="15306" ht="12.75">
      <c r="M15306" s="5"/>
    </row>
    <row r="15307" ht="12.75">
      <c r="M15307" s="5"/>
    </row>
    <row r="15308" ht="12.75">
      <c r="M15308" s="5"/>
    </row>
    <row r="15309" ht="12.75">
      <c r="M15309" s="5"/>
    </row>
    <row r="15310" ht="12.75">
      <c r="M15310" s="5"/>
    </row>
    <row r="15311" ht="12.75">
      <c r="M15311" s="5"/>
    </row>
    <row r="15312" ht="12.75">
      <c r="M15312" s="5"/>
    </row>
    <row r="15313" ht="12.75">
      <c r="M15313" s="5"/>
    </row>
    <row r="15314" ht="12.75">
      <c r="M15314" s="5"/>
    </row>
    <row r="15315" ht="12.75">
      <c r="M15315" s="5"/>
    </row>
    <row r="15316" ht="12.75">
      <c r="M15316" s="5"/>
    </row>
    <row r="15317" ht="12.75">
      <c r="M15317" s="5"/>
    </row>
    <row r="15318" ht="12.75">
      <c r="M15318" s="5"/>
    </row>
    <row r="15319" ht="12.75">
      <c r="M15319" s="5"/>
    </row>
    <row r="15320" ht="12.75">
      <c r="M15320" s="5"/>
    </row>
    <row r="15321" ht="12.75">
      <c r="M15321" s="5"/>
    </row>
    <row r="15322" ht="12.75">
      <c r="M15322" s="5"/>
    </row>
    <row r="15323" ht="12.75">
      <c r="M15323" s="5"/>
    </row>
    <row r="15324" ht="12.75">
      <c r="M15324" s="5"/>
    </row>
    <row r="15325" ht="12.75">
      <c r="M15325" s="5"/>
    </row>
    <row r="15326" ht="12.75">
      <c r="M15326" s="5"/>
    </row>
    <row r="15327" ht="12.75">
      <c r="M15327" s="5"/>
    </row>
    <row r="15328" ht="12.75">
      <c r="M15328" s="5"/>
    </row>
    <row r="15329" ht="12.75">
      <c r="M15329" s="5"/>
    </row>
    <row r="15330" ht="12.75">
      <c r="M15330" s="5"/>
    </row>
    <row r="15331" ht="12.75">
      <c r="M15331" s="5"/>
    </row>
    <row r="15332" ht="12.75">
      <c r="M15332" s="5"/>
    </row>
    <row r="15333" ht="12.75">
      <c r="M15333" s="5"/>
    </row>
    <row r="15334" ht="12.75">
      <c r="M15334" s="5"/>
    </row>
    <row r="15335" ht="12.75">
      <c r="M15335" s="5"/>
    </row>
    <row r="15336" ht="12.75">
      <c r="M15336" s="5"/>
    </row>
    <row r="15337" ht="12.75">
      <c r="M15337" s="5"/>
    </row>
    <row r="15338" ht="12.75">
      <c r="M15338" s="5"/>
    </row>
    <row r="15339" ht="12.75">
      <c r="M15339" s="5"/>
    </row>
    <row r="15340" ht="12.75">
      <c r="M15340" s="5"/>
    </row>
    <row r="15341" ht="12.75">
      <c r="M15341" s="5"/>
    </row>
    <row r="15342" ht="12.75">
      <c r="M15342" s="5"/>
    </row>
    <row r="15343" ht="12.75">
      <c r="M15343" s="5"/>
    </row>
    <row r="15344" ht="12.75">
      <c r="M15344" s="5"/>
    </row>
    <row r="15345" ht="12.75">
      <c r="M15345" s="5"/>
    </row>
    <row r="15346" ht="12.75">
      <c r="M15346" s="5"/>
    </row>
    <row r="15347" ht="12.75">
      <c r="M15347" s="5"/>
    </row>
    <row r="15348" ht="12.75">
      <c r="M15348" s="5"/>
    </row>
    <row r="15349" ht="12.75">
      <c r="M15349" s="5"/>
    </row>
    <row r="15350" ht="12.75">
      <c r="M15350" s="5"/>
    </row>
    <row r="15351" ht="12.75">
      <c r="M15351" s="5"/>
    </row>
    <row r="15352" ht="12.75">
      <c r="M15352" s="5"/>
    </row>
    <row r="15353" ht="12.75">
      <c r="M15353" s="5"/>
    </row>
    <row r="15354" ht="12.75">
      <c r="M15354" s="5"/>
    </row>
    <row r="15355" ht="12.75">
      <c r="M15355" s="5"/>
    </row>
    <row r="15356" ht="12.75">
      <c r="M15356" s="5"/>
    </row>
    <row r="15357" ht="12.75">
      <c r="M15357" s="5"/>
    </row>
    <row r="15358" ht="12.75">
      <c r="M15358" s="5"/>
    </row>
    <row r="15359" ht="12.75">
      <c r="M15359" s="5"/>
    </row>
    <row r="15360" ht="12.75">
      <c r="M15360" s="5"/>
    </row>
    <row r="15361" ht="12.75">
      <c r="M15361" s="5"/>
    </row>
    <row r="15362" ht="12.75">
      <c r="M15362" s="5"/>
    </row>
    <row r="15363" ht="12.75">
      <c r="M15363" s="5"/>
    </row>
    <row r="15364" ht="12.75">
      <c r="M15364" s="5"/>
    </row>
    <row r="15365" ht="12.75">
      <c r="M15365" s="5"/>
    </row>
    <row r="15366" ht="12.75">
      <c r="M15366" s="5"/>
    </row>
    <row r="15367" ht="12.75">
      <c r="M15367" s="5"/>
    </row>
    <row r="15368" ht="12.75">
      <c r="M15368" s="5"/>
    </row>
    <row r="15369" ht="12.75">
      <c r="M15369" s="5"/>
    </row>
    <row r="15370" ht="12.75">
      <c r="M15370" s="5"/>
    </row>
    <row r="15371" ht="12.75">
      <c r="M15371" s="5"/>
    </row>
    <row r="15372" ht="12.75">
      <c r="M15372" s="5"/>
    </row>
    <row r="15373" ht="12.75">
      <c r="M15373" s="5"/>
    </row>
    <row r="15374" ht="12.75">
      <c r="M15374" s="5"/>
    </row>
    <row r="15375" ht="12.75">
      <c r="M15375" s="5"/>
    </row>
    <row r="15376" ht="12.75">
      <c r="M15376" s="5"/>
    </row>
    <row r="15377" ht="12.75">
      <c r="M15377" s="5"/>
    </row>
    <row r="15378" ht="12.75">
      <c r="M15378" s="5"/>
    </row>
    <row r="15379" ht="12.75">
      <c r="M15379" s="5"/>
    </row>
    <row r="15380" ht="12.75">
      <c r="M15380" s="5"/>
    </row>
    <row r="15381" ht="12.75">
      <c r="M15381" s="5"/>
    </row>
    <row r="15382" ht="12.75">
      <c r="M15382" s="5"/>
    </row>
    <row r="15383" ht="12.75">
      <c r="M15383" s="5"/>
    </row>
    <row r="15384" ht="12.75">
      <c r="M15384" s="5"/>
    </row>
    <row r="15385" ht="12.75">
      <c r="M15385" s="5"/>
    </row>
    <row r="15386" ht="12.75">
      <c r="M15386" s="5"/>
    </row>
    <row r="15387" ht="12.75">
      <c r="M15387" s="5"/>
    </row>
    <row r="15388" ht="12.75">
      <c r="M15388" s="5"/>
    </row>
    <row r="15389" ht="12.75">
      <c r="M15389" s="5"/>
    </row>
    <row r="15390" ht="12.75">
      <c r="M15390" s="5"/>
    </row>
    <row r="15391" ht="12.75">
      <c r="M15391" s="5"/>
    </row>
    <row r="15392" ht="12.75">
      <c r="M15392" s="5"/>
    </row>
    <row r="15393" ht="12.75">
      <c r="M15393" s="5"/>
    </row>
    <row r="15394" ht="12.75">
      <c r="M15394" s="5"/>
    </row>
    <row r="15395" ht="12.75">
      <c r="M15395" s="5"/>
    </row>
    <row r="15396" ht="12.75">
      <c r="M15396" s="5"/>
    </row>
    <row r="15397" ht="12.75">
      <c r="M15397" s="5"/>
    </row>
    <row r="15398" ht="12.75">
      <c r="M15398" s="5"/>
    </row>
    <row r="15399" ht="12.75">
      <c r="M15399" s="5"/>
    </row>
    <row r="15400" ht="12.75">
      <c r="M15400" s="5"/>
    </row>
    <row r="15401" ht="12.75">
      <c r="M15401" s="5"/>
    </row>
    <row r="15402" ht="12.75">
      <c r="M15402" s="5"/>
    </row>
    <row r="15403" ht="12.75">
      <c r="M15403" s="5"/>
    </row>
    <row r="15404" ht="12.75">
      <c r="M15404" s="5"/>
    </row>
    <row r="15405" ht="12.75">
      <c r="M15405" s="5"/>
    </row>
    <row r="15406" ht="12.75">
      <c r="M15406" s="5"/>
    </row>
    <row r="15407" ht="12.75">
      <c r="M15407" s="5"/>
    </row>
    <row r="15408" ht="12.75">
      <c r="M15408" s="5"/>
    </row>
    <row r="15409" ht="12.75">
      <c r="M15409" s="5"/>
    </row>
    <row r="15410" ht="12.75">
      <c r="M15410" s="5"/>
    </row>
    <row r="15411" ht="12.75">
      <c r="M15411" s="5"/>
    </row>
    <row r="15412" ht="12.75">
      <c r="M15412" s="5"/>
    </row>
    <row r="15413" ht="12.75">
      <c r="M15413" s="5"/>
    </row>
    <row r="15414" ht="12.75">
      <c r="M15414" s="5"/>
    </row>
    <row r="15415" ht="12.75">
      <c r="M15415" s="5"/>
    </row>
    <row r="15416" ht="12.75">
      <c r="M15416" s="5"/>
    </row>
    <row r="15417" ht="12.75">
      <c r="M15417" s="5"/>
    </row>
    <row r="15418" ht="12.75">
      <c r="M15418" s="5"/>
    </row>
    <row r="15419" ht="12.75">
      <c r="M15419" s="5"/>
    </row>
    <row r="15420" ht="12.75">
      <c r="M15420" s="5"/>
    </row>
    <row r="15421" ht="12.75">
      <c r="M15421" s="5"/>
    </row>
    <row r="15422" ht="12.75">
      <c r="M15422" s="5"/>
    </row>
    <row r="15423" ht="12.75">
      <c r="M15423" s="5"/>
    </row>
    <row r="15424" ht="12.75">
      <c r="M15424" s="5"/>
    </row>
    <row r="15425" ht="12.75">
      <c r="M15425" s="5"/>
    </row>
    <row r="15426" ht="12.75">
      <c r="M15426" s="5"/>
    </row>
    <row r="15427" ht="12.75">
      <c r="M15427" s="5"/>
    </row>
    <row r="15428" ht="12.75">
      <c r="M15428" s="5"/>
    </row>
    <row r="15429" ht="12.75">
      <c r="M15429" s="5"/>
    </row>
    <row r="15430" ht="12.75">
      <c r="M15430" s="5"/>
    </row>
    <row r="15431" ht="12.75">
      <c r="M15431" s="5"/>
    </row>
    <row r="15432" ht="12.75">
      <c r="M15432" s="5"/>
    </row>
    <row r="15433" ht="12.75">
      <c r="M15433" s="5"/>
    </row>
    <row r="15434" ht="12.75">
      <c r="M15434" s="5"/>
    </row>
    <row r="15435" ht="12.75">
      <c r="M15435" s="5"/>
    </row>
    <row r="15436" ht="12.75">
      <c r="M15436" s="5"/>
    </row>
    <row r="15437" ht="12.75">
      <c r="M15437" s="5"/>
    </row>
    <row r="15438" ht="12.75">
      <c r="M15438" s="5"/>
    </row>
    <row r="15439" ht="12.75">
      <c r="M15439" s="5"/>
    </row>
    <row r="15440" ht="12.75">
      <c r="M15440" s="5"/>
    </row>
    <row r="15441" ht="12.75">
      <c r="M15441" s="5"/>
    </row>
    <row r="15442" ht="12.75">
      <c r="M15442" s="5"/>
    </row>
    <row r="15443" ht="12.75">
      <c r="M15443" s="5"/>
    </row>
    <row r="15444" ht="12.75">
      <c r="M15444" s="5"/>
    </row>
    <row r="15445" ht="12.75">
      <c r="M15445" s="5"/>
    </row>
    <row r="15446" ht="12.75">
      <c r="M15446" s="5"/>
    </row>
    <row r="15447" ht="12.75">
      <c r="M15447" s="5"/>
    </row>
    <row r="15448" ht="12.75">
      <c r="M15448" s="5"/>
    </row>
    <row r="15449" ht="12.75">
      <c r="M15449" s="5"/>
    </row>
    <row r="15450" ht="12.75">
      <c r="M15450" s="5"/>
    </row>
    <row r="15451" ht="12.75">
      <c r="M15451" s="5"/>
    </row>
    <row r="15452" ht="12.75">
      <c r="M15452" s="5"/>
    </row>
    <row r="15453" ht="12.75">
      <c r="M15453" s="5"/>
    </row>
    <row r="15454" ht="12.75">
      <c r="M15454" s="5"/>
    </row>
    <row r="15455" ht="12.75">
      <c r="M15455" s="5"/>
    </row>
    <row r="15456" ht="12.75">
      <c r="M15456" s="5"/>
    </row>
    <row r="15457" ht="12.75">
      <c r="M15457" s="5"/>
    </row>
    <row r="15458" ht="12.75">
      <c r="M15458" s="5"/>
    </row>
    <row r="15459" ht="12.75">
      <c r="M15459" s="5"/>
    </row>
    <row r="15460" ht="12.75">
      <c r="M15460" s="5"/>
    </row>
    <row r="15461" ht="12.75">
      <c r="M15461" s="5"/>
    </row>
    <row r="15462" ht="12.75">
      <c r="M15462" s="5"/>
    </row>
    <row r="15463" ht="12.75">
      <c r="M15463" s="5"/>
    </row>
    <row r="15464" ht="12.75">
      <c r="M15464" s="5"/>
    </row>
    <row r="15465" ht="12.75">
      <c r="M15465" s="5"/>
    </row>
    <row r="15466" ht="12.75">
      <c r="M15466" s="5"/>
    </row>
    <row r="15467" ht="12.75">
      <c r="M15467" s="5"/>
    </row>
    <row r="15468" ht="12.75">
      <c r="M15468" s="5"/>
    </row>
    <row r="15469" ht="12.75">
      <c r="M15469" s="5"/>
    </row>
    <row r="15470" ht="12.75">
      <c r="M15470" s="5"/>
    </row>
    <row r="15471" ht="12.75">
      <c r="M15471" s="5"/>
    </row>
    <row r="15472" ht="12.75">
      <c r="M15472" s="5"/>
    </row>
    <row r="15473" ht="12.75">
      <c r="M15473" s="5"/>
    </row>
    <row r="15474" ht="12.75">
      <c r="M15474" s="5"/>
    </row>
    <row r="15475" ht="12.75">
      <c r="M15475" s="5"/>
    </row>
    <row r="15476" ht="12.75">
      <c r="M15476" s="5"/>
    </row>
    <row r="15477" ht="12.75">
      <c r="M15477" s="5"/>
    </row>
    <row r="15478" ht="12.75">
      <c r="M15478" s="5"/>
    </row>
    <row r="15479" ht="12.75">
      <c r="M15479" s="5"/>
    </row>
    <row r="15480" ht="12.75">
      <c r="M15480" s="5"/>
    </row>
    <row r="15481" ht="12.75">
      <c r="M15481" s="5"/>
    </row>
    <row r="15482" ht="12.75">
      <c r="M15482" s="5"/>
    </row>
    <row r="15483" ht="12.75">
      <c r="M15483" s="5"/>
    </row>
    <row r="15484" ht="12.75">
      <c r="M15484" s="5"/>
    </row>
    <row r="15485" ht="12.75">
      <c r="M15485" s="5"/>
    </row>
    <row r="15486" ht="12.75">
      <c r="M15486" s="5"/>
    </row>
    <row r="15487" ht="12.75">
      <c r="M15487" s="5"/>
    </row>
    <row r="15488" ht="12.75">
      <c r="M15488" s="5"/>
    </row>
    <row r="15489" ht="12.75">
      <c r="M15489" s="5"/>
    </row>
    <row r="15490" ht="12.75">
      <c r="M15490" s="5"/>
    </row>
    <row r="15491" ht="12.75">
      <c r="M15491" s="5"/>
    </row>
    <row r="15492" ht="12.75">
      <c r="M15492" s="5"/>
    </row>
    <row r="15493" ht="12.75">
      <c r="M15493" s="5"/>
    </row>
    <row r="15494" ht="12.75">
      <c r="M15494" s="5"/>
    </row>
    <row r="15495" ht="12.75">
      <c r="M15495" s="5"/>
    </row>
    <row r="15496" ht="12.75">
      <c r="M15496" s="5"/>
    </row>
    <row r="15497" ht="12.75">
      <c r="M15497" s="5"/>
    </row>
    <row r="15498" ht="12.75">
      <c r="M15498" s="5"/>
    </row>
    <row r="15499" ht="12.75">
      <c r="M15499" s="5"/>
    </row>
    <row r="15500" ht="12.75">
      <c r="M15500" s="5"/>
    </row>
    <row r="15501" ht="12.75">
      <c r="M15501" s="5"/>
    </row>
    <row r="15502" ht="12.75">
      <c r="M15502" s="5"/>
    </row>
    <row r="15503" ht="12.75">
      <c r="M15503" s="5"/>
    </row>
    <row r="15504" ht="12.75">
      <c r="M15504" s="5"/>
    </row>
    <row r="15505" ht="12.75">
      <c r="M15505" s="5"/>
    </row>
    <row r="15506" ht="12.75">
      <c r="M15506" s="5"/>
    </row>
    <row r="15507" ht="12.75">
      <c r="M15507" s="5"/>
    </row>
    <row r="15508" ht="12.75">
      <c r="M15508" s="5"/>
    </row>
    <row r="15509" ht="12.75">
      <c r="M15509" s="5"/>
    </row>
    <row r="15510" ht="12.75">
      <c r="M15510" s="5"/>
    </row>
    <row r="15511" ht="12.75">
      <c r="M15511" s="5"/>
    </row>
    <row r="15512" ht="12.75">
      <c r="M15512" s="5"/>
    </row>
    <row r="15513" ht="12.75">
      <c r="M15513" s="5"/>
    </row>
    <row r="15514" ht="12.75">
      <c r="M15514" s="5"/>
    </row>
    <row r="15515" ht="12.75">
      <c r="M15515" s="5"/>
    </row>
    <row r="15516" ht="12.75">
      <c r="M15516" s="5"/>
    </row>
    <row r="15517" ht="12.75">
      <c r="M15517" s="5"/>
    </row>
    <row r="15518" ht="12.75">
      <c r="M15518" s="5"/>
    </row>
    <row r="15519" ht="12.75">
      <c r="M15519" s="5"/>
    </row>
    <row r="15520" ht="12.75">
      <c r="M15520" s="5"/>
    </row>
    <row r="15521" ht="12.75">
      <c r="M15521" s="5"/>
    </row>
    <row r="15522" ht="12.75">
      <c r="M15522" s="5"/>
    </row>
    <row r="15523" ht="12.75">
      <c r="M15523" s="5"/>
    </row>
    <row r="15524" ht="12.75">
      <c r="M15524" s="5"/>
    </row>
    <row r="15525" ht="12.75">
      <c r="M15525" s="5"/>
    </row>
    <row r="15526" ht="12.75">
      <c r="M15526" s="5"/>
    </row>
    <row r="15527" ht="12.75">
      <c r="M15527" s="5"/>
    </row>
    <row r="15528" ht="12.75">
      <c r="M15528" s="5"/>
    </row>
    <row r="15529" ht="12.75">
      <c r="M15529" s="5"/>
    </row>
    <row r="15530" ht="12.75">
      <c r="M15530" s="5"/>
    </row>
    <row r="15531" ht="12.75">
      <c r="M15531" s="5"/>
    </row>
    <row r="15532" ht="12.75">
      <c r="M15532" s="5"/>
    </row>
    <row r="15533" ht="12.75">
      <c r="M15533" s="5"/>
    </row>
    <row r="15534" ht="12.75">
      <c r="M15534" s="5"/>
    </row>
    <row r="15535" ht="12.75">
      <c r="M15535" s="5"/>
    </row>
    <row r="15536" ht="12.75">
      <c r="M15536" s="5"/>
    </row>
    <row r="15537" ht="12.75">
      <c r="M15537" s="5"/>
    </row>
    <row r="15538" ht="12.75">
      <c r="M15538" s="5"/>
    </row>
    <row r="15539" ht="12.75">
      <c r="M15539" s="5"/>
    </row>
    <row r="15540" ht="12.75">
      <c r="M15540" s="5"/>
    </row>
    <row r="15541" ht="12.75">
      <c r="M15541" s="5"/>
    </row>
    <row r="15542" ht="12.75">
      <c r="M15542" s="5"/>
    </row>
    <row r="15543" ht="12.75">
      <c r="M15543" s="5"/>
    </row>
    <row r="15544" ht="12.75">
      <c r="M15544" s="5"/>
    </row>
    <row r="15545" ht="12.75">
      <c r="M15545" s="5"/>
    </row>
    <row r="15546" ht="12.75">
      <c r="M15546" s="5"/>
    </row>
    <row r="15547" ht="12.75">
      <c r="M15547" s="5"/>
    </row>
    <row r="15548" ht="12.75">
      <c r="M15548" s="5"/>
    </row>
    <row r="15549" ht="12.75">
      <c r="M15549" s="5"/>
    </row>
    <row r="15550" ht="12.75">
      <c r="M15550" s="5"/>
    </row>
    <row r="15551" ht="12.75">
      <c r="M15551" s="5"/>
    </row>
    <row r="15552" ht="12.75">
      <c r="M15552" s="5"/>
    </row>
    <row r="15553" ht="12.75">
      <c r="M15553" s="5"/>
    </row>
    <row r="15554" ht="12.75">
      <c r="M15554" s="5"/>
    </row>
    <row r="15555" ht="12.75">
      <c r="M15555" s="5"/>
    </row>
    <row r="15556" ht="12.75">
      <c r="M15556" s="5"/>
    </row>
    <row r="15557" ht="12.75">
      <c r="M15557" s="5"/>
    </row>
    <row r="15558" ht="12.75">
      <c r="M15558" s="5"/>
    </row>
    <row r="15559" ht="12.75">
      <c r="M15559" s="5"/>
    </row>
    <row r="15560" ht="12.75">
      <c r="M15560" s="5"/>
    </row>
    <row r="15561" ht="12.75">
      <c r="M15561" s="5"/>
    </row>
    <row r="15562" ht="12.75">
      <c r="M15562" s="5"/>
    </row>
    <row r="15563" ht="12.75">
      <c r="M15563" s="5"/>
    </row>
    <row r="15564" ht="12.75">
      <c r="M15564" s="5"/>
    </row>
    <row r="15565" ht="12.75">
      <c r="M15565" s="5"/>
    </row>
    <row r="15566" ht="12.75">
      <c r="M15566" s="5"/>
    </row>
    <row r="15567" ht="12.75">
      <c r="M15567" s="5"/>
    </row>
    <row r="15568" ht="12.75">
      <c r="M15568" s="5"/>
    </row>
    <row r="15569" ht="12.75">
      <c r="M15569" s="5"/>
    </row>
    <row r="15570" ht="12.75">
      <c r="M15570" s="5"/>
    </row>
    <row r="15571" ht="12.75">
      <c r="M15571" s="5"/>
    </row>
    <row r="15572" ht="12.75">
      <c r="M15572" s="5"/>
    </row>
    <row r="15573" ht="12.75">
      <c r="M15573" s="5"/>
    </row>
    <row r="15574" ht="12.75">
      <c r="M15574" s="5"/>
    </row>
    <row r="15575" ht="12.75">
      <c r="M15575" s="5"/>
    </row>
    <row r="15576" ht="12.75">
      <c r="M15576" s="5"/>
    </row>
    <row r="15577" ht="12.75">
      <c r="M15577" s="5"/>
    </row>
    <row r="15578" ht="12.75">
      <c r="M15578" s="5"/>
    </row>
    <row r="15579" ht="12.75">
      <c r="M15579" s="5"/>
    </row>
    <row r="15580" ht="12.75">
      <c r="M15580" s="5"/>
    </row>
    <row r="15581" ht="12.75">
      <c r="M15581" s="5"/>
    </row>
    <row r="15582" ht="12.75">
      <c r="M15582" s="5"/>
    </row>
    <row r="15583" ht="12.75">
      <c r="M15583" s="5"/>
    </row>
    <row r="15584" ht="12.75">
      <c r="M15584" s="5"/>
    </row>
    <row r="15585" ht="12.75">
      <c r="M15585" s="5"/>
    </row>
    <row r="15586" ht="12.75">
      <c r="M15586" s="5"/>
    </row>
    <row r="15587" ht="12.75">
      <c r="M15587" s="5"/>
    </row>
    <row r="15588" ht="12.75">
      <c r="M15588" s="5"/>
    </row>
    <row r="15589" ht="12.75">
      <c r="M15589" s="5"/>
    </row>
    <row r="15590" ht="12.75">
      <c r="M15590" s="5"/>
    </row>
    <row r="15591" ht="12.75">
      <c r="M15591" s="5"/>
    </row>
    <row r="15592" ht="12.75">
      <c r="M15592" s="5"/>
    </row>
    <row r="15593" ht="12.75">
      <c r="M15593" s="5"/>
    </row>
    <row r="15594" ht="12.75">
      <c r="M15594" s="5"/>
    </row>
    <row r="15595" ht="12.75">
      <c r="M15595" s="5"/>
    </row>
    <row r="15596" ht="12.75">
      <c r="M15596" s="5"/>
    </row>
    <row r="15597" ht="12.75">
      <c r="M15597" s="5"/>
    </row>
    <row r="15598" ht="12.75">
      <c r="M15598" s="5"/>
    </row>
    <row r="15599" ht="12.75">
      <c r="M15599" s="5"/>
    </row>
    <row r="15600" ht="12.75">
      <c r="M15600" s="5"/>
    </row>
    <row r="15601" ht="12.75">
      <c r="M15601" s="5"/>
    </row>
    <row r="15602" ht="12.75">
      <c r="M15602" s="5"/>
    </row>
    <row r="15603" ht="12.75">
      <c r="M15603" s="5"/>
    </row>
    <row r="15604" ht="12.75">
      <c r="M15604" s="5"/>
    </row>
    <row r="15605" ht="12.75">
      <c r="M15605" s="5"/>
    </row>
    <row r="15606" ht="12.75">
      <c r="M15606" s="5"/>
    </row>
    <row r="15607" ht="12.75">
      <c r="M15607" s="5"/>
    </row>
    <row r="15608" ht="12.75">
      <c r="M15608" s="5"/>
    </row>
    <row r="15609" ht="12.75">
      <c r="M15609" s="5"/>
    </row>
    <row r="15610" ht="12.75">
      <c r="M15610" s="5"/>
    </row>
    <row r="15611" ht="12.75">
      <c r="M15611" s="5"/>
    </row>
    <row r="15612" ht="12.75">
      <c r="M15612" s="5"/>
    </row>
    <row r="15613" ht="12.75">
      <c r="M15613" s="5"/>
    </row>
    <row r="15614" ht="12.75">
      <c r="M15614" s="5"/>
    </row>
    <row r="15615" ht="12.75">
      <c r="M15615" s="5"/>
    </row>
    <row r="15616" ht="12.75">
      <c r="M15616" s="5"/>
    </row>
    <row r="15617" ht="12.75">
      <c r="M15617" s="5"/>
    </row>
    <row r="15618" ht="12.75">
      <c r="M15618" s="5"/>
    </row>
    <row r="15619" ht="12.75">
      <c r="M15619" s="5"/>
    </row>
    <row r="15620" ht="12.75">
      <c r="M15620" s="5"/>
    </row>
    <row r="15621" ht="12.75">
      <c r="M15621" s="5"/>
    </row>
    <row r="15622" ht="12.75">
      <c r="M15622" s="5"/>
    </row>
    <row r="15623" ht="12.75">
      <c r="M15623" s="5"/>
    </row>
    <row r="15624" ht="12.75">
      <c r="M15624" s="5"/>
    </row>
    <row r="15625" ht="12.75">
      <c r="M15625" s="5"/>
    </row>
    <row r="15626" ht="12.75">
      <c r="M15626" s="5"/>
    </row>
    <row r="15627" ht="12.75">
      <c r="M15627" s="5"/>
    </row>
    <row r="15628" ht="12.75">
      <c r="M15628" s="5"/>
    </row>
    <row r="15629" ht="12.75">
      <c r="M15629" s="5"/>
    </row>
    <row r="15630" ht="12.75">
      <c r="M15630" s="5"/>
    </row>
    <row r="15631" ht="12.75">
      <c r="M15631" s="5"/>
    </row>
    <row r="15632" ht="12.75">
      <c r="M15632" s="5"/>
    </row>
    <row r="15633" ht="12.75">
      <c r="M15633" s="5"/>
    </row>
    <row r="15634" ht="12.75">
      <c r="M15634" s="5"/>
    </row>
    <row r="15635" ht="12.75">
      <c r="M15635" s="5"/>
    </row>
    <row r="15636" ht="12.75">
      <c r="M15636" s="5"/>
    </row>
    <row r="15637" ht="12.75">
      <c r="M15637" s="5"/>
    </row>
    <row r="15638" ht="12.75">
      <c r="M15638" s="5"/>
    </row>
    <row r="15639" ht="12.75">
      <c r="M15639" s="5"/>
    </row>
    <row r="15640" ht="12.75">
      <c r="M15640" s="5"/>
    </row>
    <row r="15641" ht="12.75">
      <c r="M15641" s="5"/>
    </row>
    <row r="15642" ht="12.75">
      <c r="M15642" s="5"/>
    </row>
    <row r="15643" ht="12.75">
      <c r="M15643" s="5"/>
    </row>
    <row r="15644" ht="12.75">
      <c r="M15644" s="5"/>
    </row>
    <row r="15645" ht="12.75">
      <c r="M15645" s="5"/>
    </row>
    <row r="15646" ht="12.75">
      <c r="M15646" s="5"/>
    </row>
    <row r="15647" ht="12.75">
      <c r="M15647" s="5"/>
    </row>
    <row r="15648" ht="12.75">
      <c r="M15648" s="5"/>
    </row>
    <row r="15649" ht="12.75">
      <c r="M15649" s="5"/>
    </row>
    <row r="15650" ht="12.75">
      <c r="M15650" s="5"/>
    </row>
    <row r="15651" ht="12.75">
      <c r="M15651" s="5"/>
    </row>
    <row r="15652" ht="12.75">
      <c r="M15652" s="5"/>
    </row>
    <row r="15653" ht="12.75">
      <c r="M15653" s="5"/>
    </row>
    <row r="15654" ht="12.75">
      <c r="M15654" s="5"/>
    </row>
    <row r="15655" ht="12.75">
      <c r="M15655" s="5"/>
    </row>
    <row r="15656" ht="12.75">
      <c r="M15656" s="5"/>
    </row>
    <row r="15657" ht="12.75">
      <c r="M15657" s="5"/>
    </row>
    <row r="15658" ht="12.75">
      <c r="M15658" s="5"/>
    </row>
    <row r="15659" ht="12.75">
      <c r="M15659" s="5"/>
    </row>
    <row r="15660" ht="12.75">
      <c r="M15660" s="5"/>
    </row>
    <row r="15661" ht="12.75">
      <c r="M15661" s="5"/>
    </row>
    <row r="15662" ht="12.75">
      <c r="M15662" s="5"/>
    </row>
    <row r="15663" ht="12.75">
      <c r="M15663" s="5"/>
    </row>
    <row r="15664" ht="12.75">
      <c r="M15664" s="5"/>
    </row>
    <row r="15665" ht="12.75">
      <c r="M15665" s="5"/>
    </row>
    <row r="15666" ht="12.75">
      <c r="M15666" s="5"/>
    </row>
    <row r="15667" ht="12.75">
      <c r="M15667" s="5"/>
    </row>
    <row r="15668" ht="12.75">
      <c r="M15668" s="5"/>
    </row>
    <row r="15669" ht="12.75">
      <c r="M15669" s="5"/>
    </row>
    <row r="15670" ht="12.75">
      <c r="M15670" s="5"/>
    </row>
    <row r="15671" ht="12.75">
      <c r="M15671" s="5"/>
    </row>
    <row r="15672" ht="12.75">
      <c r="M15672" s="5"/>
    </row>
    <row r="15673" ht="12.75">
      <c r="M15673" s="5"/>
    </row>
    <row r="15674" ht="12.75">
      <c r="M15674" s="5"/>
    </row>
    <row r="15675" ht="12.75">
      <c r="M15675" s="5"/>
    </row>
    <row r="15676" ht="12.75">
      <c r="M15676" s="5"/>
    </row>
    <row r="15677" ht="12.75">
      <c r="M15677" s="5"/>
    </row>
    <row r="15678" ht="12.75">
      <c r="M15678" s="5"/>
    </row>
    <row r="15679" ht="12.75">
      <c r="M15679" s="5"/>
    </row>
    <row r="15680" ht="12.75">
      <c r="M15680" s="5"/>
    </row>
    <row r="15681" ht="12.75">
      <c r="M15681" s="5"/>
    </row>
    <row r="15682" ht="12.75">
      <c r="M15682" s="5"/>
    </row>
    <row r="15683" ht="12.75">
      <c r="M15683" s="5"/>
    </row>
    <row r="15684" ht="12.75">
      <c r="M15684" s="5"/>
    </row>
    <row r="15685" ht="12.75">
      <c r="M15685" s="5"/>
    </row>
    <row r="15686" ht="12.75">
      <c r="M15686" s="5"/>
    </row>
    <row r="15687" ht="12.75">
      <c r="M15687" s="5"/>
    </row>
    <row r="15688" ht="12.75">
      <c r="M15688" s="5"/>
    </row>
    <row r="15689" ht="12.75">
      <c r="M15689" s="5"/>
    </row>
    <row r="15690" ht="12.75">
      <c r="M15690" s="5"/>
    </row>
    <row r="15691" ht="12.75">
      <c r="M15691" s="5"/>
    </row>
    <row r="15692" ht="12.75">
      <c r="M15692" s="5"/>
    </row>
    <row r="15693" ht="12.75">
      <c r="M15693" s="5"/>
    </row>
    <row r="15694" ht="12.75">
      <c r="M15694" s="5"/>
    </row>
    <row r="15695" ht="12.75">
      <c r="M15695" s="5"/>
    </row>
    <row r="15696" ht="12.75">
      <c r="M15696" s="5"/>
    </row>
    <row r="15697" ht="12.75">
      <c r="M15697" s="5"/>
    </row>
    <row r="15698" ht="12.75">
      <c r="M15698" s="5"/>
    </row>
    <row r="15699" ht="12.75">
      <c r="M15699" s="5"/>
    </row>
    <row r="15700" ht="12.75">
      <c r="M15700" s="5"/>
    </row>
    <row r="15701" ht="12.75">
      <c r="M15701" s="5"/>
    </row>
    <row r="15702" ht="12.75">
      <c r="M15702" s="5"/>
    </row>
    <row r="15703" ht="12.75">
      <c r="M15703" s="5"/>
    </row>
    <row r="15704" ht="12.75">
      <c r="M15704" s="5"/>
    </row>
    <row r="15705" ht="12.75">
      <c r="M15705" s="5"/>
    </row>
    <row r="15706" ht="12.75">
      <c r="M15706" s="5"/>
    </row>
    <row r="15707" ht="12.75">
      <c r="M15707" s="5"/>
    </row>
    <row r="15708" ht="12.75">
      <c r="M15708" s="5"/>
    </row>
    <row r="15709" ht="12.75">
      <c r="M15709" s="5"/>
    </row>
    <row r="15710" ht="12.75">
      <c r="M15710" s="5"/>
    </row>
    <row r="15711" ht="12.75">
      <c r="M15711" s="5"/>
    </row>
    <row r="15712" ht="12.75">
      <c r="M15712" s="5"/>
    </row>
    <row r="15713" ht="12.75">
      <c r="M15713" s="5"/>
    </row>
    <row r="15714" ht="12.75">
      <c r="M15714" s="5"/>
    </row>
    <row r="15715" ht="12.75">
      <c r="M15715" s="5"/>
    </row>
    <row r="15716" ht="12.75">
      <c r="M15716" s="5"/>
    </row>
    <row r="15717" ht="12.75">
      <c r="M15717" s="5"/>
    </row>
    <row r="15718" ht="12.75">
      <c r="M15718" s="5"/>
    </row>
    <row r="15719" ht="12.75">
      <c r="M15719" s="5"/>
    </row>
    <row r="15720" ht="12.75">
      <c r="M15720" s="5"/>
    </row>
    <row r="15721" ht="12.75">
      <c r="M15721" s="5"/>
    </row>
    <row r="15722" ht="12.75">
      <c r="M15722" s="5"/>
    </row>
    <row r="15723" ht="12.75">
      <c r="M15723" s="5"/>
    </row>
    <row r="15724" ht="12.75">
      <c r="M15724" s="5"/>
    </row>
    <row r="15725" ht="12.75">
      <c r="M15725" s="5"/>
    </row>
    <row r="15726" ht="12.75">
      <c r="M15726" s="5"/>
    </row>
    <row r="15727" ht="12.75">
      <c r="M15727" s="5"/>
    </row>
    <row r="15728" ht="12.75">
      <c r="M15728" s="5"/>
    </row>
    <row r="15729" ht="12.75">
      <c r="M15729" s="5"/>
    </row>
    <row r="15730" ht="12.75">
      <c r="M15730" s="5"/>
    </row>
    <row r="15731" ht="12.75">
      <c r="M15731" s="5"/>
    </row>
    <row r="15732" ht="12.75">
      <c r="M15732" s="5"/>
    </row>
    <row r="15733" ht="12.75">
      <c r="M15733" s="5"/>
    </row>
    <row r="15734" ht="12.75">
      <c r="M15734" s="5"/>
    </row>
    <row r="15735" ht="12.75">
      <c r="M15735" s="5"/>
    </row>
    <row r="15736" ht="12.75">
      <c r="M15736" s="5"/>
    </row>
    <row r="15737" ht="12.75">
      <c r="M15737" s="5"/>
    </row>
    <row r="15738" ht="12.75">
      <c r="M15738" s="5"/>
    </row>
    <row r="15739" ht="12.75">
      <c r="M15739" s="5"/>
    </row>
    <row r="15740" ht="12.75">
      <c r="M15740" s="5"/>
    </row>
    <row r="15741" ht="12.75">
      <c r="M15741" s="5"/>
    </row>
    <row r="15742" ht="12.75">
      <c r="M15742" s="5"/>
    </row>
    <row r="15743" ht="12.75">
      <c r="M15743" s="5"/>
    </row>
    <row r="15744" ht="12.75">
      <c r="M15744" s="5"/>
    </row>
    <row r="15745" ht="12.75">
      <c r="M15745" s="5"/>
    </row>
    <row r="15746" ht="12.75">
      <c r="M15746" s="5"/>
    </row>
    <row r="15747" ht="12.75">
      <c r="M15747" s="5"/>
    </row>
    <row r="15748" ht="12.75">
      <c r="M15748" s="5"/>
    </row>
    <row r="15749" ht="12.75">
      <c r="M15749" s="5"/>
    </row>
    <row r="15750" ht="12.75">
      <c r="M15750" s="5"/>
    </row>
    <row r="15751" ht="12.75">
      <c r="M15751" s="5"/>
    </row>
    <row r="15752" ht="12.75">
      <c r="M15752" s="5"/>
    </row>
    <row r="15753" ht="12.75">
      <c r="M15753" s="5"/>
    </row>
    <row r="15754" ht="12.75">
      <c r="M15754" s="5"/>
    </row>
    <row r="15755" ht="12.75">
      <c r="M15755" s="5"/>
    </row>
    <row r="15756" ht="12.75">
      <c r="M15756" s="5"/>
    </row>
    <row r="15757" ht="12.75">
      <c r="M15757" s="5"/>
    </row>
    <row r="15758" ht="12.75">
      <c r="M15758" s="5"/>
    </row>
    <row r="15759" ht="12.75">
      <c r="M15759" s="5"/>
    </row>
    <row r="15760" ht="12.75">
      <c r="M15760" s="5"/>
    </row>
    <row r="15761" ht="12.75">
      <c r="M15761" s="5"/>
    </row>
    <row r="15762" ht="12.75">
      <c r="M15762" s="5"/>
    </row>
    <row r="15763" ht="12.75">
      <c r="M15763" s="5"/>
    </row>
    <row r="15764" ht="12.75">
      <c r="M15764" s="5"/>
    </row>
    <row r="15765" ht="12.75">
      <c r="M15765" s="5"/>
    </row>
    <row r="15766" ht="12.75">
      <c r="M15766" s="5"/>
    </row>
    <row r="15767" ht="12.75">
      <c r="M15767" s="5"/>
    </row>
    <row r="15768" ht="12.75">
      <c r="M15768" s="5"/>
    </row>
    <row r="15769" ht="12.75">
      <c r="M15769" s="5"/>
    </row>
    <row r="15770" ht="12.75">
      <c r="M15770" s="5"/>
    </row>
    <row r="15771" ht="12.75">
      <c r="M15771" s="5"/>
    </row>
    <row r="15772" ht="12.75">
      <c r="M15772" s="5"/>
    </row>
    <row r="15773" ht="12.75">
      <c r="M15773" s="5"/>
    </row>
    <row r="15774" ht="12.75">
      <c r="M15774" s="5"/>
    </row>
    <row r="15775" ht="12.75">
      <c r="M15775" s="5"/>
    </row>
    <row r="15776" ht="12.75">
      <c r="M15776" s="5"/>
    </row>
    <row r="15777" ht="12.75">
      <c r="M15777" s="5"/>
    </row>
    <row r="15778" ht="12.75">
      <c r="M15778" s="5"/>
    </row>
    <row r="15779" ht="12.75">
      <c r="M15779" s="5"/>
    </row>
    <row r="15780" ht="12.75">
      <c r="M15780" s="5"/>
    </row>
    <row r="15781" ht="12.75">
      <c r="M15781" s="5"/>
    </row>
    <row r="15782" ht="12.75">
      <c r="M15782" s="5"/>
    </row>
    <row r="15783" ht="12.75">
      <c r="M15783" s="5"/>
    </row>
    <row r="15784" ht="12.75">
      <c r="M15784" s="5"/>
    </row>
    <row r="15785" ht="12.75">
      <c r="M15785" s="5"/>
    </row>
    <row r="15786" ht="12.75">
      <c r="M15786" s="5"/>
    </row>
    <row r="15787" ht="12.75">
      <c r="M15787" s="5"/>
    </row>
    <row r="15788" ht="12.75">
      <c r="M15788" s="5"/>
    </row>
    <row r="15789" ht="12.75">
      <c r="M15789" s="5"/>
    </row>
    <row r="15790" ht="12.75">
      <c r="M15790" s="5"/>
    </row>
    <row r="15791" ht="12.75">
      <c r="M15791" s="5"/>
    </row>
    <row r="15792" ht="12.75">
      <c r="M15792" s="5"/>
    </row>
    <row r="15793" ht="12.75">
      <c r="M15793" s="5"/>
    </row>
    <row r="15794" ht="12.75">
      <c r="M15794" s="5"/>
    </row>
    <row r="15795" ht="12.75">
      <c r="M15795" s="5"/>
    </row>
    <row r="15796" ht="12.75">
      <c r="M15796" s="5"/>
    </row>
    <row r="15797" ht="12.75">
      <c r="M15797" s="5"/>
    </row>
    <row r="15798" ht="12.75">
      <c r="M15798" s="5"/>
    </row>
    <row r="15799" ht="12.75">
      <c r="M15799" s="5"/>
    </row>
    <row r="15800" ht="12.75">
      <c r="M15800" s="5"/>
    </row>
    <row r="15801" ht="12.75">
      <c r="M15801" s="5"/>
    </row>
    <row r="15802" ht="12.75">
      <c r="M15802" s="5"/>
    </row>
    <row r="15803" ht="12.75">
      <c r="M15803" s="5"/>
    </row>
    <row r="15804" ht="12.75">
      <c r="M15804" s="5"/>
    </row>
    <row r="15805" ht="12.75">
      <c r="M15805" s="5"/>
    </row>
    <row r="15806" ht="12.75">
      <c r="M15806" s="5"/>
    </row>
    <row r="15807" ht="12.75">
      <c r="M15807" s="5"/>
    </row>
    <row r="15808" ht="12.75">
      <c r="M15808" s="5"/>
    </row>
    <row r="15809" ht="12.75">
      <c r="M15809" s="5"/>
    </row>
    <row r="15810" ht="12.75">
      <c r="M15810" s="5"/>
    </row>
    <row r="15811" ht="12.75">
      <c r="M15811" s="5"/>
    </row>
    <row r="15812" ht="12.75">
      <c r="M15812" s="5"/>
    </row>
    <row r="15813" ht="12.75">
      <c r="M15813" s="5"/>
    </row>
    <row r="15814" ht="12.75">
      <c r="M15814" s="5"/>
    </row>
    <row r="15815" ht="12.75">
      <c r="M15815" s="5"/>
    </row>
    <row r="15816" ht="12.75">
      <c r="M15816" s="5"/>
    </row>
    <row r="15817" ht="12.75">
      <c r="M15817" s="5"/>
    </row>
    <row r="15818" ht="12.75">
      <c r="M15818" s="5"/>
    </row>
    <row r="15819" ht="12.75">
      <c r="M15819" s="5"/>
    </row>
    <row r="15820" ht="12.75">
      <c r="M15820" s="5"/>
    </row>
    <row r="15821" ht="12.75">
      <c r="M15821" s="5"/>
    </row>
    <row r="15822" ht="12.75">
      <c r="M15822" s="5"/>
    </row>
    <row r="15823" ht="12.75">
      <c r="M15823" s="5"/>
    </row>
    <row r="15824" ht="12.75">
      <c r="M15824" s="5"/>
    </row>
    <row r="15825" ht="12.75">
      <c r="M15825" s="5"/>
    </row>
    <row r="15826" ht="12.75">
      <c r="M15826" s="5"/>
    </row>
    <row r="15827" ht="12.75">
      <c r="M15827" s="5"/>
    </row>
    <row r="15828" ht="12.75">
      <c r="M15828" s="5"/>
    </row>
    <row r="15829" ht="12.75">
      <c r="M15829" s="5"/>
    </row>
    <row r="15830" ht="12.75">
      <c r="M15830" s="5"/>
    </row>
    <row r="15831" ht="12.75">
      <c r="M15831" s="5"/>
    </row>
    <row r="15832" ht="12.75">
      <c r="M15832" s="5"/>
    </row>
    <row r="15833" ht="12.75">
      <c r="M15833" s="5"/>
    </row>
    <row r="15834" ht="12.75">
      <c r="M15834" s="5"/>
    </row>
    <row r="15835" ht="12.75">
      <c r="M15835" s="5"/>
    </row>
    <row r="15836" ht="12.75">
      <c r="M15836" s="5"/>
    </row>
    <row r="15837" ht="12.75">
      <c r="M15837" s="5"/>
    </row>
    <row r="15838" ht="12.75">
      <c r="M15838" s="5"/>
    </row>
    <row r="15839" ht="12.75">
      <c r="M15839" s="5"/>
    </row>
    <row r="15840" ht="12.75">
      <c r="M15840" s="5"/>
    </row>
    <row r="15841" ht="12.75">
      <c r="M15841" s="5"/>
    </row>
    <row r="15842" ht="12.75">
      <c r="M15842" s="5"/>
    </row>
    <row r="15843" ht="12.75">
      <c r="M15843" s="5"/>
    </row>
    <row r="15844" ht="12.75">
      <c r="M15844" s="5"/>
    </row>
    <row r="15845" ht="12.75">
      <c r="M15845" s="5"/>
    </row>
    <row r="15846" ht="12.75">
      <c r="M15846" s="5"/>
    </row>
    <row r="15847" ht="12.75">
      <c r="M15847" s="5"/>
    </row>
    <row r="15848" ht="12.75">
      <c r="M15848" s="5"/>
    </row>
    <row r="15849" ht="12.75">
      <c r="M15849" s="5"/>
    </row>
    <row r="15850" ht="12.75">
      <c r="M15850" s="5"/>
    </row>
    <row r="15851" ht="12.75">
      <c r="M15851" s="5"/>
    </row>
    <row r="15852" ht="12.75">
      <c r="M15852" s="5"/>
    </row>
    <row r="15853" ht="12.75">
      <c r="M15853" s="5"/>
    </row>
    <row r="15854" ht="12.75">
      <c r="M15854" s="5"/>
    </row>
    <row r="15855" ht="12.75">
      <c r="M15855" s="5"/>
    </row>
    <row r="15856" ht="12.75">
      <c r="M15856" s="5"/>
    </row>
    <row r="15857" ht="12.75">
      <c r="M15857" s="5"/>
    </row>
    <row r="15858" ht="12.75">
      <c r="M15858" s="5"/>
    </row>
    <row r="15859" ht="12.75">
      <c r="M15859" s="5"/>
    </row>
    <row r="15860" ht="12.75">
      <c r="M15860" s="5"/>
    </row>
    <row r="15861" ht="12.75">
      <c r="M15861" s="5"/>
    </row>
    <row r="15862" ht="12.75">
      <c r="M15862" s="5"/>
    </row>
    <row r="15863" ht="12.75">
      <c r="M15863" s="5"/>
    </row>
    <row r="15864" ht="12.75">
      <c r="M15864" s="5"/>
    </row>
    <row r="15865" ht="12.75">
      <c r="M15865" s="5"/>
    </row>
    <row r="15866" ht="12.75">
      <c r="M15866" s="5"/>
    </row>
    <row r="15867" ht="12.75">
      <c r="M15867" s="5"/>
    </row>
    <row r="15868" ht="12.75">
      <c r="M15868" s="5"/>
    </row>
    <row r="15869" ht="12.75">
      <c r="M15869" s="5"/>
    </row>
    <row r="15870" ht="12.75">
      <c r="M15870" s="5"/>
    </row>
    <row r="15871" ht="12.75">
      <c r="M15871" s="5"/>
    </row>
    <row r="15872" ht="12.75">
      <c r="M15872" s="5"/>
    </row>
    <row r="15873" ht="12.75">
      <c r="M15873" s="5"/>
    </row>
    <row r="15874" ht="12.75">
      <c r="M15874" s="5"/>
    </row>
    <row r="15875" ht="12.75">
      <c r="M15875" s="5"/>
    </row>
    <row r="15876" ht="12.75">
      <c r="M15876" s="5"/>
    </row>
    <row r="15877" ht="12.75">
      <c r="M15877" s="5"/>
    </row>
    <row r="15878" ht="12.75">
      <c r="M15878" s="5"/>
    </row>
    <row r="15879" ht="12.75">
      <c r="M15879" s="5"/>
    </row>
    <row r="15880" ht="12.75">
      <c r="M15880" s="5"/>
    </row>
    <row r="15881" ht="12.75">
      <c r="M15881" s="5"/>
    </row>
    <row r="15882" ht="12.75">
      <c r="M15882" s="5"/>
    </row>
    <row r="15883" ht="12.75">
      <c r="M15883" s="5"/>
    </row>
    <row r="15884" ht="12.75">
      <c r="M15884" s="5"/>
    </row>
    <row r="15885" ht="12.75">
      <c r="M15885" s="5"/>
    </row>
    <row r="15886" ht="12.75">
      <c r="M15886" s="5"/>
    </row>
    <row r="15887" ht="12.75">
      <c r="M15887" s="5"/>
    </row>
    <row r="15888" ht="12.75">
      <c r="M15888" s="5"/>
    </row>
    <row r="15889" ht="12.75">
      <c r="M15889" s="5"/>
    </row>
    <row r="15890" ht="12.75">
      <c r="M15890" s="5"/>
    </row>
    <row r="15891" ht="12.75">
      <c r="M15891" s="5"/>
    </row>
    <row r="15892" ht="12.75">
      <c r="M15892" s="5"/>
    </row>
    <row r="15893" ht="12.75">
      <c r="M15893" s="5"/>
    </row>
    <row r="15894" ht="12.75">
      <c r="M15894" s="5"/>
    </row>
    <row r="15895" ht="12.75">
      <c r="M15895" s="5"/>
    </row>
    <row r="15896" ht="12.75">
      <c r="M15896" s="5"/>
    </row>
    <row r="15897" ht="12.75">
      <c r="M15897" s="5"/>
    </row>
    <row r="15898" ht="12.75">
      <c r="M15898" s="5"/>
    </row>
    <row r="15899" ht="12.75">
      <c r="M15899" s="5"/>
    </row>
    <row r="15900" ht="12.75">
      <c r="M15900" s="5"/>
    </row>
    <row r="15901" ht="12.75">
      <c r="M15901" s="5"/>
    </row>
    <row r="15902" ht="12.75">
      <c r="M15902" s="5"/>
    </row>
    <row r="15903" ht="12.75">
      <c r="M15903" s="5"/>
    </row>
    <row r="15904" ht="12.75">
      <c r="M15904" s="5"/>
    </row>
    <row r="15905" ht="12.75">
      <c r="M15905" s="5"/>
    </row>
    <row r="15906" ht="12.75">
      <c r="M15906" s="5"/>
    </row>
    <row r="15907" ht="12.75">
      <c r="M15907" s="5"/>
    </row>
    <row r="15908" ht="12.75">
      <c r="M15908" s="5"/>
    </row>
    <row r="15909" ht="12.75">
      <c r="M15909" s="5"/>
    </row>
    <row r="15910" ht="12.75">
      <c r="M15910" s="5"/>
    </row>
    <row r="15911" ht="12.75">
      <c r="M15911" s="5"/>
    </row>
    <row r="15912" ht="12.75">
      <c r="M15912" s="5"/>
    </row>
    <row r="15913" ht="12.75">
      <c r="M15913" s="5"/>
    </row>
    <row r="15914" ht="12.75">
      <c r="M15914" s="5"/>
    </row>
    <row r="15915" ht="12.75">
      <c r="M15915" s="5"/>
    </row>
    <row r="15916" ht="12.75">
      <c r="M15916" s="5"/>
    </row>
    <row r="15917" ht="12.75">
      <c r="M15917" s="5"/>
    </row>
    <row r="15918" ht="12.75">
      <c r="M15918" s="5"/>
    </row>
    <row r="15919" ht="12.75">
      <c r="M15919" s="5"/>
    </row>
    <row r="15920" ht="12.75">
      <c r="M15920" s="5"/>
    </row>
    <row r="15921" ht="12.75">
      <c r="M15921" s="5"/>
    </row>
    <row r="15922" ht="12.75">
      <c r="M15922" s="5"/>
    </row>
    <row r="15923" ht="12.75">
      <c r="M15923" s="5"/>
    </row>
    <row r="15924" ht="12.75">
      <c r="M15924" s="5"/>
    </row>
    <row r="15925" ht="12.75">
      <c r="M15925" s="5"/>
    </row>
    <row r="15926" ht="12.75">
      <c r="M15926" s="5"/>
    </row>
    <row r="15927" ht="12.75">
      <c r="M15927" s="5"/>
    </row>
    <row r="15928" ht="12.75">
      <c r="M15928" s="5"/>
    </row>
    <row r="15929" ht="12.75">
      <c r="M15929" s="5"/>
    </row>
    <row r="15930" ht="12.75">
      <c r="M15930" s="5"/>
    </row>
    <row r="15931" ht="12.75">
      <c r="M15931" s="5"/>
    </row>
    <row r="15932" ht="12.75">
      <c r="M15932" s="5"/>
    </row>
    <row r="15933" ht="12.75">
      <c r="M15933" s="5"/>
    </row>
    <row r="15934" ht="12.75">
      <c r="M15934" s="5"/>
    </row>
    <row r="15935" ht="12.75">
      <c r="M15935" s="5"/>
    </row>
    <row r="15936" ht="12.75">
      <c r="M15936" s="5"/>
    </row>
    <row r="15937" ht="12.75">
      <c r="M15937" s="5"/>
    </row>
    <row r="15938" ht="12.75">
      <c r="M15938" s="5"/>
    </row>
    <row r="15939" ht="12.75">
      <c r="M15939" s="5"/>
    </row>
    <row r="15940" ht="12.75">
      <c r="M15940" s="5"/>
    </row>
    <row r="15941" ht="12.75">
      <c r="M15941" s="5"/>
    </row>
    <row r="15942" ht="12.75">
      <c r="M15942" s="5"/>
    </row>
    <row r="15943" ht="12.75">
      <c r="M15943" s="5"/>
    </row>
    <row r="15944" ht="12.75">
      <c r="M15944" s="5"/>
    </row>
    <row r="15945" ht="12.75">
      <c r="M15945" s="5"/>
    </row>
    <row r="15946" ht="12.75">
      <c r="M15946" s="5"/>
    </row>
    <row r="15947" ht="12.75">
      <c r="M15947" s="5"/>
    </row>
    <row r="15948" ht="12.75">
      <c r="M15948" s="5"/>
    </row>
    <row r="15949" ht="12.75">
      <c r="M15949" s="5"/>
    </row>
    <row r="15950" ht="12.75">
      <c r="M15950" s="5"/>
    </row>
    <row r="15951" ht="12.75">
      <c r="M15951" s="5"/>
    </row>
    <row r="15952" ht="12.75">
      <c r="M15952" s="5"/>
    </row>
    <row r="15953" ht="12.75">
      <c r="M15953" s="5"/>
    </row>
    <row r="15954" ht="12.75">
      <c r="M15954" s="5"/>
    </row>
    <row r="15955" ht="12.75">
      <c r="M15955" s="5"/>
    </row>
    <row r="15956" ht="12.75">
      <c r="M15956" s="5"/>
    </row>
    <row r="15957" ht="12.75">
      <c r="M15957" s="5"/>
    </row>
    <row r="15958" ht="12.75">
      <c r="M15958" s="5"/>
    </row>
    <row r="15959" ht="12.75">
      <c r="M15959" s="5"/>
    </row>
    <row r="15960" ht="12.75">
      <c r="M15960" s="5"/>
    </row>
    <row r="15961" ht="12.75">
      <c r="M15961" s="5"/>
    </row>
    <row r="15962" ht="12.75">
      <c r="M15962" s="5"/>
    </row>
    <row r="15963" ht="12.75">
      <c r="M15963" s="5"/>
    </row>
    <row r="15964" ht="12.75">
      <c r="M15964" s="5"/>
    </row>
    <row r="15965" ht="12.75">
      <c r="M15965" s="5"/>
    </row>
    <row r="15966" ht="12.75">
      <c r="M15966" s="5"/>
    </row>
    <row r="15967" ht="12.75">
      <c r="M15967" s="5"/>
    </row>
    <row r="15968" ht="12.75">
      <c r="M15968" s="5"/>
    </row>
    <row r="15969" ht="12.75">
      <c r="M15969" s="5"/>
    </row>
    <row r="15970" ht="12.75">
      <c r="M15970" s="5"/>
    </row>
    <row r="15971" ht="12.75">
      <c r="M15971" s="5"/>
    </row>
    <row r="15972" ht="12.75">
      <c r="M15972" s="5"/>
    </row>
    <row r="15973" ht="12.75">
      <c r="M15973" s="5"/>
    </row>
    <row r="15974" ht="12.75">
      <c r="M15974" s="5"/>
    </row>
    <row r="15975" ht="12.75">
      <c r="M15975" s="5"/>
    </row>
    <row r="15976" ht="12.75">
      <c r="M15976" s="5"/>
    </row>
    <row r="15977" ht="12.75">
      <c r="M15977" s="5"/>
    </row>
    <row r="15978" ht="12.75">
      <c r="M15978" s="5"/>
    </row>
    <row r="15979" ht="12.75">
      <c r="M15979" s="5"/>
    </row>
    <row r="15980" ht="12.75">
      <c r="M15980" s="5"/>
    </row>
    <row r="15981" ht="12.75">
      <c r="M15981" s="5"/>
    </row>
    <row r="15982" ht="12.75">
      <c r="M15982" s="5"/>
    </row>
    <row r="15983" ht="12.75">
      <c r="M15983" s="5"/>
    </row>
    <row r="15984" ht="12.75">
      <c r="M15984" s="5"/>
    </row>
    <row r="15985" ht="12.75">
      <c r="M15985" s="5"/>
    </row>
    <row r="15986" ht="12.75">
      <c r="M15986" s="5"/>
    </row>
    <row r="15987" ht="12.75">
      <c r="M15987" s="5"/>
    </row>
    <row r="15988" ht="12.75">
      <c r="M15988" s="5"/>
    </row>
    <row r="15989" ht="12.75">
      <c r="M15989" s="5"/>
    </row>
    <row r="15990" ht="12.75">
      <c r="M15990" s="5"/>
    </row>
    <row r="15991" ht="12.75">
      <c r="M15991" s="5"/>
    </row>
    <row r="15992" ht="12.75">
      <c r="M15992" s="5"/>
    </row>
    <row r="15993" ht="12.75">
      <c r="M15993" s="5"/>
    </row>
    <row r="15994" ht="12.75">
      <c r="M15994" s="5"/>
    </row>
    <row r="15995" ht="12.75">
      <c r="M15995" s="5"/>
    </row>
    <row r="15996" ht="12.75">
      <c r="M15996" s="5"/>
    </row>
    <row r="15997" ht="12.75">
      <c r="M15997" s="5"/>
    </row>
    <row r="15998" ht="12.75">
      <c r="M15998" s="5"/>
    </row>
    <row r="15999" ht="12.75">
      <c r="M15999" s="5"/>
    </row>
    <row r="16000" ht="12.75">
      <c r="M16000" s="5"/>
    </row>
    <row r="16001" ht="12.75">
      <c r="M16001" s="5"/>
    </row>
    <row r="16002" ht="12.75">
      <c r="M16002" s="5"/>
    </row>
    <row r="16003" ht="12.75">
      <c r="M16003" s="5"/>
    </row>
    <row r="16004" ht="12.75">
      <c r="M16004" s="5"/>
    </row>
    <row r="16005" ht="12.75">
      <c r="M16005" s="5"/>
    </row>
    <row r="16006" ht="12.75">
      <c r="M16006" s="5"/>
    </row>
    <row r="16007" ht="12.75">
      <c r="M16007" s="5"/>
    </row>
    <row r="16008" ht="12.75">
      <c r="M16008" s="5"/>
    </row>
    <row r="16009" ht="12.75">
      <c r="M16009" s="5"/>
    </row>
    <row r="16010" ht="12.75">
      <c r="M16010" s="5"/>
    </row>
    <row r="16011" ht="12.75">
      <c r="M16011" s="5"/>
    </row>
    <row r="16012" ht="12.75">
      <c r="M16012" s="5"/>
    </row>
    <row r="16013" ht="12.75">
      <c r="M16013" s="5"/>
    </row>
    <row r="16014" ht="12.75">
      <c r="M16014" s="5"/>
    </row>
    <row r="16015" ht="12.75">
      <c r="M16015" s="5"/>
    </row>
    <row r="16016" ht="12.75">
      <c r="M16016" s="5"/>
    </row>
    <row r="16017" ht="12.75">
      <c r="M16017" s="5"/>
    </row>
    <row r="16018" ht="12.75">
      <c r="M16018" s="5"/>
    </row>
    <row r="16019" ht="12.75">
      <c r="M16019" s="5"/>
    </row>
    <row r="16020" ht="12.75">
      <c r="M16020" s="5"/>
    </row>
    <row r="16021" ht="12.75">
      <c r="M16021" s="5"/>
    </row>
    <row r="16022" ht="12.75">
      <c r="M16022" s="5"/>
    </row>
    <row r="16023" ht="12.75">
      <c r="M16023" s="5"/>
    </row>
    <row r="16024" ht="12.75">
      <c r="M16024" s="5"/>
    </row>
    <row r="16025" ht="12.75">
      <c r="M16025" s="5"/>
    </row>
    <row r="16026" ht="12.75">
      <c r="M16026" s="5"/>
    </row>
    <row r="16027" ht="12.75">
      <c r="M16027" s="5"/>
    </row>
    <row r="16028" ht="12.75">
      <c r="M16028" s="5"/>
    </row>
    <row r="16029" ht="12.75">
      <c r="M16029" s="5"/>
    </row>
    <row r="16030" ht="12.75">
      <c r="M16030" s="5"/>
    </row>
    <row r="16031" ht="12.75">
      <c r="M16031" s="5"/>
    </row>
    <row r="16032" ht="12.75">
      <c r="M16032" s="5"/>
    </row>
    <row r="16033" ht="12.75">
      <c r="M16033" s="5"/>
    </row>
    <row r="16034" ht="12.75">
      <c r="M16034" s="5"/>
    </row>
    <row r="16035" ht="12.75">
      <c r="M16035" s="5"/>
    </row>
    <row r="16036" ht="12.75">
      <c r="M16036" s="5"/>
    </row>
    <row r="16037" ht="12.75">
      <c r="M16037" s="5"/>
    </row>
    <row r="16038" ht="12.75">
      <c r="M16038" s="5"/>
    </row>
    <row r="16039" ht="12.75">
      <c r="M16039" s="5"/>
    </row>
    <row r="16040" ht="12.75">
      <c r="M16040" s="5"/>
    </row>
    <row r="16041" ht="12.75">
      <c r="M16041" s="5"/>
    </row>
    <row r="16042" ht="12.75">
      <c r="M16042" s="5"/>
    </row>
    <row r="16043" ht="12.75">
      <c r="M16043" s="5"/>
    </row>
    <row r="16044" ht="12.75">
      <c r="M16044" s="5"/>
    </row>
    <row r="16045" ht="12.75">
      <c r="M16045" s="5"/>
    </row>
    <row r="16046" ht="12.75">
      <c r="M16046" s="5"/>
    </row>
    <row r="16047" ht="12.75">
      <c r="M16047" s="5"/>
    </row>
    <row r="16048" ht="12.75">
      <c r="M16048" s="5"/>
    </row>
    <row r="16049" ht="12.75">
      <c r="M16049" s="5"/>
    </row>
    <row r="16050" ht="12.75">
      <c r="M16050" s="5"/>
    </row>
    <row r="16051" ht="12.75">
      <c r="M16051" s="5"/>
    </row>
    <row r="16052" ht="12.75">
      <c r="M16052" s="5"/>
    </row>
    <row r="16053" ht="12.75">
      <c r="M16053" s="5"/>
    </row>
    <row r="16054" ht="12.75">
      <c r="M16054" s="5"/>
    </row>
    <row r="16055" ht="12.75">
      <c r="M16055" s="5"/>
    </row>
    <row r="16056" ht="12.75">
      <c r="M16056" s="5"/>
    </row>
    <row r="16057" ht="12.75">
      <c r="M16057" s="5"/>
    </row>
    <row r="16058" ht="12.75">
      <c r="M16058" s="5"/>
    </row>
    <row r="16059" ht="12.75">
      <c r="M16059" s="5"/>
    </row>
    <row r="16060" ht="12.75">
      <c r="M16060" s="5"/>
    </row>
    <row r="16061" ht="12.75">
      <c r="M16061" s="5"/>
    </row>
    <row r="16062" ht="12.75">
      <c r="M16062" s="5"/>
    </row>
    <row r="16063" ht="12.75">
      <c r="M16063" s="5"/>
    </row>
    <row r="16064" ht="12.75">
      <c r="M16064" s="5"/>
    </row>
    <row r="16065" ht="12.75">
      <c r="M16065" s="5"/>
    </row>
    <row r="16066" ht="12.75">
      <c r="M16066" s="5"/>
    </row>
    <row r="16067" ht="12.75">
      <c r="M16067" s="5"/>
    </row>
    <row r="16068" ht="12.75">
      <c r="M16068" s="5"/>
    </row>
    <row r="16069" ht="12.75">
      <c r="M16069" s="5"/>
    </row>
    <row r="16070" ht="12.75">
      <c r="M16070" s="5"/>
    </row>
    <row r="16071" ht="12.75">
      <c r="M16071" s="5"/>
    </row>
    <row r="16072" ht="12.75">
      <c r="M16072" s="5"/>
    </row>
    <row r="16073" ht="12.75">
      <c r="M16073" s="5"/>
    </row>
    <row r="16074" ht="12.75">
      <c r="M16074" s="5"/>
    </row>
    <row r="16075" ht="12.75">
      <c r="M16075" s="5"/>
    </row>
    <row r="16076" ht="12.75">
      <c r="M16076" s="5"/>
    </row>
    <row r="16077" ht="12.75">
      <c r="M16077" s="5"/>
    </row>
    <row r="16078" ht="12.75">
      <c r="M16078" s="5"/>
    </row>
    <row r="16079" ht="12.75">
      <c r="M16079" s="5"/>
    </row>
    <row r="16080" ht="12.75">
      <c r="M16080" s="5"/>
    </row>
    <row r="16081" ht="12.75">
      <c r="M16081" s="5"/>
    </row>
    <row r="16082" ht="12.75">
      <c r="M16082" s="5"/>
    </row>
    <row r="16083" ht="12.75">
      <c r="M16083" s="5"/>
    </row>
    <row r="16084" ht="12.75">
      <c r="M16084" s="5"/>
    </row>
    <row r="16085" ht="12.75">
      <c r="M16085" s="5"/>
    </row>
    <row r="16086" ht="12.75">
      <c r="M16086" s="5"/>
    </row>
    <row r="16087" ht="12.75">
      <c r="M16087" s="5"/>
    </row>
    <row r="16088" ht="12.75">
      <c r="M16088" s="5"/>
    </row>
    <row r="16089" ht="12.75">
      <c r="M16089" s="5"/>
    </row>
    <row r="16090" ht="12.75">
      <c r="M16090" s="5"/>
    </row>
    <row r="16091" ht="12.75">
      <c r="M16091" s="5"/>
    </row>
    <row r="16092" ht="12.75">
      <c r="M16092" s="5"/>
    </row>
    <row r="16093" ht="12.75">
      <c r="M16093" s="5"/>
    </row>
    <row r="16094" ht="12.75">
      <c r="M16094" s="5"/>
    </row>
    <row r="16095" ht="12.75">
      <c r="M16095" s="5"/>
    </row>
    <row r="16096" ht="12.75">
      <c r="M16096" s="5"/>
    </row>
    <row r="16097" ht="12.75">
      <c r="M16097" s="5"/>
    </row>
    <row r="16098" ht="12.75">
      <c r="M16098" s="5"/>
    </row>
    <row r="16099" ht="12.75">
      <c r="M16099" s="5"/>
    </row>
    <row r="16100" ht="12.75">
      <c r="M16100" s="5"/>
    </row>
    <row r="16101" ht="12.75">
      <c r="M16101" s="5"/>
    </row>
    <row r="16102" ht="12.75">
      <c r="M16102" s="5"/>
    </row>
    <row r="16103" ht="12.75">
      <c r="M16103" s="5"/>
    </row>
    <row r="16104" ht="12.75">
      <c r="M16104" s="5"/>
    </row>
    <row r="16105" ht="12.75">
      <c r="M16105" s="5"/>
    </row>
    <row r="16106" ht="12.75">
      <c r="M16106" s="5"/>
    </row>
    <row r="16107" ht="12.75">
      <c r="M16107" s="5"/>
    </row>
    <row r="16108" ht="12.75">
      <c r="M16108" s="5"/>
    </row>
    <row r="16109" ht="12.75">
      <c r="M16109" s="5"/>
    </row>
    <row r="16110" ht="12.75">
      <c r="M16110" s="5"/>
    </row>
    <row r="16111" ht="12.75">
      <c r="M16111" s="5"/>
    </row>
    <row r="16112" ht="12.75">
      <c r="M16112" s="5"/>
    </row>
    <row r="16113" ht="12.75">
      <c r="M16113" s="5"/>
    </row>
    <row r="16114" ht="12.75">
      <c r="M16114" s="5"/>
    </row>
    <row r="16115" ht="12.75">
      <c r="M16115" s="5"/>
    </row>
    <row r="16116" ht="12.75">
      <c r="M16116" s="5"/>
    </row>
    <row r="16117" ht="12.75">
      <c r="M16117" s="5"/>
    </row>
    <row r="16118" ht="12.75">
      <c r="M16118" s="5"/>
    </row>
    <row r="16119" ht="12.75">
      <c r="M16119" s="5"/>
    </row>
    <row r="16120" ht="12.75">
      <c r="M16120" s="5"/>
    </row>
    <row r="16121" ht="12.75">
      <c r="M16121" s="5"/>
    </row>
    <row r="16122" ht="12.75">
      <c r="M16122" s="5"/>
    </row>
    <row r="16123" ht="12.75">
      <c r="M16123" s="5"/>
    </row>
    <row r="16124" ht="12.75">
      <c r="M16124" s="5"/>
    </row>
    <row r="16125" ht="12.75">
      <c r="M16125" s="5"/>
    </row>
    <row r="16126" ht="12.75">
      <c r="M16126" s="5"/>
    </row>
    <row r="16127" ht="12.75">
      <c r="M16127" s="5"/>
    </row>
    <row r="16128" ht="12.75">
      <c r="M16128" s="5"/>
    </row>
    <row r="16129" ht="12.75">
      <c r="M16129" s="5"/>
    </row>
    <row r="16130" ht="12.75">
      <c r="M16130" s="5"/>
    </row>
    <row r="16131" ht="12.75">
      <c r="M16131" s="5"/>
    </row>
    <row r="16132" ht="12.75">
      <c r="M16132" s="5"/>
    </row>
    <row r="16133" ht="12.75">
      <c r="M16133" s="5"/>
    </row>
    <row r="16134" ht="12.75">
      <c r="M16134" s="5"/>
    </row>
    <row r="16135" ht="12.75">
      <c r="M16135" s="5"/>
    </row>
    <row r="16136" ht="12.75">
      <c r="M16136" s="5"/>
    </row>
    <row r="16137" ht="12.75">
      <c r="M16137" s="5"/>
    </row>
    <row r="16138" ht="12.75">
      <c r="M16138" s="5"/>
    </row>
    <row r="16139" ht="12.75">
      <c r="M16139" s="5"/>
    </row>
    <row r="16140" ht="12.75">
      <c r="M16140" s="5"/>
    </row>
    <row r="16141" ht="12.75">
      <c r="M16141" s="5"/>
    </row>
    <row r="16142" ht="12.75">
      <c r="M16142" s="5"/>
    </row>
    <row r="16143" ht="12.75">
      <c r="M16143" s="5"/>
    </row>
    <row r="16144" ht="12.75">
      <c r="M16144" s="5"/>
    </row>
    <row r="16145" ht="12.75">
      <c r="M16145" s="5"/>
    </row>
    <row r="16146" ht="12.75">
      <c r="M16146" s="5"/>
    </row>
    <row r="16147" ht="12.75">
      <c r="M16147" s="5"/>
    </row>
    <row r="16148" ht="12.75">
      <c r="M16148" s="5"/>
    </row>
    <row r="16149" ht="12.75">
      <c r="M16149" s="5"/>
    </row>
    <row r="16150" ht="12.75">
      <c r="M16150" s="5"/>
    </row>
    <row r="16151" ht="12.75">
      <c r="M16151" s="5"/>
    </row>
    <row r="16152" ht="12.75">
      <c r="M16152" s="5"/>
    </row>
    <row r="16153" ht="12.75">
      <c r="M16153" s="5"/>
    </row>
    <row r="16154" ht="12.75">
      <c r="M16154" s="5"/>
    </row>
    <row r="16155" ht="12.75">
      <c r="M16155" s="5"/>
    </row>
    <row r="16156" ht="12.75">
      <c r="M16156" s="5"/>
    </row>
    <row r="16157" ht="12.75">
      <c r="M16157" s="5"/>
    </row>
    <row r="16158" ht="12.75">
      <c r="M16158" s="5"/>
    </row>
    <row r="16159" ht="12.75">
      <c r="M16159" s="5"/>
    </row>
    <row r="16160" ht="12.75">
      <c r="M16160" s="5"/>
    </row>
    <row r="16161" ht="12.75">
      <c r="M16161" s="5"/>
    </row>
    <row r="16162" ht="12.75">
      <c r="M16162" s="5"/>
    </row>
    <row r="16163" ht="12.75">
      <c r="M16163" s="5"/>
    </row>
    <row r="16164" ht="12.75">
      <c r="M16164" s="5"/>
    </row>
    <row r="16165" ht="12.75">
      <c r="M16165" s="5"/>
    </row>
    <row r="16166" ht="12.75">
      <c r="M16166" s="5"/>
    </row>
    <row r="16167" ht="12.75">
      <c r="M16167" s="5"/>
    </row>
    <row r="16168" ht="12.75">
      <c r="M16168" s="5"/>
    </row>
    <row r="16169" ht="12.75">
      <c r="M16169" s="5"/>
    </row>
    <row r="16170" ht="12.75">
      <c r="M16170" s="5"/>
    </row>
    <row r="16171" ht="12.75">
      <c r="M16171" s="5"/>
    </row>
    <row r="16172" ht="12.75">
      <c r="M16172" s="5"/>
    </row>
    <row r="16173" ht="12.75">
      <c r="M16173" s="5"/>
    </row>
    <row r="16174" ht="12.75">
      <c r="M16174" s="5"/>
    </row>
    <row r="16175" ht="12.75">
      <c r="M16175" s="5"/>
    </row>
    <row r="16176" ht="12.75">
      <c r="M16176" s="5"/>
    </row>
    <row r="16177" ht="12.75">
      <c r="M16177" s="5"/>
    </row>
    <row r="16178" ht="12.75">
      <c r="M16178" s="5"/>
    </row>
    <row r="16179" ht="12.75">
      <c r="M16179" s="5"/>
    </row>
    <row r="16180" ht="12.75">
      <c r="M16180" s="5"/>
    </row>
    <row r="16181" ht="12.75">
      <c r="M16181" s="5"/>
    </row>
    <row r="16182" ht="12.75">
      <c r="M16182" s="5"/>
    </row>
    <row r="16183" ht="12.75">
      <c r="M16183" s="5"/>
    </row>
    <row r="16184" ht="12.75">
      <c r="M16184" s="5"/>
    </row>
    <row r="16185" ht="12.75">
      <c r="M16185" s="5"/>
    </row>
    <row r="16186" ht="12.75">
      <c r="M16186" s="5"/>
    </row>
    <row r="16187" ht="12.75">
      <c r="M16187" s="5"/>
    </row>
    <row r="16188" ht="12.75">
      <c r="M16188" s="5"/>
    </row>
    <row r="16189" ht="12.75">
      <c r="M16189" s="5"/>
    </row>
    <row r="16190" ht="12.75">
      <c r="M16190" s="5"/>
    </row>
    <row r="16191" ht="12.75">
      <c r="M16191" s="5"/>
    </row>
    <row r="16192" ht="12.75">
      <c r="M16192" s="5"/>
    </row>
    <row r="16193" ht="12.75">
      <c r="M16193" s="5"/>
    </row>
    <row r="16194" ht="12.75">
      <c r="M16194" s="5"/>
    </row>
    <row r="16195" ht="12.75">
      <c r="M16195" s="5"/>
    </row>
    <row r="16196" ht="12.75">
      <c r="M16196" s="5"/>
    </row>
    <row r="16197" ht="12.75">
      <c r="M16197" s="5"/>
    </row>
    <row r="16198" ht="12.75">
      <c r="M16198" s="5"/>
    </row>
    <row r="16199" ht="12.75">
      <c r="M16199" s="5"/>
    </row>
    <row r="16200" ht="12.75">
      <c r="M16200" s="5"/>
    </row>
    <row r="16201" ht="12.75">
      <c r="M16201" s="5"/>
    </row>
    <row r="16202" ht="12.75">
      <c r="M16202" s="5"/>
    </row>
    <row r="16203" ht="12.75">
      <c r="M16203" s="5"/>
    </row>
    <row r="16204" ht="12.75">
      <c r="M16204" s="5"/>
    </row>
    <row r="16205" ht="12.75">
      <c r="M16205" s="5"/>
    </row>
    <row r="16206" ht="12.75">
      <c r="M16206" s="5"/>
    </row>
    <row r="16207" ht="12.75">
      <c r="M16207" s="5"/>
    </row>
    <row r="16208" ht="12.75">
      <c r="M16208" s="5"/>
    </row>
    <row r="16209" ht="12.75">
      <c r="M16209" s="5"/>
    </row>
    <row r="16210" ht="12.75">
      <c r="M16210" s="5"/>
    </row>
    <row r="16211" ht="12.75">
      <c r="M16211" s="5"/>
    </row>
    <row r="16212" ht="12.75">
      <c r="M16212" s="5"/>
    </row>
    <row r="16213" ht="12.75">
      <c r="M16213" s="5"/>
    </row>
    <row r="16214" ht="12.75">
      <c r="M16214" s="5"/>
    </row>
    <row r="16215" ht="12.75">
      <c r="M16215" s="5"/>
    </row>
    <row r="16216" ht="12.75">
      <c r="M16216" s="5"/>
    </row>
    <row r="16217" ht="12.75">
      <c r="M16217" s="5"/>
    </row>
    <row r="16218" ht="12.75">
      <c r="M16218" s="5"/>
    </row>
    <row r="16219" ht="12.75">
      <c r="M16219" s="5"/>
    </row>
    <row r="16220" ht="12.75">
      <c r="M16220" s="5"/>
    </row>
    <row r="16221" ht="12.75">
      <c r="M16221" s="5"/>
    </row>
    <row r="16222" ht="12.75">
      <c r="M16222" s="5"/>
    </row>
    <row r="16223" ht="12.75">
      <c r="M16223" s="5"/>
    </row>
    <row r="16224" ht="12.75">
      <c r="M16224" s="5"/>
    </row>
    <row r="16225" ht="12.75">
      <c r="M16225" s="5"/>
    </row>
    <row r="16226" ht="12.75">
      <c r="M16226" s="5"/>
    </row>
    <row r="16227" ht="12.75">
      <c r="M16227" s="5"/>
    </row>
    <row r="16228" ht="12.75">
      <c r="M16228" s="5"/>
    </row>
    <row r="16229" ht="12.75">
      <c r="M16229" s="5"/>
    </row>
    <row r="16230" ht="12.75">
      <c r="M16230" s="5"/>
    </row>
    <row r="16231" ht="12.75">
      <c r="M16231" s="5"/>
    </row>
    <row r="16232" ht="12.75">
      <c r="M16232" s="5"/>
    </row>
    <row r="16233" ht="12.75">
      <c r="M16233" s="5"/>
    </row>
    <row r="16234" ht="12.75">
      <c r="M16234" s="5"/>
    </row>
    <row r="16235" ht="12.75">
      <c r="M16235" s="5"/>
    </row>
    <row r="16236" ht="12.75">
      <c r="M16236" s="5"/>
    </row>
    <row r="16237" ht="12.75">
      <c r="M16237" s="5"/>
    </row>
    <row r="16238" ht="12.75">
      <c r="M16238" s="5"/>
    </row>
    <row r="16239" ht="12.75">
      <c r="M16239" s="5"/>
    </row>
    <row r="16240" ht="12.75">
      <c r="M16240" s="5"/>
    </row>
    <row r="16241" ht="12.75">
      <c r="M16241" s="5"/>
    </row>
    <row r="16242" ht="12.75">
      <c r="M16242" s="5"/>
    </row>
    <row r="16243" ht="12.75">
      <c r="M16243" s="5"/>
    </row>
    <row r="16244" ht="12.75">
      <c r="M16244" s="5"/>
    </row>
    <row r="16245" ht="12.75">
      <c r="M16245" s="5"/>
    </row>
    <row r="16246" ht="12.75">
      <c r="M16246" s="5"/>
    </row>
    <row r="16247" ht="12.75">
      <c r="M16247" s="5"/>
    </row>
    <row r="16248" ht="12.75">
      <c r="M16248" s="5"/>
    </row>
    <row r="16249" ht="12.75">
      <c r="M16249" s="5"/>
    </row>
    <row r="16250" ht="12.75">
      <c r="M16250" s="5"/>
    </row>
    <row r="16251" ht="12.75">
      <c r="M16251" s="5"/>
    </row>
    <row r="16252" ht="12.75">
      <c r="M16252" s="5"/>
    </row>
    <row r="16253" ht="12.75">
      <c r="M16253" s="5"/>
    </row>
    <row r="16254" ht="12.75">
      <c r="M16254" s="5"/>
    </row>
    <row r="16255" ht="12.75">
      <c r="M16255" s="5"/>
    </row>
    <row r="16256" ht="12.75">
      <c r="M16256" s="5"/>
    </row>
    <row r="16257" ht="12.75">
      <c r="M16257" s="5"/>
    </row>
    <row r="16258" ht="12.75">
      <c r="M16258" s="5"/>
    </row>
    <row r="16259" ht="12.75">
      <c r="M16259" s="5"/>
    </row>
    <row r="16260" ht="12.75">
      <c r="M16260" s="5"/>
    </row>
    <row r="16261" ht="12.75">
      <c r="M16261" s="5"/>
    </row>
    <row r="16262" ht="12.75">
      <c r="M16262" s="5"/>
    </row>
    <row r="16263" ht="12.75">
      <c r="M16263" s="5"/>
    </row>
    <row r="16264" ht="12.75">
      <c r="M16264" s="5"/>
    </row>
    <row r="16265" ht="12.75">
      <c r="M16265" s="5"/>
    </row>
    <row r="16266" ht="12.75">
      <c r="M16266" s="5"/>
    </row>
    <row r="16267" ht="12.75">
      <c r="M16267" s="5"/>
    </row>
    <row r="16268" ht="12.75">
      <c r="M16268" s="5"/>
    </row>
    <row r="16269" ht="12.75">
      <c r="M16269" s="5"/>
    </row>
    <row r="16270" ht="12.75">
      <c r="M16270" s="5"/>
    </row>
    <row r="16271" ht="12.75">
      <c r="M16271" s="5"/>
    </row>
    <row r="16272" ht="12.75">
      <c r="M16272" s="5"/>
    </row>
    <row r="16273" ht="12.75">
      <c r="M16273" s="5"/>
    </row>
    <row r="16274" ht="12.75">
      <c r="M16274" s="5"/>
    </row>
    <row r="16275" ht="12.75">
      <c r="M16275" s="5"/>
    </row>
    <row r="16276" ht="12.75">
      <c r="M16276" s="5"/>
    </row>
    <row r="16277" ht="12.75">
      <c r="M16277" s="5"/>
    </row>
    <row r="16278" ht="12.75">
      <c r="M16278" s="5"/>
    </row>
    <row r="16279" ht="12.75">
      <c r="M16279" s="5"/>
    </row>
    <row r="16280" ht="12.75">
      <c r="M16280" s="5"/>
    </row>
    <row r="16281" ht="12.75">
      <c r="M16281" s="5"/>
    </row>
    <row r="16282" ht="12.75">
      <c r="M16282" s="5"/>
    </row>
    <row r="16283" ht="12.75">
      <c r="M16283" s="5"/>
    </row>
    <row r="16284" ht="12.75">
      <c r="M16284" s="5"/>
    </row>
    <row r="16285" ht="12.75">
      <c r="M16285" s="5"/>
    </row>
    <row r="16286" ht="12.75">
      <c r="M16286" s="5"/>
    </row>
    <row r="16287" ht="12.75">
      <c r="M16287" s="5"/>
    </row>
    <row r="16288" ht="12.75">
      <c r="M16288" s="5"/>
    </row>
    <row r="16289" ht="12.75">
      <c r="M16289" s="5"/>
    </row>
    <row r="16290" ht="12.75">
      <c r="M16290" s="5"/>
    </row>
    <row r="16291" ht="12.75">
      <c r="M16291" s="5"/>
    </row>
    <row r="16292" ht="12.75">
      <c r="M16292" s="5"/>
    </row>
    <row r="16293" ht="12.75">
      <c r="M16293" s="5"/>
    </row>
    <row r="16294" ht="12.75">
      <c r="M16294" s="5"/>
    </row>
    <row r="16295" ht="12.75">
      <c r="M16295" s="5"/>
    </row>
    <row r="16296" ht="12.75">
      <c r="M16296" s="5"/>
    </row>
    <row r="16297" ht="12.75">
      <c r="M16297" s="5"/>
    </row>
    <row r="16298" ht="12.75">
      <c r="M16298" s="5"/>
    </row>
    <row r="16299" ht="12.75">
      <c r="M16299" s="5"/>
    </row>
    <row r="16300" ht="12.75">
      <c r="M16300" s="5"/>
    </row>
    <row r="16301" ht="12.75">
      <c r="M16301" s="5"/>
    </row>
    <row r="16302" ht="12.75">
      <c r="M16302" s="5"/>
    </row>
    <row r="16303" ht="12.75">
      <c r="M16303" s="5"/>
    </row>
    <row r="16304" ht="12.75">
      <c r="M16304" s="5"/>
    </row>
    <row r="16305" ht="12.75">
      <c r="M16305" s="5"/>
    </row>
    <row r="16306" ht="12.75">
      <c r="M16306" s="5"/>
    </row>
    <row r="16307" ht="12.75">
      <c r="M16307" s="5"/>
    </row>
    <row r="16308" ht="12.75">
      <c r="M16308" s="5"/>
    </row>
    <row r="16309" ht="12.75">
      <c r="M16309" s="5"/>
    </row>
    <row r="16310" ht="12.75">
      <c r="M16310" s="5"/>
    </row>
    <row r="16311" ht="12.75">
      <c r="M16311" s="5"/>
    </row>
    <row r="16312" ht="12.75">
      <c r="M16312" s="5"/>
    </row>
    <row r="16313" ht="12.75">
      <c r="M16313" s="5"/>
    </row>
    <row r="16314" ht="12.75">
      <c r="M16314" s="5"/>
    </row>
    <row r="16315" ht="12.75">
      <c r="M16315" s="5"/>
    </row>
    <row r="16316" ht="12.75">
      <c r="M16316" s="5"/>
    </row>
    <row r="16317" ht="12.75">
      <c r="M16317" s="5"/>
    </row>
    <row r="16318" ht="12.75">
      <c r="M16318" s="5"/>
    </row>
    <row r="16319" ht="12.75">
      <c r="M16319" s="5"/>
    </row>
    <row r="16320" ht="12.75">
      <c r="M16320" s="5"/>
    </row>
    <row r="16321" ht="12.75">
      <c r="M16321" s="5"/>
    </row>
    <row r="16322" ht="12.75">
      <c r="M16322" s="5"/>
    </row>
    <row r="16323" ht="12.75">
      <c r="M16323" s="5"/>
    </row>
    <row r="16324" ht="12.75">
      <c r="M16324" s="5"/>
    </row>
    <row r="16325" ht="12.75">
      <c r="M16325" s="5"/>
    </row>
    <row r="16326" ht="12.75">
      <c r="M16326" s="5"/>
    </row>
    <row r="16327" ht="12.75">
      <c r="M16327" s="5"/>
    </row>
    <row r="16328" ht="12.75">
      <c r="M16328" s="5"/>
    </row>
    <row r="16329" ht="12.75">
      <c r="M16329" s="5"/>
    </row>
    <row r="16330" ht="12.75">
      <c r="M16330" s="5"/>
    </row>
    <row r="16331" ht="12.75">
      <c r="M16331" s="5"/>
    </row>
    <row r="16332" ht="12.75">
      <c r="M16332" s="5"/>
    </row>
    <row r="16333" ht="12.75">
      <c r="M16333" s="5"/>
    </row>
    <row r="16334" ht="12.75">
      <c r="M16334" s="5"/>
    </row>
    <row r="16335" ht="12.75">
      <c r="M16335" s="5"/>
    </row>
    <row r="16336" ht="12.75">
      <c r="M16336" s="5"/>
    </row>
    <row r="16337" ht="12.75">
      <c r="M16337" s="5"/>
    </row>
    <row r="16338" ht="12.75">
      <c r="M16338" s="5"/>
    </row>
    <row r="16339" ht="12.75">
      <c r="M16339" s="5"/>
    </row>
    <row r="16340" ht="12.75">
      <c r="M16340" s="5"/>
    </row>
    <row r="16341" ht="12.75">
      <c r="M16341" s="5"/>
    </row>
    <row r="16342" ht="12.75">
      <c r="M16342" s="5"/>
    </row>
    <row r="16343" ht="12.75">
      <c r="M16343" s="5"/>
    </row>
    <row r="16344" ht="12.75">
      <c r="M16344" s="5"/>
    </row>
    <row r="16345" ht="12.75">
      <c r="M16345" s="5"/>
    </row>
    <row r="16346" ht="12.75">
      <c r="M16346" s="5"/>
    </row>
    <row r="16347" ht="12.75">
      <c r="M16347" s="5"/>
    </row>
    <row r="16348" ht="12.75">
      <c r="M16348" s="5"/>
    </row>
    <row r="16349" ht="12.75">
      <c r="M16349" s="5"/>
    </row>
    <row r="16350" ht="12.75">
      <c r="M16350" s="5"/>
    </row>
    <row r="16351" ht="12.75">
      <c r="M16351" s="5"/>
    </row>
    <row r="16352" ht="12.75">
      <c r="M16352" s="5"/>
    </row>
    <row r="16353" ht="12.75">
      <c r="M16353" s="5"/>
    </row>
    <row r="16354" ht="12.75">
      <c r="M16354" s="5"/>
    </row>
    <row r="16355" ht="12.75">
      <c r="M16355" s="5"/>
    </row>
    <row r="16356" ht="12.75">
      <c r="M16356" s="5"/>
    </row>
    <row r="16357" ht="12.75">
      <c r="M16357" s="5"/>
    </row>
    <row r="16358" ht="12.75">
      <c r="M16358" s="5"/>
    </row>
    <row r="16359" ht="12.75">
      <c r="M16359" s="5"/>
    </row>
    <row r="16360" ht="12.75">
      <c r="M16360" s="5"/>
    </row>
    <row r="16361" ht="12.75">
      <c r="M16361" s="5"/>
    </row>
    <row r="16362" ht="12.75">
      <c r="M16362" s="5"/>
    </row>
    <row r="16363" ht="12.75">
      <c r="M16363" s="5"/>
    </row>
    <row r="16364" ht="12.75">
      <c r="M16364" s="5"/>
    </row>
    <row r="16365" ht="12.75">
      <c r="M16365" s="5"/>
    </row>
    <row r="16366" ht="12.75">
      <c r="M16366" s="5"/>
    </row>
    <row r="16367" ht="12.75">
      <c r="M16367" s="5"/>
    </row>
    <row r="16368" ht="12.75">
      <c r="M16368" s="5"/>
    </row>
    <row r="16369" ht="12.75">
      <c r="M16369" s="5"/>
    </row>
    <row r="16370" ht="12.75">
      <c r="M16370" s="5"/>
    </row>
    <row r="16371" ht="12.75">
      <c r="M16371" s="5"/>
    </row>
    <row r="16372" ht="12.75">
      <c r="M16372" s="5"/>
    </row>
    <row r="16373" ht="12.75">
      <c r="M16373" s="5"/>
    </row>
    <row r="16374" ht="12.75">
      <c r="M16374" s="5"/>
    </row>
    <row r="16375" ht="12.75">
      <c r="M16375" s="5"/>
    </row>
    <row r="16376" ht="12.75">
      <c r="M16376" s="5"/>
    </row>
    <row r="16377" ht="12.75">
      <c r="M16377" s="5"/>
    </row>
    <row r="16378" ht="12.75">
      <c r="M16378" s="5"/>
    </row>
    <row r="16379" ht="12.75">
      <c r="M16379" s="5"/>
    </row>
    <row r="16380" ht="12.75">
      <c r="M16380" s="5"/>
    </row>
    <row r="16381" ht="12.75">
      <c r="M16381" s="5"/>
    </row>
    <row r="16382" ht="12.75">
      <c r="M16382" s="5"/>
    </row>
    <row r="16383" ht="12.75">
      <c r="M16383" s="5"/>
    </row>
    <row r="16384" ht="12.75">
      <c r="M16384" s="5"/>
    </row>
    <row r="16385" ht="12.75">
      <c r="M16385" s="5"/>
    </row>
    <row r="16386" ht="12.75">
      <c r="M16386" s="5"/>
    </row>
    <row r="16387" ht="12.75">
      <c r="M16387" s="5"/>
    </row>
    <row r="16388" ht="12.75">
      <c r="M16388" s="5"/>
    </row>
  </sheetData>
  <sheetProtection password="80C7" sheet="1" objects="1" scenarios="1"/>
  <mergeCells count="1">
    <mergeCell ref="I5:K5"/>
  </mergeCells>
  <dataValidations count="1">
    <dataValidation allowBlank="1" showInputMessage="1" showErrorMessage="1" prompt="Matériaux d'occupation, dés de fourrage grossier" sqref="B37"/>
  </dataValidations>
  <printOptions/>
  <pageMargins left="0.52" right="0.29" top="0.32" bottom="0.32" header="0.11811023622047245" footer="0.18"/>
  <pageSetup horizontalDpi="300" verticalDpi="300" orientation="portrait" paperSize="9" scale="82" r:id="rId3"/>
  <headerFooter alignWithMargins="0">
    <oddFooter>&amp;L&amp;"Arial,Fett"&amp;11AGRIDEA &amp;"Arial,Standard"&amp;9Linear, Version 2.6&amp;C&amp;9&amp;F&amp;R&amp;"Arial,Standard"&amp;9&amp;D / page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T72"/>
  <sheetViews>
    <sheetView showGridLines="0" showRowColHeaders="0" zoomScalePageLayoutView="0" workbookViewId="0" topLeftCell="A1">
      <pane ySplit="12" topLeftCell="A13" activePane="bottomLeft" state="frozen"/>
      <selection pane="topLeft" activeCell="F70" sqref="F70"/>
      <selection pane="bottomLeft" activeCell="B6" sqref="B6"/>
    </sheetView>
  </sheetViews>
  <sheetFormatPr defaultColWidth="11.421875" defaultRowHeight="12.75"/>
  <cols>
    <col min="1" max="1" width="1.421875" style="2" customWidth="1"/>
    <col min="2" max="9" width="12.57421875" style="2" customWidth="1"/>
    <col min="10" max="10" width="1.421875" style="2" customWidth="1"/>
    <col min="11" max="12" width="11.421875" style="2" customWidth="1"/>
    <col min="13" max="15" width="11.421875" style="5" customWidth="1"/>
    <col min="16" max="16384" width="11.421875" style="2" customWidth="1"/>
  </cols>
  <sheetData>
    <row r="1" spans="4:9" ht="43.5" customHeight="1">
      <c r="D1" s="40" t="str">
        <f>Linear!D1</f>
        <v>Suisse-Bilanz: Correction linéaire</v>
      </c>
      <c r="I1" s="41" t="str">
        <f>"B1: "&amp;Texte!A3</f>
        <v>B1: Entrée aliments</v>
      </c>
    </row>
    <row r="2" spans="2:11" ht="15">
      <c r="B2" s="287" t="str">
        <f>Linear!B3&amp;IF(Linear!C3=0,"",Linear!C3)</f>
        <v>No cantonal:    </v>
      </c>
      <c r="C2" s="286"/>
      <c r="F2" s="288" t="str">
        <f>Linear!B4&amp;IF(Linear!C4=0,"",Linear!C5&amp;" "&amp;Linear!C4)</f>
        <v>Nom:    </v>
      </c>
      <c r="H2" s="27"/>
      <c r="K2" s="1"/>
    </row>
    <row r="3" s="5" customFormat="1" ht="12.75">
      <c r="B3" s="46"/>
    </row>
    <row r="4" spans="2:9" ht="14.25">
      <c r="B4" s="47" t="str">
        <f>+Texte!A6</f>
        <v>Animaux</v>
      </c>
      <c r="C4" s="48"/>
      <c r="D4" s="47" t="str">
        <f>+B4</f>
        <v>Animaux</v>
      </c>
      <c r="E4" s="48"/>
      <c r="F4" s="42" t="str">
        <f>+D4</f>
        <v>Animaux</v>
      </c>
      <c r="G4" s="35"/>
      <c r="H4" s="47" t="str">
        <f>+F4</f>
        <v>Animaux</v>
      </c>
      <c r="I4" s="48"/>
    </row>
    <row r="5" spans="2:9" s="6" customFormat="1" ht="18">
      <c r="B5" s="114" t="str">
        <f>IF(B72=1,Texte!A20,IF(B72=2,Texte!A21,IF(B72=3,Texte!A22,IF(B72=4,Texte!A23,IF(B72=5,Texte!A24)))))</f>
        <v>Porcs à l'engrais</v>
      </c>
      <c r="C5" s="55"/>
      <c r="D5" s="115" t="str">
        <f>IF(D72=1,Texte!A20,IF(D72=2,Texte!A21,IF(D72=3,Texte!A22,IF(D72=4,Texte!A23,IF(D72=5,Texte!A24)))))</f>
        <v>Porcs à l'engrais</v>
      </c>
      <c r="E5" s="55"/>
      <c r="F5" s="116" t="str">
        <f>IF(F72=1,Texte!A20,IF(F72=2,Texte!A21,IF(F72=3,Texte!A22,IF(F72=4,Texte!A23,IF(F72=5,Texte!A24)))))</f>
        <v>Porcs à l'engrais</v>
      </c>
      <c r="G5" s="56"/>
      <c r="H5" s="115" t="str">
        <f>IF(H72=1,Texte!A20,IF(H72=2,Texte!A21,IF(H72=3,Texte!A22,IF(H72=4,Texte!A23,IF(H72=5,Texte!A24)))))</f>
        <v>Porcs à l'engrais</v>
      </c>
      <c r="I5" s="55"/>
    </row>
    <row r="6" spans="2:9" s="17" customFormat="1" ht="15.75">
      <c r="B6" s="117"/>
      <c r="C6" s="57"/>
      <c r="D6" s="117"/>
      <c r="E6" s="57"/>
      <c r="F6" s="117"/>
      <c r="G6" s="57"/>
      <c r="H6" s="117"/>
      <c r="I6" s="57"/>
    </row>
    <row r="7" spans="2:9" s="17" customFormat="1" ht="15">
      <c r="B7" s="29" t="str">
        <f>+Texte!A25</f>
        <v>MS en %</v>
      </c>
      <c r="C7" s="118"/>
      <c r="D7" s="29" t="str">
        <f>+B7</f>
        <v>MS en %</v>
      </c>
      <c r="E7" s="118"/>
      <c r="F7" s="29" t="str">
        <f>+B7</f>
        <v>MS en %</v>
      </c>
      <c r="G7" s="118"/>
      <c r="H7" s="29" t="str">
        <f>+B7</f>
        <v>MS en %</v>
      </c>
      <c r="I7" s="118"/>
    </row>
    <row r="8" spans="2:9" s="17" customFormat="1" ht="15">
      <c r="B8" s="44" t="str">
        <f>+Texte!A7</f>
        <v>par kg d'aliment</v>
      </c>
      <c r="C8" s="45"/>
      <c r="D8" s="44" t="str">
        <f>+B8</f>
        <v>par kg d'aliment</v>
      </c>
      <c r="E8" s="45"/>
      <c r="F8" s="44" t="str">
        <f>+D8</f>
        <v>par kg d'aliment</v>
      </c>
      <c r="G8" s="45"/>
      <c r="H8" s="44" t="str">
        <f>+F8</f>
        <v>par kg d'aliment</v>
      </c>
      <c r="I8" s="45"/>
    </row>
    <row r="9" spans="2:9" ht="14.25">
      <c r="B9" s="31" t="str">
        <f>IF(B72=5,Texte!A26,Texte!A27)</f>
        <v>MJ EDP/EMV</v>
      </c>
      <c r="C9" s="119"/>
      <c r="D9" s="31" t="str">
        <f>IF(D72=5,Texte!A26,Texte!A27)</f>
        <v>MJ EDP/EMV</v>
      </c>
      <c r="E9" s="119"/>
      <c r="F9" s="31" t="str">
        <f>IF(F72=5,Texte!A26,Texte!A27)</f>
        <v>MJ EDP/EMV</v>
      </c>
      <c r="G9" s="119"/>
      <c r="H9" s="31" t="str">
        <f>IF(H72=5,Texte!A26,Texte!A27)</f>
        <v>MJ EDP/EMV</v>
      </c>
      <c r="I9" s="119"/>
    </row>
    <row r="10" spans="2:9" s="7" customFormat="1" ht="14.25">
      <c r="B10" s="31" t="str">
        <f>+Texte!A28</f>
        <v>g MA</v>
      </c>
      <c r="C10" s="120"/>
      <c r="D10" s="31" t="str">
        <f>B10</f>
        <v>g MA</v>
      </c>
      <c r="E10" s="120"/>
      <c r="F10" s="31" t="str">
        <f>B10</f>
        <v>g MA</v>
      </c>
      <c r="G10" s="120"/>
      <c r="H10" s="31" t="str">
        <f>B10</f>
        <v>g MA</v>
      </c>
      <c r="I10" s="120"/>
    </row>
    <row r="11" spans="2:9" s="7" customFormat="1" ht="14.25">
      <c r="B11" s="33" t="str">
        <f>+Texte!A29</f>
        <v>g P</v>
      </c>
      <c r="C11" s="121"/>
      <c r="D11" s="33" t="str">
        <f>B11</f>
        <v>g P</v>
      </c>
      <c r="E11" s="121"/>
      <c r="F11" s="33" t="str">
        <f>B11</f>
        <v>g P</v>
      </c>
      <c r="G11" s="121"/>
      <c r="H11" s="33" t="str">
        <f>B11</f>
        <v>g P</v>
      </c>
      <c r="I11" s="121"/>
    </row>
    <row r="12" spans="2:9" ht="14.25">
      <c r="B12" s="19" t="str">
        <f>+Texte!A8</f>
        <v>Date</v>
      </c>
      <c r="C12" s="20" t="str">
        <f>+Texte!A9</f>
        <v>kg aliment</v>
      </c>
      <c r="D12" s="19" t="str">
        <f aca="true" t="shared" si="0" ref="D12:I12">+B12</f>
        <v>Date</v>
      </c>
      <c r="E12" s="20" t="str">
        <f t="shared" si="0"/>
        <v>kg aliment</v>
      </c>
      <c r="F12" s="19" t="str">
        <f t="shared" si="0"/>
        <v>Date</v>
      </c>
      <c r="G12" s="20" t="str">
        <f t="shared" si="0"/>
        <v>kg aliment</v>
      </c>
      <c r="H12" s="14" t="str">
        <f t="shared" si="0"/>
        <v>Date</v>
      </c>
      <c r="I12" s="15" t="str">
        <f t="shared" si="0"/>
        <v>kg aliment</v>
      </c>
    </row>
    <row r="13" spans="2:9" s="8" customFormat="1" ht="15" customHeight="1">
      <c r="B13" s="146" t="str">
        <f>+Texte!A76</f>
        <v>Début</v>
      </c>
      <c r="C13" s="282"/>
      <c r="D13" s="146" t="str">
        <f>+B13</f>
        <v>Début</v>
      </c>
      <c r="E13" s="282"/>
      <c r="F13" s="146" t="str">
        <f>+D13</f>
        <v>Début</v>
      </c>
      <c r="G13" s="282"/>
      <c r="H13" s="146" t="str">
        <f>+F13</f>
        <v>Début</v>
      </c>
      <c r="I13" s="282"/>
    </row>
    <row r="14" spans="2:9" s="8" customFormat="1" ht="15" customHeight="1">
      <c r="B14" s="36"/>
      <c r="C14" s="37"/>
      <c r="D14" s="36"/>
      <c r="E14" s="37"/>
      <c r="F14" s="36"/>
      <c r="G14" s="37"/>
      <c r="H14" s="36"/>
      <c r="I14" s="37"/>
    </row>
    <row r="15" spans="2:9" s="8" customFormat="1" ht="15" customHeight="1">
      <c r="B15" s="36"/>
      <c r="C15" s="37"/>
      <c r="D15" s="36"/>
      <c r="E15" s="37"/>
      <c r="F15" s="36"/>
      <c r="G15" s="37"/>
      <c r="H15" s="36"/>
      <c r="I15" s="37"/>
    </row>
    <row r="16" spans="2:9" s="8" customFormat="1" ht="15" customHeight="1">
      <c r="B16" s="36"/>
      <c r="C16" s="37"/>
      <c r="D16" s="36"/>
      <c r="E16" s="37"/>
      <c r="F16" s="36"/>
      <c r="G16" s="37"/>
      <c r="H16" s="36"/>
      <c r="I16" s="37"/>
    </row>
    <row r="17" spans="2:9" s="8" customFormat="1" ht="15" customHeight="1">
      <c r="B17" s="36"/>
      <c r="C17" s="37"/>
      <c r="D17" s="36"/>
      <c r="E17" s="37"/>
      <c r="F17" s="36"/>
      <c r="G17" s="37"/>
      <c r="H17" s="36"/>
      <c r="I17" s="37"/>
    </row>
    <row r="18" spans="2:9" s="8" customFormat="1" ht="15" customHeight="1">
      <c r="B18" s="36"/>
      <c r="C18" s="37"/>
      <c r="D18" s="36"/>
      <c r="E18" s="37"/>
      <c r="F18" s="36"/>
      <c r="G18" s="37"/>
      <c r="H18" s="36"/>
      <c r="I18" s="37"/>
    </row>
    <row r="19" spans="2:9" s="8" customFormat="1" ht="1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5" customHeight="1">
      <c r="B55" s="36"/>
      <c r="C55" s="37"/>
      <c r="D55" s="36"/>
      <c r="E55" s="37"/>
      <c r="F55" s="36"/>
      <c r="G55" s="37"/>
      <c r="H55" s="36"/>
      <c r="I55" s="37"/>
    </row>
    <row r="56" spans="2:16" s="8" customFormat="1" ht="15" customHeight="1">
      <c r="B56" s="36"/>
      <c r="C56" s="37"/>
      <c r="D56" s="36"/>
      <c r="E56" s="37"/>
      <c r="F56" s="36"/>
      <c r="G56" s="37"/>
      <c r="H56" s="36"/>
      <c r="I56" s="37"/>
      <c r="P56" s="22"/>
    </row>
    <row r="57" spans="2:16" s="8" customFormat="1" ht="15" customHeight="1">
      <c r="B57" s="147" t="str">
        <f>+Texte!A77</f>
        <v>Fin</v>
      </c>
      <c r="C57" s="283"/>
      <c r="D57" s="147" t="str">
        <f>+B57</f>
        <v>Fin</v>
      </c>
      <c r="E57" s="283"/>
      <c r="F57" s="147" t="str">
        <f>+D57</f>
        <v>Fin</v>
      </c>
      <c r="G57" s="283"/>
      <c r="H57" s="147" t="str">
        <f>+F57</f>
        <v>Fin</v>
      </c>
      <c r="I57" s="283"/>
      <c r="P57" s="22"/>
    </row>
    <row r="58" spans="2:20" s="3" customFormat="1" ht="14.25">
      <c r="B58" s="10" t="str">
        <f>+Texte!A10</f>
        <v>Total entrée</v>
      </c>
      <c r="C58" s="276">
        <f>IF(SUM(C13:C57)=0,0,SUM(C13:C56)-C57)</f>
        <v>0</v>
      </c>
      <c r="D58" s="10" t="str">
        <f>+B58</f>
        <v>Total entrée</v>
      </c>
      <c r="E58" s="277">
        <f>IF(SUM(E13:E57)=0,0,SUM(E13:E56)-E57)</f>
        <v>0</v>
      </c>
      <c r="F58" s="10" t="str">
        <f>+D58</f>
        <v>Total entrée</v>
      </c>
      <c r="G58" s="277">
        <f>IF(SUM(G13:G57)=0,0,SUM(G13:G56)-G57)</f>
        <v>0</v>
      </c>
      <c r="H58" s="10" t="str">
        <f>+F58</f>
        <v>Total entrée</v>
      </c>
      <c r="I58" s="276">
        <f>IF(SUM(I13:I57)=0,0,SUM(I13:I56)-I57)</f>
        <v>0</v>
      </c>
      <c r="P58" s="8"/>
      <c r="Q58" s="8"/>
      <c r="R58" s="8"/>
      <c r="S58" s="8"/>
      <c r="T58" s="8"/>
    </row>
    <row r="59" spans="2:9" s="3" customFormat="1" ht="3" customHeight="1">
      <c r="B59" s="5"/>
      <c r="C59" s="153"/>
      <c r="D59" s="5"/>
      <c r="E59" s="5"/>
      <c r="F59" s="5"/>
      <c r="G59" s="5"/>
      <c r="H59" s="5"/>
      <c r="I59" s="5"/>
    </row>
    <row r="60" spans="2:20" ht="18" customHeight="1">
      <c r="B60" s="299" t="str">
        <f>+Texte!A13</f>
        <v>Tous les aliments utilisés doivent être saisis.</v>
      </c>
      <c r="C60" s="5"/>
      <c r="D60" s="5"/>
      <c r="E60" s="5"/>
      <c r="F60" s="5"/>
      <c r="G60" s="5"/>
      <c r="H60" s="5"/>
      <c r="P60" s="3"/>
      <c r="Q60" s="3"/>
      <c r="R60" s="3"/>
      <c r="S60" s="3"/>
      <c r="T60" s="3"/>
    </row>
    <row r="61" spans="1:20" s="3" customFormat="1" ht="3" customHeight="1">
      <c r="A61" s="2"/>
      <c r="J61" s="2"/>
      <c r="P61" s="2"/>
      <c r="Q61" s="2"/>
      <c r="R61" s="2"/>
      <c r="S61" s="2"/>
      <c r="T61" s="2"/>
    </row>
    <row r="62" spans="1:20" ht="21" customHeight="1">
      <c r="A62" s="3"/>
      <c r="B62" s="11" t="str">
        <f>+Texte!A30</f>
        <v>Organisation de contrôle, Date:</v>
      </c>
      <c r="C62" s="12"/>
      <c r="D62" s="12"/>
      <c r="E62" s="12"/>
      <c r="F62" s="12" t="str">
        <f>+Texte!A31</f>
        <v>Signature:</v>
      </c>
      <c r="G62" s="12"/>
      <c r="H62" s="12"/>
      <c r="I62" s="13"/>
      <c r="J62" s="3"/>
      <c r="P62" s="3"/>
      <c r="Q62" s="3"/>
      <c r="R62" s="3"/>
      <c r="S62" s="3"/>
      <c r="T62" s="3"/>
    </row>
    <row r="63" ht="7.5" customHeight="1"/>
    <row r="64" spans="2:9" ht="21" customHeight="1">
      <c r="B64" s="11" t="str">
        <f>+Texte!A32</f>
        <v>Exploitant, Date:</v>
      </c>
      <c r="C64" s="12"/>
      <c r="D64" s="12"/>
      <c r="E64" s="12"/>
      <c r="F64" s="12" t="str">
        <f>+F62</f>
        <v>Signature:</v>
      </c>
      <c r="G64" s="12"/>
      <c r="H64" s="12"/>
      <c r="I64" s="13"/>
    </row>
    <row r="65" spans="6:7" ht="5.25" customHeight="1">
      <c r="F65" s="9"/>
      <c r="G65" s="9"/>
    </row>
    <row r="72" spans="2:8" ht="12.75">
      <c r="B72" s="297">
        <v>1</v>
      </c>
      <c r="D72" s="297">
        <v>1</v>
      </c>
      <c r="F72" s="297">
        <v>1</v>
      </c>
      <c r="H72" s="297">
        <v>1</v>
      </c>
    </row>
  </sheetData>
  <sheetProtection password="80C7" sheet="1" objects="1" scenarios="1"/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3"/>
  <headerFooter alignWithMargins="0">
    <oddFooter>&amp;L&amp;"Arial,Fett"&amp;11AGRIDEA &amp;"Arial,Standard"&amp;9Linear, Version 2.6&amp;C&amp;9&amp;F&amp;R&amp;"Arial,Standard"&amp;9&amp;D / page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B1:J72"/>
  <sheetViews>
    <sheetView showGridLines="0" showRowColHeaders="0" zoomScalePageLayoutView="0" workbookViewId="0" topLeftCell="A1">
      <pane ySplit="12" topLeftCell="A13" activePane="bottomLeft" state="frozen"/>
      <selection pane="topLeft" activeCell="F70" sqref="F70"/>
      <selection pane="bottomLeft" activeCell="B6" sqref="B6"/>
    </sheetView>
  </sheetViews>
  <sheetFormatPr defaultColWidth="11.421875" defaultRowHeight="12.75"/>
  <cols>
    <col min="1" max="1" width="1.421875" style="2" customWidth="1"/>
    <col min="2" max="9" width="12.57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Correction linéaire</v>
      </c>
      <c r="I1" s="41" t="str">
        <f>"B2: "&amp;Texte!A3</f>
        <v>B2: Entrée aliments</v>
      </c>
    </row>
    <row r="2" spans="2:8" ht="15">
      <c r="B2" s="287" t="str">
        <f>Linear!B3&amp;IF(Linear!C3=0,"",Linear!C3)</f>
        <v>No cantonal:    </v>
      </c>
      <c r="C2" s="286"/>
      <c r="F2" s="288" t="str">
        <f>Linear!B4&amp;IF(Linear!C4=0,"",Linear!C5&amp;" "&amp;Linear!C4)</f>
        <v>Nom:    </v>
      </c>
      <c r="H2" s="27"/>
    </row>
    <row r="4" spans="2:9" ht="14.25">
      <c r="B4" s="47" t="str">
        <f>+'B1'!B4</f>
        <v>Animaux</v>
      </c>
      <c r="C4" s="48"/>
      <c r="D4" s="47" t="str">
        <f>+B4</f>
        <v>Animaux</v>
      </c>
      <c r="E4" s="48"/>
      <c r="F4" s="47" t="str">
        <f>+D4</f>
        <v>Animaux</v>
      </c>
      <c r="G4" s="48"/>
      <c r="H4" s="47" t="str">
        <f>+F4</f>
        <v>Animaux</v>
      </c>
      <c r="I4" s="48"/>
    </row>
    <row r="5" spans="2:9" s="6" customFormat="1" ht="18">
      <c r="B5" s="114" t="str">
        <f>IF(B72=1,Texte!A20,IF(B72=2,Texte!A21,IF(B72=3,Texte!A22,IF(B72=4,Texte!A23,IF(B72=5,Texte!A24)))))</f>
        <v>Porcs à l'engrais</v>
      </c>
      <c r="C5" s="55"/>
      <c r="D5" s="115" t="str">
        <f>IF(D72=1,Texte!A20,IF(D72=2,Texte!A21,IF(D72=3,Texte!A22,IF(D72=4,Texte!A23,IF(D72=5,Texte!A24)))))</f>
        <v>Porcs à l'engrais</v>
      </c>
      <c r="E5" s="55"/>
      <c r="F5" s="116" t="str">
        <f>IF(F72=1,Texte!A20,IF(F72=2,Texte!A21,IF(F72=3,Texte!A22,IF(F72=4,Texte!A23,IF(F72=5,Texte!A24)))))</f>
        <v>Porcs à l'engrais</v>
      </c>
      <c r="G5" s="56"/>
      <c r="H5" s="115" t="str">
        <f>IF(H72=1,Texte!A20,IF(H72=2,Texte!A21,IF(H72=3,Texte!A22,IF(H72=4,Texte!A23,IF(H72=5,Texte!A24)))))</f>
        <v>Porcs à l'engrais</v>
      </c>
      <c r="I5" s="55"/>
    </row>
    <row r="6" spans="2:9" s="5" customFormat="1" ht="15">
      <c r="B6" s="117"/>
      <c r="C6" s="57"/>
      <c r="D6" s="117"/>
      <c r="E6" s="57"/>
      <c r="F6" s="117"/>
      <c r="G6" s="57"/>
      <c r="H6" s="117"/>
      <c r="I6" s="57"/>
    </row>
    <row r="7" spans="2:9" s="17" customFormat="1" ht="15">
      <c r="B7" s="29" t="str">
        <f>+'B1'!B7</f>
        <v>MS en %</v>
      </c>
      <c r="C7" s="118"/>
      <c r="D7" s="29" t="str">
        <f>+B7</f>
        <v>MS en %</v>
      </c>
      <c r="E7" s="118"/>
      <c r="F7" s="29" t="str">
        <f>+D7</f>
        <v>MS en %</v>
      </c>
      <c r="G7" s="118"/>
      <c r="H7" s="29" t="str">
        <f>+F7</f>
        <v>MS en %</v>
      </c>
      <c r="I7" s="118"/>
    </row>
    <row r="8" spans="2:9" s="17" customFormat="1" ht="15">
      <c r="B8" s="44" t="str">
        <f>+'B1'!B8</f>
        <v>par kg d'aliment</v>
      </c>
      <c r="C8" s="45"/>
      <c r="D8" s="44" t="str">
        <f>+B8</f>
        <v>par kg d'aliment</v>
      </c>
      <c r="E8" s="45"/>
      <c r="F8" s="44" t="str">
        <f>+D8</f>
        <v>par kg d'aliment</v>
      </c>
      <c r="G8" s="45"/>
      <c r="H8" s="44" t="str">
        <f>+F8</f>
        <v>par kg d'aliment</v>
      </c>
      <c r="I8" s="45"/>
    </row>
    <row r="9" spans="2:9" ht="14.25">
      <c r="B9" s="31" t="str">
        <f>IF(B72=5,Texte!A26,Texte!A27)</f>
        <v>MJ EDP/EMV</v>
      </c>
      <c r="C9" s="119"/>
      <c r="D9" s="31" t="str">
        <f>IF(D72=5,Texte!A26,Texte!A27)</f>
        <v>MJ EDP/EMV</v>
      </c>
      <c r="E9" s="119"/>
      <c r="F9" s="31" t="str">
        <f>IF(F72=5,Texte!A26,Texte!A27)</f>
        <v>MJ EDP/EMV</v>
      </c>
      <c r="G9" s="119"/>
      <c r="H9" s="31" t="str">
        <f>IF(H72=5,Texte!A26,Texte!A27)</f>
        <v>MJ EDP/EMV</v>
      </c>
      <c r="I9" s="119"/>
    </row>
    <row r="10" spans="2:9" s="7" customFormat="1" ht="14.25">
      <c r="B10" s="31" t="str">
        <f>+'B1'!B10</f>
        <v>g MA</v>
      </c>
      <c r="C10" s="120"/>
      <c r="D10" s="31" t="str">
        <f>'B1'!B10</f>
        <v>g MA</v>
      </c>
      <c r="E10" s="120"/>
      <c r="F10" s="31" t="str">
        <f>'B1'!B10</f>
        <v>g MA</v>
      </c>
      <c r="G10" s="120"/>
      <c r="H10" s="31" t="str">
        <f>'B1'!B10</f>
        <v>g MA</v>
      </c>
      <c r="I10" s="120"/>
    </row>
    <row r="11" spans="2:9" s="7" customFormat="1" ht="14.25">
      <c r="B11" s="33" t="str">
        <f>+'B1'!B11</f>
        <v>g P</v>
      </c>
      <c r="C11" s="121"/>
      <c r="D11" s="33" t="str">
        <f>'B1'!B11</f>
        <v>g P</v>
      </c>
      <c r="E11" s="121"/>
      <c r="F11" s="33" t="str">
        <f>'B1'!B11</f>
        <v>g P</v>
      </c>
      <c r="G11" s="121"/>
      <c r="H11" s="33" t="str">
        <f>'B1'!B11</f>
        <v>g P</v>
      </c>
      <c r="I11" s="121"/>
    </row>
    <row r="12" spans="2:9" ht="14.25">
      <c r="B12" s="19" t="str">
        <f>+'B1'!B12</f>
        <v>Date</v>
      </c>
      <c r="C12" s="20" t="str">
        <f>+'B1'!C12</f>
        <v>kg aliment</v>
      </c>
      <c r="D12" s="19" t="str">
        <f aca="true" t="shared" si="0" ref="D12:I12">+B12</f>
        <v>Date</v>
      </c>
      <c r="E12" s="20" t="str">
        <f t="shared" si="0"/>
        <v>kg aliment</v>
      </c>
      <c r="F12" s="19" t="str">
        <f t="shared" si="0"/>
        <v>Date</v>
      </c>
      <c r="G12" s="20" t="str">
        <f t="shared" si="0"/>
        <v>kg aliment</v>
      </c>
      <c r="H12" s="19" t="str">
        <f t="shared" si="0"/>
        <v>Date</v>
      </c>
      <c r="I12" s="20" t="str">
        <f t="shared" si="0"/>
        <v>kg aliment</v>
      </c>
    </row>
    <row r="13" spans="2:9" s="7" customFormat="1" ht="15" customHeight="1">
      <c r="B13" s="149" t="str">
        <f>+'B1'!B13</f>
        <v>Début</v>
      </c>
      <c r="C13" s="282"/>
      <c r="D13" s="149" t="str">
        <f>+B13</f>
        <v>Début</v>
      </c>
      <c r="E13" s="282"/>
      <c r="F13" s="149" t="str">
        <f>+D13</f>
        <v>Début</v>
      </c>
      <c r="G13" s="282"/>
      <c r="H13" s="149" t="str">
        <f>+F13</f>
        <v>Début</v>
      </c>
      <c r="I13" s="282"/>
    </row>
    <row r="14" spans="2:9" s="7" customFormat="1" ht="15" customHeight="1">
      <c r="B14" s="36"/>
      <c r="C14" s="37"/>
      <c r="D14" s="36"/>
      <c r="E14" s="37"/>
      <c r="F14" s="36"/>
      <c r="G14" s="37"/>
      <c r="H14" s="36"/>
      <c r="I14" s="37"/>
    </row>
    <row r="15" spans="2:9" s="7" customFormat="1" ht="15" customHeight="1">
      <c r="B15" s="36"/>
      <c r="C15" s="37"/>
      <c r="D15" s="36"/>
      <c r="E15" s="37"/>
      <c r="F15" s="36"/>
      <c r="G15" s="37"/>
      <c r="H15" s="36"/>
      <c r="I15" s="37"/>
    </row>
    <row r="16" spans="2:9" s="7" customFormat="1" ht="15" customHeight="1">
      <c r="B16" s="36"/>
      <c r="C16" s="37"/>
      <c r="D16" s="36"/>
      <c r="E16" s="37"/>
      <c r="F16" s="36"/>
      <c r="G16" s="37"/>
      <c r="H16" s="36"/>
      <c r="I16" s="37"/>
    </row>
    <row r="17" spans="2:9" s="7" customFormat="1" ht="15" customHeight="1">
      <c r="B17" s="36"/>
      <c r="C17" s="37"/>
      <c r="D17" s="36"/>
      <c r="E17" s="37"/>
      <c r="F17" s="36"/>
      <c r="G17" s="37"/>
      <c r="H17" s="36"/>
      <c r="I17" s="37"/>
    </row>
    <row r="18" spans="2:9" s="7" customFormat="1" ht="15" customHeight="1">
      <c r="B18" s="36"/>
      <c r="C18" s="37"/>
      <c r="D18" s="36"/>
      <c r="E18" s="37"/>
      <c r="F18" s="36"/>
      <c r="G18" s="37"/>
      <c r="H18" s="36"/>
      <c r="I18" s="37"/>
    </row>
    <row r="19" spans="2:9" s="7" customFormat="1" ht="15" customHeight="1">
      <c r="B19" s="36"/>
      <c r="C19" s="37"/>
      <c r="D19" s="36"/>
      <c r="E19" s="37"/>
      <c r="F19" s="36"/>
      <c r="G19" s="37"/>
      <c r="H19" s="36"/>
      <c r="I19" s="37"/>
    </row>
    <row r="20" spans="2:9" s="7" customFormat="1" ht="15" customHeight="1">
      <c r="B20" s="36"/>
      <c r="C20" s="37"/>
      <c r="D20" s="36"/>
      <c r="E20" s="37"/>
      <c r="F20" s="36"/>
      <c r="G20" s="37"/>
      <c r="H20" s="36"/>
      <c r="I20" s="37"/>
    </row>
    <row r="21" spans="2:9" s="7" customFormat="1" ht="15" customHeight="1">
      <c r="B21" s="36"/>
      <c r="C21" s="37"/>
      <c r="D21" s="36"/>
      <c r="E21" s="37"/>
      <c r="F21" s="36"/>
      <c r="G21" s="37"/>
      <c r="H21" s="36"/>
      <c r="I21" s="37"/>
    </row>
    <row r="22" spans="2:9" s="7" customFormat="1" ht="15" customHeight="1">
      <c r="B22" s="36"/>
      <c r="C22" s="37"/>
      <c r="D22" s="36"/>
      <c r="E22" s="37"/>
      <c r="F22" s="36"/>
      <c r="G22" s="37"/>
      <c r="H22" s="36"/>
      <c r="I22" s="37"/>
    </row>
    <row r="23" spans="2:9" s="7" customFormat="1" ht="15" customHeight="1">
      <c r="B23" s="36"/>
      <c r="C23" s="37"/>
      <c r="D23" s="36"/>
      <c r="E23" s="37"/>
      <c r="F23" s="36"/>
      <c r="G23" s="37"/>
      <c r="H23" s="36"/>
      <c r="I23" s="37"/>
    </row>
    <row r="24" spans="2:9" s="7" customFormat="1" ht="15" customHeight="1">
      <c r="B24" s="36"/>
      <c r="C24" s="37"/>
      <c r="D24" s="36"/>
      <c r="E24" s="37"/>
      <c r="F24" s="36"/>
      <c r="G24" s="37"/>
      <c r="H24" s="36"/>
      <c r="I24" s="37"/>
    </row>
    <row r="25" spans="2:9" s="7" customFormat="1" ht="15" customHeight="1">
      <c r="B25" s="36"/>
      <c r="C25" s="37"/>
      <c r="D25" s="36"/>
      <c r="E25" s="37"/>
      <c r="F25" s="36"/>
      <c r="G25" s="37"/>
      <c r="H25" s="36"/>
      <c r="I25" s="37"/>
    </row>
    <row r="26" spans="2:9" s="7" customFormat="1" ht="15" customHeight="1">
      <c r="B26" s="36"/>
      <c r="C26" s="37"/>
      <c r="D26" s="36"/>
      <c r="E26" s="37"/>
      <c r="F26" s="36"/>
      <c r="G26" s="37"/>
      <c r="H26" s="36"/>
      <c r="I26" s="37"/>
    </row>
    <row r="27" spans="2:9" s="7" customFormat="1" ht="15" customHeight="1">
      <c r="B27" s="36"/>
      <c r="C27" s="37"/>
      <c r="D27" s="36"/>
      <c r="E27" s="37"/>
      <c r="F27" s="36"/>
      <c r="G27" s="37"/>
      <c r="H27" s="36"/>
      <c r="I27" s="37"/>
    </row>
    <row r="28" spans="2:9" s="7" customFormat="1" ht="15" customHeight="1">
      <c r="B28" s="36"/>
      <c r="C28" s="37"/>
      <c r="D28" s="36"/>
      <c r="E28" s="37"/>
      <c r="F28" s="36"/>
      <c r="G28" s="37"/>
      <c r="H28" s="36"/>
      <c r="I28" s="37"/>
    </row>
    <row r="29" spans="2:9" s="7" customFormat="1" ht="15" customHeight="1">
      <c r="B29" s="36"/>
      <c r="C29" s="37"/>
      <c r="D29" s="36"/>
      <c r="E29" s="37"/>
      <c r="F29" s="36"/>
      <c r="G29" s="37"/>
      <c r="H29" s="36"/>
      <c r="I29" s="37"/>
    </row>
    <row r="30" spans="2:9" s="7" customFormat="1" ht="15" customHeight="1">
      <c r="B30" s="36"/>
      <c r="C30" s="37"/>
      <c r="D30" s="36"/>
      <c r="E30" s="37"/>
      <c r="F30" s="36"/>
      <c r="G30" s="37"/>
      <c r="H30" s="36"/>
      <c r="I30" s="37"/>
    </row>
    <row r="31" spans="2:9" s="7" customFormat="1" ht="15" customHeight="1">
      <c r="B31" s="36"/>
      <c r="C31" s="37"/>
      <c r="D31" s="36"/>
      <c r="E31" s="37"/>
      <c r="F31" s="36"/>
      <c r="G31" s="37"/>
      <c r="H31" s="36"/>
      <c r="I31" s="37"/>
    </row>
    <row r="32" spans="2:9" s="7" customFormat="1" ht="15" customHeight="1">
      <c r="B32" s="36"/>
      <c r="C32" s="37"/>
      <c r="D32" s="36"/>
      <c r="E32" s="37"/>
      <c r="F32" s="36"/>
      <c r="G32" s="37"/>
      <c r="H32" s="36"/>
      <c r="I32" s="37"/>
    </row>
    <row r="33" spans="2:9" s="7" customFormat="1" ht="15" customHeight="1">
      <c r="B33" s="36"/>
      <c r="C33" s="37"/>
      <c r="D33" s="36"/>
      <c r="E33" s="37"/>
      <c r="F33" s="36"/>
      <c r="G33" s="37"/>
      <c r="H33" s="36"/>
      <c r="I33" s="37"/>
    </row>
    <row r="34" spans="2:9" s="7" customFormat="1" ht="15" customHeight="1">
      <c r="B34" s="36"/>
      <c r="C34" s="37"/>
      <c r="D34" s="36"/>
      <c r="E34" s="37"/>
      <c r="F34" s="36"/>
      <c r="G34" s="37"/>
      <c r="H34" s="36"/>
      <c r="I34" s="37"/>
    </row>
    <row r="35" spans="2:9" s="7" customFormat="1" ht="15" customHeight="1">
      <c r="B35" s="36"/>
      <c r="C35" s="37"/>
      <c r="D35" s="36"/>
      <c r="E35" s="37"/>
      <c r="F35" s="36"/>
      <c r="G35" s="37"/>
      <c r="H35" s="36"/>
      <c r="I35" s="37"/>
    </row>
    <row r="36" spans="2:9" s="7" customFormat="1" ht="15" customHeight="1">
      <c r="B36" s="36"/>
      <c r="C36" s="37"/>
      <c r="D36" s="36"/>
      <c r="E36" s="37"/>
      <c r="F36" s="36"/>
      <c r="G36" s="37"/>
      <c r="H36" s="36"/>
      <c r="I36" s="37"/>
    </row>
    <row r="37" spans="2:9" s="7" customFormat="1" ht="15" customHeight="1">
      <c r="B37" s="36"/>
      <c r="C37" s="37"/>
      <c r="D37" s="36"/>
      <c r="E37" s="37"/>
      <c r="F37" s="36"/>
      <c r="G37" s="37"/>
      <c r="H37" s="36"/>
      <c r="I37" s="37"/>
    </row>
    <row r="38" spans="2:9" s="7" customFormat="1" ht="15" customHeight="1">
      <c r="B38" s="36"/>
      <c r="C38" s="37"/>
      <c r="D38" s="36"/>
      <c r="E38" s="37"/>
      <c r="F38" s="36"/>
      <c r="G38" s="37"/>
      <c r="H38" s="36"/>
      <c r="I38" s="37"/>
    </row>
    <row r="39" spans="2:9" s="7" customFormat="1" ht="15" customHeight="1">
      <c r="B39" s="36"/>
      <c r="C39" s="37"/>
      <c r="D39" s="36"/>
      <c r="E39" s="37"/>
      <c r="F39" s="36"/>
      <c r="G39" s="37"/>
      <c r="H39" s="36"/>
      <c r="I39" s="37"/>
    </row>
    <row r="40" spans="2:9" s="7" customFormat="1" ht="15" customHeight="1">
      <c r="B40" s="36"/>
      <c r="C40" s="37"/>
      <c r="D40" s="36"/>
      <c r="E40" s="37"/>
      <c r="F40" s="36"/>
      <c r="G40" s="37"/>
      <c r="H40" s="36"/>
      <c r="I40" s="37"/>
    </row>
    <row r="41" spans="2:9" s="7" customFormat="1" ht="15" customHeight="1">
      <c r="B41" s="36"/>
      <c r="C41" s="37"/>
      <c r="D41" s="36"/>
      <c r="E41" s="37"/>
      <c r="F41" s="36"/>
      <c r="G41" s="37"/>
      <c r="H41" s="36"/>
      <c r="I41" s="37"/>
    </row>
    <row r="42" spans="2:9" s="7" customFormat="1" ht="15" customHeight="1">
      <c r="B42" s="36"/>
      <c r="C42" s="37"/>
      <c r="D42" s="36"/>
      <c r="E42" s="37"/>
      <c r="F42" s="36"/>
      <c r="G42" s="37"/>
      <c r="H42" s="36"/>
      <c r="I42" s="37"/>
    </row>
    <row r="43" spans="2:9" s="7" customFormat="1" ht="15" customHeight="1">
      <c r="B43" s="36"/>
      <c r="C43" s="37"/>
      <c r="D43" s="36"/>
      <c r="E43" s="37"/>
      <c r="F43" s="36"/>
      <c r="G43" s="37"/>
      <c r="H43" s="36"/>
      <c r="I43" s="37"/>
    </row>
    <row r="44" spans="2:9" s="7" customFormat="1" ht="15" customHeight="1">
      <c r="B44" s="36"/>
      <c r="C44" s="37"/>
      <c r="D44" s="36"/>
      <c r="E44" s="37"/>
      <c r="F44" s="36"/>
      <c r="G44" s="37"/>
      <c r="H44" s="36"/>
      <c r="I44" s="37"/>
    </row>
    <row r="45" spans="2:9" s="7" customFormat="1" ht="15" customHeight="1">
      <c r="B45" s="36"/>
      <c r="C45" s="37"/>
      <c r="D45" s="36"/>
      <c r="E45" s="37"/>
      <c r="F45" s="36"/>
      <c r="G45" s="37"/>
      <c r="H45" s="36"/>
      <c r="I45" s="37"/>
    </row>
    <row r="46" spans="2:9" s="7" customFormat="1" ht="15" customHeight="1">
      <c r="B46" s="36"/>
      <c r="C46" s="37"/>
      <c r="D46" s="36"/>
      <c r="E46" s="37"/>
      <c r="F46" s="36"/>
      <c r="G46" s="37"/>
      <c r="H46" s="36"/>
      <c r="I46" s="37"/>
    </row>
    <row r="47" spans="2:9" s="7" customFormat="1" ht="15" customHeight="1">
      <c r="B47" s="36"/>
      <c r="C47" s="37"/>
      <c r="D47" s="36"/>
      <c r="E47" s="37"/>
      <c r="F47" s="36"/>
      <c r="G47" s="37"/>
      <c r="H47" s="36"/>
      <c r="I47" s="37"/>
    </row>
    <row r="48" spans="2:9" s="7" customFormat="1" ht="15" customHeight="1">
      <c r="B48" s="36"/>
      <c r="C48" s="37"/>
      <c r="D48" s="36"/>
      <c r="E48" s="37"/>
      <c r="F48" s="36"/>
      <c r="G48" s="37"/>
      <c r="H48" s="36"/>
      <c r="I48" s="37"/>
    </row>
    <row r="49" spans="2:9" s="7" customFormat="1" ht="15" customHeight="1">
      <c r="B49" s="36"/>
      <c r="C49" s="37"/>
      <c r="D49" s="36"/>
      <c r="E49" s="37"/>
      <c r="F49" s="36"/>
      <c r="G49" s="37"/>
      <c r="H49" s="36"/>
      <c r="I49" s="37"/>
    </row>
    <row r="50" spans="2:9" s="7" customFormat="1" ht="15" customHeight="1">
      <c r="B50" s="36"/>
      <c r="C50" s="37"/>
      <c r="D50" s="36"/>
      <c r="E50" s="37"/>
      <c r="F50" s="36"/>
      <c r="G50" s="37"/>
      <c r="H50" s="36"/>
      <c r="I50" s="37"/>
    </row>
    <row r="51" spans="2:9" s="7" customFormat="1" ht="15" customHeight="1">
      <c r="B51" s="36"/>
      <c r="C51" s="37"/>
      <c r="D51" s="36"/>
      <c r="E51" s="37"/>
      <c r="F51" s="36"/>
      <c r="G51" s="37"/>
      <c r="H51" s="36"/>
      <c r="I51" s="37"/>
    </row>
    <row r="52" spans="2:9" s="7" customFormat="1" ht="15" customHeight="1">
      <c r="B52" s="36"/>
      <c r="C52" s="37"/>
      <c r="D52" s="36"/>
      <c r="E52" s="37"/>
      <c r="F52" s="36"/>
      <c r="G52" s="37"/>
      <c r="H52" s="36"/>
      <c r="I52" s="37"/>
    </row>
    <row r="53" spans="2:9" s="7" customFormat="1" ht="15" customHeight="1">
      <c r="B53" s="36"/>
      <c r="C53" s="37"/>
      <c r="D53" s="36"/>
      <c r="E53" s="37"/>
      <c r="F53" s="36"/>
      <c r="G53" s="37"/>
      <c r="H53" s="36"/>
      <c r="I53" s="37"/>
    </row>
    <row r="54" spans="2:9" s="7" customFormat="1" ht="15" customHeight="1">
      <c r="B54" s="36"/>
      <c r="C54" s="37"/>
      <c r="D54" s="36"/>
      <c r="E54" s="37"/>
      <c r="F54" s="36"/>
      <c r="G54" s="37"/>
      <c r="H54" s="36"/>
      <c r="I54" s="37"/>
    </row>
    <row r="55" spans="2:9" s="7" customFormat="1" ht="15" customHeight="1">
      <c r="B55" s="36"/>
      <c r="C55" s="37"/>
      <c r="D55" s="36"/>
      <c r="E55" s="37"/>
      <c r="F55" s="36"/>
      <c r="G55" s="37"/>
      <c r="H55" s="36"/>
      <c r="I55" s="37"/>
    </row>
    <row r="56" spans="2:9" s="7" customFormat="1" ht="15" customHeight="1">
      <c r="B56" s="36"/>
      <c r="C56" s="37"/>
      <c r="D56" s="36"/>
      <c r="E56" s="37"/>
      <c r="F56" s="36"/>
      <c r="G56" s="37"/>
      <c r="H56" s="36"/>
      <c r="I56" s="37"/>
    </row>
    <row r="57" spans="2:9" s="7" customFormat="1" ht="15" customHeight="1">
      <c r="B57" s="148" t="str">
        <f>+'B1'!B57</f>
        <v>Fin</v>
      </c>
      <c r="C57" s="284"/>
      <c r="D57" s="148" t="str">
        <f>+B57</f>
        <v>Fin</v>
      </c>
      <c r="E57" s="284"/>
      <c r="F57" s="148" t="str">
        <f>+D57</f>
        <v>Fin</v>
      </c>
      <c r="G57" s="284"/>
      <c r="H57" s="148" t="str">
        <f>+F57</f>
        <v>Fin</v>
      </c>
      <c r="I57" s="283"/>
    </row>
    <row r="58" spans="2:9" s="7" customFormat="1" ht="14.25">
      <c r="B58" s="10" t="str">
        <f>+'B1'!B58</f>
        <v>Total entrée</v>
      </c>
      <c r="C58" s="276">
        <f>IF(SUM(C13:C57)=0,0,SUM(C13:C56)-C57)</f>
        <v>0</v>
      </c>
      <c r="D58" s="10" t="str">
        <f>+B58</f>
        <v>Total entrée</v>
      </c>
      <c r="E58" s="277">
        <f>IF(SUM(E13:E57)=0,0,SUM(E13:E56)-E57)</f>
        <v>0</v>
      </c>
      <c r="F58" s="10" t="str">
        <f>+D58</f>
        <v>Total entrée</v>
      </c>
      <c r="G58" s="276">
        <f>IF(SUM(G13:G57)=0,0,SUM(G13:G56)-G57)</f>
        <v>0</v>
      </c>
      <c r="H58" s="10" t="str">
        <f>+F58</f>
        <v>Total entrée</v>
      </c>
      <c r="I58" s="276">
        <f>IF(SUM(I13:I57)=0,0,SUM(I13:I56)-I57)</f>
        <v>0</v>
      </c>
    </row>
    <row r="59" s="3" customFormat="1" ht="3" customHeight="1"/>
    <row r="60" ht="18" customHeight="1">
      <c r="B60" s="299" t="str">
        <f>+'B1'!B60</f>
        <v>Tous les aliments utilisés doivent être saisis.</v>
      </c>
    </row>
    <row r="61" s="3" customFormat="1" ht="3" customHeight="1">
      <c r="E61" s="4"/>
    </row>
    <row r="62" spans="2:9" ht="21" customHeight="1">
      <c r="B62" s="11" t="str">
        <f>+'B1'!B62</f>
        <v>Organisation de contrôle, Date:</v>
      </c>
      <c r="C62" s="12"/>
      <c r="D62" s="12"/>
      <c r="E62" s="12"/>
      <c r="F62" s="12" t="str">
        <f>+'B1'!F62</f>
        <v>Signature:</v>
      </c>
      <c r="G62" s="12"/>
      <c r="H62" s="12"/>
      <c r="I62" s="13"/>
    </row>
    <row r="63" ht="7.5" customHeight="1"/>
    <row r="64" spans="2:9" ht="21" customHeight="1">
      <c r="B64" s="11" t="str">
        <f>+'B1'!B64</f>
        <v>Exploitant, Date:</v>
      </c>
      <c r="C64" s="12"/>
      <c r="D64" s="12"/>
      <c r="E64" s="12"/>
      <c r="F64" s="12" t="str">
        <f>+F62</f>
        <v>Signature:</v>
      </c>
      <c r="G64" s="12"/>
      <c r="H64" s="12"/>
      <c r="I64" s="13"/>
    </row>
    <row r="65" spans="6:10" ht="9.75" customHeight="1">
      <c r="F65" s="9"/>
      <c r="G65" s="9"/>
      <c r="J65" s="2" t="s">
        <v>142</v>
      </c>
    </row>
    <row r="72" spans="2:8" ht="12.75">
      <c r="B72" s="297">
        <v>1</v>
      </c>
      <c r="D72" s="297">
        <v>1</v>
      </c>
      <c r="F72" s="297">
        <v>1</v>
      </c>
      <c r="H72" s="297">
        <v>1</v>
      </c>
    </row>
  </sheetData>
  <sheetProtection password="80C7" sheet="1" objects="1" scenarios="1"/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3"/>
  <headerFooter alignWithMargins="0">
    <oddFooter>&amp;L&amp;"Arial,Fett"&amp;11AGRIDEA &amp;"Arial,Standard"&amp;9Linear, Version 2.6&amp;C&amp;9&amp;F&amp;R&amp;"Arial,Standard"&amp;9&amp;D / page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B1:I72"/>
  <sheetViews>
    <sheetView showGridLines="0" showRowColHeaders="0" zoomScalePageLayoutView="0" workbookViewId="0" topLeftCell="A1">
      <pane ySplit="12" topLeftCell="A13" activePane="bottomLeft" state="frozen"/>
      <selection pane="topLeft" activeCell="F70" sqref="F70"/>
      <selection pane="bottomLeft" activeCell="B6" sqref="B6"/>
    </sheetView>
  </sheetViews>
  <sheetFormatPr defaultColWidth="11.421875" defaultRowHeight="12.75"/>
  <cols>
    <col min="1" max="1" width="1.421875" style="2" customWidth="1"/>
    <col min="2" max="9" width="12.57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Correction linéaire</v>
      </c>
      <c r="I1" s="41" t="str">
        <f>"B3: "&amp;Texte!A3</f>
        <v>B3: Entrée aliments</v>
      </c>
    </row>
    <row r="2" spans="2:8" ht="15">
      <c r="B2" s="287" t="str">
        <f>Linear!B3&amp;IF(Linear!C3=0,"",Linear!C3)</f>
        <v>No cantonal:    </v>
      </c>
      <c r="C2" s="286"/>
      <c r="F2" s="288" t="str">
        <f>Linear!B4&amp;IF(Linear!C4=0,"",Linear!C5&amp;" "&amp;Linear!C4)</f>
        <v>Nom:    </v>
      </c>
      <c r="H2" s="27"/>
    </row>
    <row r="3" spans="2:9" s="5" customFormat="1" ht="12.75">
      <c r="B3" s="2"/>
      <c r="C3" s="2"/>
      <c r="D3" s="2"/>
      <c r="E3" s="2"/>
      <c r="F3" s="2"/>
      <c r="G3" s="2"/>
      <c r="H3" s="2"/>
      <c r="I3" s="2"/>
    </row>
    <row r="4" spans="2:9" ht="14.25">
      <c r="B4" s="47" t="str">
        <f>+'B2'!B4:C4</f>
        <v>Animaux</v>
      </c>
      <c r="C4" s="48"/>
      <c r="D4" s="47" t="str">
        <f>+B4</f>
        <v>Animaux</v>
      </c>
      <c r="E4" s="48"/>
      <c r="F4" s="47" t="str">
        <f>+D4</f>
        <v>Animaux</v>
      </c>
      <c r="G4" s="48"/>
      <c r="H4" s="47" t="str">
        <f>+F4</f>
        <v>Animaux</v>
      </c>
      <c r="I4" s="48"/>
    </row>
    <row r="5" spans="2:9" s="6" customFormat="1" ht="18">
      <c r="B5" s="114" t="str">
        <f>IF(B72=1,Texte!A20,IF(B72=2,Texte!A21,IF(B72=3,Texte!A22,IF(B72=4,Texte!A23,IF(B72=5,Texte!A24)))))</f>
        <v>Porcs à l'engrais</v>
      </c>
      <c r="C5" s="55"/>
      <c r="D5" s="115" t="str">
        <f>IF(D72=1,Texte!A20,IF(D72=2,Texte!A21,IF(D72=3,Texte!A22,IF(D72=4,Texte!A23,IF(D72=5,Texte!A24)))))</f>
        <v>Porcs à l'engrais</v>
      </c>
      <c r="E5" s="55"/>
      <c r="F5" s="116" t="str">
        <f>IF(F72=1,Texte!A20,IF(F72=2,Texte!A21,IF(F72=3,Texte!A22,IF(F72=4,Texte!A23,IF(F72=5,Texte!A24)))))</f>
        <v>Porcs à l'engrais</v>
      </c>
      <c r="G5" s="56"/>
      <c r="H5" s="115" t="str">
        <f>IF(H72=1,Texte!A20,IF(H72=2,Texte!A21,IF(H72=3,Texte!A22,IF(H72=4,Texte!A23,IF(H72=5,Texte!A24)))))</f>
        <v>Porcs à l'engrais</v>
      </c>
      <c r="I5" s="55"/>
    </row>
    <row r="6" spans="2:9" s="5" customFormat="1" ht="15">
      <c r="B6" s="117"/>
      <c r="C6" s="57"/>
      <c r="D6" s="117"/>
      <c r="E6" s="57"/>
      <c r="F6" s="117"/>
      <c r="G6" s="57"/>
      <c r="H6" s="117"/>
      <c r="I6" s="57"/>
    </row>
    <row r="7" spans="2:9" s="17" customFormat="1" ht="15">
      <c r="B7" s="29" t="str">
        <f>+'B2'!B7</f>
        <v>MS en %</v>
      </c>
      <c r="C7" s="118"/>
      <c r="D7" s="29" t="str">
        <f>+B7</f>
        <v>MS en %</v>
      </c>
      <c r="E7" s="118"/>
      <c r="F7" s="29" t="str">
        <f>+B7</f>
        <v>MS en %</v>
      </c>
      <c r="G7" s="118"/>
      <c r="H7" s="29" t="str">
        <f>+B7</f>
        <v>MS en %</v>
      </c>
      <c r="I7" s="118"/>
    </row>
    <row r="8" spans="2:9" s="17" customFormat="1" ht="15">
      <c r="B8" s="44" t="str">
        <f>+'B2'!B8</f>
        <v>par kg d'aliment</v>
      </c>
      <c r="C8" s="45"/>
      <c r="D8" s="44" t="str">
        <f>+B8</f>
        <v>par kg d'aliment</v>
      </c>
      <c r="E8" s="45"/>
      <c r="F8" s="44" t="str">
        <f>+D8</f>
        <v>par kg d'aliment</v>
      </c>
      <c r="G8" s="45"/>
      <c r="H8" s="44" t="str">
        <f>+F8</f>
        <v>par kg d'aliment</v>
      </c>
      <c r="I8" s="45"/>
    </row>
    <row r="9" spans="2:9" ht="14.25">
      <c r="B9" s="31" t="str">
        <f>IF(B72=5,Texte!A26,Texte!A27)</f>
        <v>MJ EDP/EMV</v>
      </c>
      <c r="C9" s="119"/>
      <c r="D9" s="31" t="str">
        <f>IF(D72=5,Texte!A26,Texte!A27)</f>
        <v>MJ EDP/EMV</v>
      </c>
      <c r="E9" s="119"/>
      <c r="F9" s="31" t="str">
        <f>IF(F72=5,Texte!A26,Texte!A27)</f>
        <v>MJ EDP/EMV</v>
      </c>
      <c r="G9" s="119"/>
      <c r="H9" s="31" t="str">
        <f>IF(H72=5,Texte!A26,Texte!A27)</f>
        <v>MJ EDP/EMV</v>
      </c>
      <c r="I9" s="119"/>
    </row>
    <row r="10" spans="2:9" s="7" customFormat="1" ht="14.25">
      <c r="B10" s="31" t="str">
        <f>'B1'!B10</f>
        <v>g MA</v>
      </c>
      <c r="C10" s="120"/>
      <c r="D10" s="31" t="str">
        <f>'B1'!B10</f>
        <v>g MA</v>
      </c>
      <c r="E10" s="120"/>
      <c r="F10" s="31" t="str">
        <f>'B1'!B10</f>
        <v>g MA</v>
      </c>
      <c r="G10" s="120"/>
      <c r="H10" s="31" t="str">
        <f>'B1'!B10</f>
        <v>g MA</v>
      </c>
      <c r="I10" s="120"/>
    </row>
    <row r="11" spans="2:9" s="7" customFormat="1" ht="14.25">
      <c r="B11" s="33" t="str">
        <f>'B1'!B11</f>
        <v>g P</v>
      </c>
      <c r="C11" s="121"/>
      <c r="D11" s="33" t="str">
        <f>'B1'!B11</f>
        <v>g P</v>
      </c>
      <c r="E11" s="121"/>
      <c r="F11" s="33" t="str">
        <f>'B1'!B11</f>
        <v>g P</v>
      </c>
      <c r="G11" s="121"/>
      <c r="H11" s="33" t="str">
        <f>'B1'!B11</f>
        <v>g P</v>
      </c>
      <c r="I11" s="121"/>
    </row>
    <row r="12" spans="2:9" ht="14.25">
      <c r="B12" s="19" t="str">
        <f>+'B2'!B12</f>
        <v>Date</v>
      </c>
      <c r="C12" s="20" t="str">
        <f>+'B2'!C12</f>
        <v>kg aliment</v>
      </c>
      <c r="D12" s="19" t="str">
        <f aca="true" t="shared" si="0" ref="D12:I12">+B12</f>
        <v>Date</v>
      </c>
      <c r="E12" s="20" t="str">
        <f t="shared" si="0"/>
        <v>kg aliment</v>
      </c>
      <c r="F12" s="19" t="str">
        <f t="shared" si="0"/>
        <v>Date</v>
      </c>
      <c r="G12" s="20" t="str">
        <f t="shared" si="0"/>
        <v>kg aliment</v>
      </c>
      <c r="H12" s="19" t="str">
        <f t="shared" si="0"/>
        <v>Date</v>
      </c>
      <c r="I12" s="20" t="str">
        <f t="shared" si="0"/>
        <v>kg aliment</v>
      </c>
    </row>
    <row r="13" spans="2:9" s="8" customFormat="1" ht="15" customHeight="1">
      <c r="B13" s="149" t="str">
        <f>+'B2'!B13</f>
        <v>Début</v>
      </c>
      <c r="C13" s="282"/>
      <c r="D13" s="151" t="str">
        <f>+B13</f>
        <v>Début</v>
      </c>
      <c r="E13" s="282"/>
      <c r="F13" s="151" t="str">
        <f>+D13</f>
        <v>Début</v>
      </c>
      <c r="G13" s="282"/>
      <c r="H13" s="151" t="str">
        <f>+F13</f>
        <v>Début</v>
      </c>
      <c r="I13" s="282"/>
    </row>
    <row r="14" spans="2:9" s="8" customFormat="1" ht="15" customHeight="1">
      <c r="B14" s="36"/>
      <c r="C14" s="37"/>
      <c r="D14" s="166"/>
      <c r="E14" s="37"/>
      <c r="F14" s="166"/>
      <c r="G14" s="37"/>
      <c r="H14" s="166"/>
      <c r="I14" s="37"/>
    </row>
    <row r="15" spans="2:9" s="8" customFormat="1" ht="15" customHeight="1">
      <c r="B15" s="165"/>
      <c r="C15" s="38"/>
      <c r="D15" s="165"/>
      <c r="E15" s="38"/>
      <c r="F15" s="167"/>
      <c r="G15" s="38"/>
      <c r="H15" s="165"/>
      <c r="I15" s="38"/>
    </row>
    <row r="16" spans="2:9" s="8" customFormat="1" ht="15" customHeight="1">
      <c r="B16" s="36"/>
      <c r="C16" s="37"/>
      <c r="D16" s="36"/>
      <c r="E16" s="37"/>
      <c r="F16" s="36"/>
      <c r="G16" s="37"/>
      <c r="H16" s="36"/>
      <c r="I16" s="37"/>
    </row>
    <row r="17" spans="2:9" s="8" customFormat="1" ht="15" customHeight="1">
      <c r="B17" s="36"/>
      <c r="C17" s="37"/>
      <c r="D17" s="36"/>
      <c r="E17" s="37"/>
      <c r="F17" s="36"/>
      <c r="G17" s="37"/>
      <c r="H17" s="36"/>
      <c r="I17" s="37"/>
    </row>
    <row r="18" spans="2:9" s="8" customFormat="1" ht="15" customHeight="1">
      <c r="B18" s="36"/>
      <c r="C18" s="37"/>
      <c r="D18" s="36"/>
      <c r="E18" s="37"/>
      <c r="F18" s="36"/>
      <c r="G18" s="37"/>
      <c r="H18" s="36"/>
      <c r="I18" s="37"/>
    </row>
    <row r="19" spans="2:9" s="8" customFormat="1" ht="1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5" customHeight="1">
      <c r="B57" s="150" t="str">
        <f>+'B2'!B57</f>
        <v>Fin</v>
      </c>
      <c r="C57" s="283"/>
      <c r="D57" s="150" t="str">
        <f>+B57</f>
        <v>Fin</v>
      </c>
      <c r="E57" s="283"/>
      <c r="F57" s="150" t="str">
        <f>+D57</f>
        <v>Fin</v>
      </c>
      <c r="G57" s="283"/>
      <c r="H57" s="150" t="str">
        <f>+F57</f>
        <v>Fin</v>
      </c>
      <c r="I57" s="283"/>
    </row>
    <row r="58" spans="2:9" s="3" customFormat="1" ht="14.25">
      <c r="B58" s="10" t="str">
        <f>+'B2'!B58</f>
        <v>Total entrée</v>
      </c>
      <c r="C58" s="278">
        <f>IF(SUM(C13:C57)=0,0,SUM(C13:C56)-C57)</f>
        <v>0</v>
      </c>
      <c r="D58" s="10" t="str">
        <f>+B58</f>
        <v>Total entrée</v>
      </c>
      <c r="E58" s="279">
        <f>IF(SUM(E13:E57)=0,0,SUM(E13:E56)-E57)</f>
        <v>0</v>
      </c>
      <c r="F58" s="10" t="str">
        <f>+D58</f>
        <v>Total entrée</v>
      </c>
      <c r="G58" s="278">
        <f>IF(SUM(G13:G57)=0,0,SUM(G13:G56)-G57)</f>
        <v>0</v>
      </c>
      <c r="H58" s="10" t="str">
        <f>+F58</f>
        <v>Total entrée</v>
      </c>
      <c r="I58" s="279">
        <f>IF(SUM(I13:I57)=0,0,SUM(I13:I56)-I57)</f>
        <v>0</v>
      </c>
    </row>
    <row r="59" s="3" customFormat="1" ht="3" customHeight="1"/>
    <row r="60" ht="18" customHeight="1">
      <c r="B60" s="299" t="str">
        <f>+'B1'!B60</f>
        <v>Tous les aliments utilisés doivent être saisis.</v>
      </c>
    </row>
    <row r="61" s="3" customFormat="1" ht="3" customHeight="1">
      <c r="E61" s="4"/>
    </row>
    <row r="62" spans="2:9" ht="21" customHeight="1">
      <c r="B62" s="11" t="str">
        <f>+'B2'!B62</f>
        <v>Organisation de contrôle, Date:</v>
      </c>
      <c r="C62" s="12"/>
      <c r="D62" s="12"/>
      <c r="E62" s="12"/>
      <c r="F62" s="12" t="str">
        <f>+'B2'!F62</f>
        <v>Signature:</v>
      </c>
      <c r="G62" s="12"/>
      <c r="H62" s="12"/>
      <c r="I62" s="13"/>
    </row>
    <row r="63" ht="7.5" customHeight="1"/>
    <row r="64" spans="2:9" ht="21" customHeight="1">
      <c r="B64" s="11" t="str">
        <f>+'B2'!B64</f>
        <v>Exploitant, Date:</v>
      </c>
      <c r="C64" s="12"/>
      <c r="D64" s="12"/>
      <c r="E64" s="12"/>
      <c r="F64" s="12" t="str">
        <f>+F62</f>
        <v>Signature:</v>
      </c>
      <c r="G64" s="12"/>
      <c r="H64" s="12"/>
      <c r="I64" s="13"/>
    </row>
    <row r="65" spans="6:7" ht="6.75" customHeight="1">
      <c r="F65" s="9"/>
      <c r="G65" s="9"/>
    </row>
    <row r="72" spans="2:8" ht="12.75">
      <c r="B72" s="297">
        <v>1</v>
      </c>
      <c r="D72" s="297">
        <v>1</v>
      </c>
      <c r="F72" s="297">
        <v>1</v>
      </c>
      <c r="H72" s="297">
        <v>1</v>
      </c>
    </row>
  </sheetData>
  <sheetProtection password="80C7" sheet="1" objects="1" scenarios="1"/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3"/>
  <headerFooter alignWithMargins="0">
    <oddFooter>&amp;L&amp;"Arial,Fett"&amp;11AGRIDEA &amp;"Arial,Standard"&amp;9Linear, Version 2.6&amp;C&amp;9&amp;F&amp;R&amp;"Arial,Standard"&amp;9&amp;D / page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B1:I73"/>
  <sheetViews>
    <sheetView showGridLines="0" showRowColHeaders="0" zoomScalePageLayoutView="0" workbookViewId="0" topLeftCell="A1">
      <pane ySplit="15" topLeftCell="A16" activePane="bottomLeft" state="frozen"/>
      <selection pane="topLeft" activeCell="F70" sqref="F70"/>
      <selection pane="bottomLeft" activeCell="C5" sqref="C5"/>
    </sheetView>
  </sheetViews>
  <sheetFormatPr defaultColWidth="11.421875" defaultRowHeight="12.75"/>
  <cols>
    <col min="1" max="1" width="1.421875" style="2" customWidth="1"/>
    <col min="2" max="2" width="15.421875" style="2" customWidth="1"/>
    <col min="3" max="3" width="10.140625" style="2" customWidth="1"/>
    <col min="4" max="4" width="15.421875" style="2" customWidth="1"/>
    <col min="5" max="5" width="10.421875" style="2" customWidth="1"/>
    <col min="6" max="6" width="15.421875" style="2" customWidth="1"/>
    <col min="7" max="7" width="10.421875" style="2" customWidth="1"/>
    <col min="8" max="8" width="15.421875" style="2" customWidth="1"/>
    <col min="9" max="9" width="10.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Correction linéaire</v>
      </c>
      <c r="G1" s="34"/>
      <c r="I1" s="41" t="str">
        <f>"B4: "&amp;Texte!A4</f>
        <v>B4: Entrée aliments</v>
      </c>
    </row>
    <row r="2" spans="2:8" ht="15">
      <c r="B2" s="287" t="str">
        <f>Linear!B3&amp;IF(Linear!C3=0,"",Linear!C3)</f>
        <v>No cantonal:    </v>
      </c>
      <c r="C2" s="286"/>
      <c r="F2" s="288" t="str">
        <f>Linear!B4&amp;IF(Linear!C4=0,"",Linear!C5&amp;" "&amp;Linear!C4)</f>
        <v>Nom:    </v>
      </c>
      <c r="H2" s="27"/>
    </row>
    <row r="3" spans="2:9" s="5" customFormat="1" ht="12.75">
      <c r="B3" s="113">
        <f>IF(AND(SUM(C5:C8)&lt;&gt;100%,C10&lt;&gt;0),Texte!$A$33,"")</f>
      </c>
      <c r="C3" s="2"/>
      <c r="D3" s="113">
        <f>IF(AND(SUM(E5:E8)&lt;&gt;100%,E10&lt;&gt;0),Texte!$A$33,"")</f>
      </c>
      <c r="E3" s="2"/>
      <c r="F3" s="113">
        <f>IF(AND(SUM(G5:G8)&lt;&gt;100%,G10&lt;&gt;0),Texte!$A$33,"")</f>
      </c>
      <c r="G3" s="2"/>
      <c r="H3" s="113">
        <f>IF(AND(SUM(I5:I8)&lt;&gt;100%,I10&lt;&gt;0),Texte!$A$33,"")</f>
      </c>
      <c r="I3" s="2"/>
    </row>
    <row r="4" spans="2:9" ht="14.25">
      <c r="B4" s="47" t="str">
        <f>+Texte!A41</f>
        <v>Répartition en %</v>
      </c>
      <c r="C4" s="48"/>
      <c r="D4" s="47" t="str">
        <f>+B4</f>
        <v>Répartition en %</v>
      </c>
      <c r="E4" s="48"/>
      <c r="F4" s="47" t="str">
        <f>+D4</f>
        <v>Répartition en %</v>
      </c>
      <c r="G4" s="48"/>
      <c r="H4" s="47" t="str">
        <f>+F4</f>
        <v>Répartition en %</v>
      </c>
      <c r="I4" s="48"/>
    </row>
    <row r="5" spans="2:9" s="6" customFormat="1" ht="15" customHeight="1">
      <c r="B5" s="123" t="str">
        <f>+Texte!A20</f>
        <v>Porcs à l'engrais</v>
      </c>
      <c r="C5" s="163"/>
      <c r="D5" s="123" t="str">
        <f>+B5</f>
        <v>Porcs à l'engrais</v>
      </c>
      <c r="E5" s="163"/>
      <c r="F5" s="123" t="str">
        <f>+D5</f>
        <v>Porcs à l'engrais</v>
      </c>
      <c r="G5" s="163"/>
      <c r="H5" s="123" t="str">
        <f>+F5</f>
        <v>Porcs à l'engrais</v>
      </c>
      <c r="I5" s="163"/>
    </row>
    <row r="6" spans="2:9" s="6" customFormat="1" ht="15" customHeight="1">
      <c r="B6" s="124" t="str">
        <f>+Texte!A21</f>
        <v>Truies d'él./ verrat</v>
      </c>
      <c r="C6" s="164"/>
      <c r="D6" s="124" t="str">
        <f>+B6</f>
        <v>Truies d'él./ verrat</v>
      </c>
      <c r="E6" s="164"/>
      <c r="F6" s="124" t="str">
        <f>+D6</f>
        <v>Truies d'él./ verrat</v>
      </c>
      <c r="G6" s="164"/>
      <c r="H6" s="124" t="str">
        <f>+F6</f>
        <v>Truies d'él./ verrat</v>
      </c>
      <c r="I6" s="164"/>
    </row>
    <row r="7" spans="2:9" s="6" customFormat="1" ht="15" customHeight="1">
      <c r="B7" s="124" t="str">
        <f>+Texte!A22</f>
        <v>Porcelets</v>
      </c>
      <c r="C7" s="164"/>
      <c r="D7" s="124" t="str">
        <f>+B7</f>
        <v>Porcelets</v>
      </c>
      <c r="E7" s="164"/>
      <c r="F7" s="124" t="str">
        <f>+D7</f>
        <v>Porcelets</v>
      </c>
      <c r="G7" s="164"/>
      <c r="H7" s="124" t="str">
        <f>+F7</f>
        <v>Porcelets</v>
      </c>
      <c r="I7" s="164"/>
    </row>
    <row r="8" spans="2:9" s="6" customFormat="1" ht="15" customHeight="1">
      <c r="B8" s="124" t="str">
        <f>+Texte!A23</f>
        <v>Poules pondeuses</v>
      </c>
      <c r="C8" s="122"/>
      <c r="D8" s="124" t="str">
        <f>+B8</f>
        <v>Poules pondeuses</v>
      </c>
      <c r="E8" s="122"/>
      <c r="F8" s="124" t="str">
        <f>+D8</f>
        <v>Poules pondeuses</v>
      </c>
      <c r="G8" s="122"/>
      <c r="H8" s="124" t="str">
        <f>+F8</f>
        <v>Poules pondeuses</v>
      </c>
      <c r="I8" s="122"/>
    </row>
    <row r="9" spans="2:9" s="5" customFormat="1" ht="30" customHeight="1">
      <c r="B9" s="302"/>
      <c r="C9" s="303"/>
      <c r="D9" s="302"/>
      <c r="E9" s="303"/>
      <c r="F9" s="302"/>
      <c r="G9" s="303"/>
      <c r="H9" s="304"/>
      <c r="I9" s="303"/>
    </row>
    <row r="10" spans="2:9" s="17" customFormat="1" ht="15">
      <c r="B10" s="29" t="str">
        <f>+'B2'!B7</f>
        <v>MS en %</v>
      </c>
      <c r="C10" s="118"/>
      <c r="D10" s="29" t="str">
        <f>+B10</f>
        <v>MS en %</v>
      </c>
      <c r="E10" s="118"/>
      <c r="F10" s="29" t="str">
        <f>+B10</f>
        <v>MS en %</v>
      </c>
      <c r="G10" s="118"/>
      <c r="H10" s="29" t="str">
        <f>+B10</f>
        <v>MS en %</v>
      </c>
      <c r="I10" s="118"/>
    </row>
    <row r="11" spans="2:9" s="17" customFormat="1" ht="15">
      <c r="B11" s="44" t="str">
        <f>+Texte!A17</f>
        <v>par kg MS</v>
      </c>
      <c r="C11" s="45"/>
      <c r="D11" s="44" t="str">
        <f>+B11</f>
        <v>par kg MS</v>
      </c>
      <c r="E11" s="45"/>
      <c r="F11" s="44" t="str">
        <f>+D11</f>
        <v>par kg MS</v>
      </c>
      <c r="G11" s="45"/>
      <c r="H11" s="44" t="str">
        <f>+F11</f>
        <v>par kg MS</v>
      </c>
      <c r="I11" s="45"/>
    </row>
    <row r="12" spans="2:9" ht="14.25">
      <c r="B12" s="31" t="str">
        <f>Texte!A27</f>
        <v>MJ EDP/EMV</v>
      </c>
      <c r="C12" s="119"/>
      <c r="D12" s="31" t="str">
        <f>Texte!A27</f>
        <v>MJ EDP/EMV</v>
      </c>
      <c r="E12" s="119"/>
      <c r="F12" s="31" t="str">
        <f>Texte!A27</f>
        <v>MJ EDP/EMV</v>
      </c>
      <c r="G12" s="119"/>
      <c r="H12" s="31" t="str">
        <f>Texte!A27</f>
        <v>MJ EDP/EMV</v>
      </c>
      <c r="I12" s="119"/>
    </row>
    <row r="13" spans="2:9" s="7" customFormat="1" ht="14.25">
      <c r="B13" s="31" t="str">
        <f>'B1'!B10</f>
        <v>g MA</v>
      </c>
      <c r="C13" s="120"/>
      <c r="D13" s="31" t="str">
        <f>'B1'!B10</f>
        <v>g MA</v>
      </c>
      <c r="E13" s="120"/>
      <c r="F13" s="31" t="str">
        <f>'B1'!B10</f>
        <v>g MA</v>
      </c>
      <c r="G13" s="120"/>
      <c r="H13" s="31" t="str">
        <f>'B1'!B10</f>
        <v>g MA</v>
      </c>
      <c r="I13" s="120"/>
    </row>
    <row r="14" spans="2:9" s="7" customFormat="1" ht="14.25">
      <c r="B14" s="33" t="str">
        <f>'B1'!B11</f>
        <v>g P</v>
      </c>
      <c r="C14" s="121"/>
      <c r="D14" s="33" t="str">
        <f>'B1'!B11</f>
        <v>g P</v>
      </c>
      <c r="E14" s="121"/>
      <c r="F14" s="33" t="str">
        <f>'B1'!B11</f>
        <v>g P</v>
      </c>
      <c r="G14" s="121"/>
      <c r="H14" s="33" t="str">
        <f>'B1'!B11</f>
        <v>g P</v>
      </c>
      <c r="I14" s="121"/>
    </row>
    <row r="15" spans="2:9" ht="14.25">
      <c r="B15" s="19" t="str">
        <f>+'B2'!B12</f>
        <v>Date</v>
      </c>
      <c r="C15" s="20" t="str">
        <f>+Texte!A16</f>
        <v>kg MF</v>
      </c>
      <c r="D15" s="19" t="str">
        <f aca="true" t="shared" si="0" ref="D15:I15">+B15</f>
        <v>Date</v>
      </c>
      <c r="E15" s="20" t="str">
        <f t="shared" si="0"/>
        <v>kg MF</v>
      </c>
      <c r="F15" s="19" t="str">
        <f t="shared" si="0"/>
        <v>Date</v>
      </c>
      <c r="G15" s="20" t="str">
        <f t="shared" si="0"/>
        <v>kg MF</v>
      </c>
      <c r="H15" s="19" t="str">
        <f t="shared" si="0"/>
        <v>Date</v>
      </c>
      <c r="I15" s="20" t="str">
        <f t="shared" si="0"/>
        <v>kg MF</v>
      </c>
    </row>
    <row r="16" spans="2:9" s="8" customFormat="1" ht="13.5" customHeight="1">
      <c r="B16" s="149" t="str">
        <f>+'B3'!B13</f>
        <v>Début</v>
      </c>
      <c r="C16" s="282"/>
      <c r="D16" s="151" t="str">
        <f>+B16</f>
        <v>Début</v>
      </c>
      <c r="E16" s="282"/>
      <c r="F16" s="151" t="str">
        <f>+D16</f>
        <v>Début</v>
      </c>
      <c r="G16" s="282"/>
      <c r="H16" s="151" t="str">
        <f>+F16</f>
        <v>Début</v>
      </c>
      <c r="I16" s="282"/>
    </row>
    <row r="17" spans="2:9" s="8" customFormat="1" ht="13.5" customHeight="1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>
      <c r="B57" s="152" t="str">
        <f>+'B3'!B57</f>
        <v>Fin</v>
      </c>
      <c r="C57" s="285"/>
      <c r="D57" s="152" t="str">
        <f>+B57</f>
        <v>Fin</v>
      </c>
      <c r="E57" s="285"/>
      <c r="F57" s="152" t="str">
        <f>+D57</f>
        <v>Fin</v>
      </c>
      <c r="G57" s="285"/>
      <c r="H57" s="152" t="str">
        <f>+F57</f>
        <v>Fin</v>
      </c>
      <c r="I57" s="285"/>
    </row>
    <row r="58" spans="2:9" s="8" customFormat="1" ht="15" customHeight="1">
      <c r="B58" s="125" t="str">
        <f>+Texte!A14</f>
        <v>En kg MF</v>
      </c>
      <c r="C58" s="273">
        <f>IF(SUM(C5:C8)&lt;&gt;100%,0,SUM(C16:C56)-C57)</f>
        <v>0</v>
      </c>
      <c r="D58" s="125" t="str">
        <f>+B58</f>
        <v>En kg MF</v>
      </c>
      <c r="E58" s="273">
        <f>IF(SUM(E5:E8)&lt;&gt;100%,0,SUM(E16:E56)-E57)</f>
        <v>0</v>
      </c>
      <c r="F58" s="125" t="str">
        <f>+D58</f>
        <v>En kg MF</v>
      </c>
      <c r="G58" s="273">
        <f>IF(SUM(G5:G8)&lt;&gt;100%,0,SUM(G16:G56)-G57)</f>
        <v>0</v>
      </c>
      <c r="H58" s="125" t="str">
        <f>+F58</f>
        <v>En kg MF</v>
      </c>
      <c r="I58" s="273">
        <f>IF(SUM(I5:I8)&lt;&gt;100%,0,SUM(I16:I56)-I57)</f>
        <v>0</v>
      </c>
    </row>
    <row r="59" spans="2:9" s="3" customFormat="1" ht="14.25" customHeight="1">
      <c r="B59" s="10" t="str">
        <f>+Texte!A15</f>
        <v>En kg MS</v>
      </c>
      <c r="C59" s="274">
        <f>IF(C10&lt;&gt;"",C58*C10/100,0)</f>
        <v>0</v>
      </c>
      <c r="D59" s="10" t="str">
        <f>+B59</f>
        <v>En kg MS</v>
      </c>
      <c r="E59" s="274">
        <f>IF(E10&lt;&gt;"",E58*E10/100,0)</f>
        <v>0</v>
      </c>
      <c r="F59" s="10" t="str">
        <f>+D59</f>
        <v>En kg MS</v>
      </c>
      <c r="G59" s="274">
        <f>IF(G10&lt;&gt;"",G58*G10/100,0)</f>
        <v>0</v>
      </c>
      <c r="H59" s="10" t="str">
        <f>+F59</f>
        <v>En kg MS</v>
      </c>
      <c r="I59" s="275">
        <f>IF(I10&lt;&gt;"",I58*I10/100,0)</f>
        <v>0</v>
      </c>
    </row>
    <row r="60" s="3" customFormat="1" ht="3" customHeight="1">
      <c r="B60" s="300"/>
    </row>
    <row r="61" ht="18" customHeight="1">
      <c r="B61" s="299" t="str">
        <f>+'B1'!B60</f>
        <v>Tous les aliments utilisés doivent être saisis.</v>
      </c>
    </row>
    <row r="62" s="3" customFormat="1" ht="3" customHeight="1">
      <c r="E62" s="4"/>
    </row>
    <row r="63" spans="2:9" ht="21" customHeight="1">
      <c r="B63" s="11" t="str">
        <f>+'B2'!B62</f>
        <v>Organisation de contrôle, Date:</v>
      </c>
      <c r="C63" s="12"/>
      <c r="D63" s="12"/>
      <c r="E63" s="12"/>
      <c r="F63" s="12" t="str">
        <f>+'B2'!F62</f>
        <v>Signature:</v>
      </c>
      <c r="G63" s="12"/>
      <c r="H63" s="12"/>
      <c r="I63" s="13"/>
    </row>
    <row r="64" ht="7.5" customHeight="1"/>
    <row r="65" spans="2:9" ht="21" customHeight="1">
      <c r="B65" s="11" t="str">
        <f>+'B2'!B64</f>
        <v>Exploitant, Date:</v>
      </c>
      <c r="C65" s="12"/>
      <c r="D65" s="12"/>
      <c r="E65" s="12"/>
      <c r="F65" s="12" t="str">
        <f>+F63</f>
        <v>Signature:</v>
      </c>
      <c r="G65" s="12"/>
      <c r="H65" s="12"/>
      <c r="I65" s="13"/>
    </row>
    <row r="66" spans="6:7" ht="7.5" customHeight="1">
      <c r="F66" s="9"/>
      <c r="G66" s="9"/>
    </row>
    <row r="72" spans="2:8" ht="12.75">
      <c r="B72" s="297"/>
      <c r="D72" s="297"/>
      <c r="F72" s="297"/>
      <c r="H72" s="298"/>
    </row>
    <row r="73" spans="2:8" ht="12.75">
      <c r="B73" s="298">
        <v>4</v>
      </c>
      <c r="D73" s="298">
        <v>2</v>
      </c>
      <c r="F73" s="298">
        <v>3</v>
      </c>
      <c r="H73" s="298">
        <v>4</v>
      </c>
    </row>
  </sheetData>
  <sheetProtection password="80C7" sheet="1" objects="1" scenarios="1"/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2"/>
  <headerFooter alignWithMargins="0">
    <oddFooter>&amp;L&amp;"Arial,Fett"&amp;11AGRIDEA &amp;"Arial,Standard"&amp;9Linear, Version 2.6&amp;C&amp;9&amp;F&amp;R&amp;"Arial,Standard"&amp;9&amp;D / 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B1:I73"/>
  <sheetViews>
    <sheetView showGridLines="0" showRowColHeaders="0" zoomScalePageLayoutView="0" workbookViewId="0" topLeftCell="A1">
      <pane ySplit="15" topLeftCell="A16" activePane="bottomLeft" state="frozen"/>
      <selection pane="topLeft" activeCell="F70" sqref="F70"/>
      <selection pane="bottomLeft" activeCell="C5" sqref="C5"/>
    </sheetView>
  </sheetViews>
  <sheetFormatPr defaultColWidth="11.421875" defaultRowHeight="12.75"/>
  <cols>
    <col min="1" max="1" width="1.421875" style="2" customWidth="1"/>
    <col min="2" max="2" width="15.421875" style="2" customWidth="1"/>
    <col min="3" max="3" width="10.421875" style="2" customWidth="1"/>
    <col min="4" max="4" width="15.421875" style="2" customWidth="1"/>
    <col min="5" max="5" width="10.421875" style="2" customWidth="1"/>
    <col min="6" max="6" width="15.421875" style="2" customWidth="1"/>
    <col min="7" max="7" width="10.421875" style="2" customWidth="1"/>
    <col min="8" max="8" width="15.421875" style="2" customWidth="1"/>
    <col min="9" max="9" width="10.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Correction linéaire</v>
      </c>
      <c r="G1" s="34"/>
      <c r="I1" s="41" t="str">
        <f>"B5: "&amp;Texte!A4</f>
        <v>B5: Entrée aliments</v>
      </c>
    </row>
    <row r="2" spans="2:8" ht="15">
      <c r="B2" s="287" t="str">
        <f>Linear!B3&amp;IF(Linear!C3=0,"",Linear!C3)</f>
        <v>No cantonal:    </v>
      </c>
      <c r="C2" s="286"/>
      <c r="F2" s="288" t="str">
        <f>Linear!B4&amp;IF(Linear!C4=0,"",Linear!C5&amp;" "&amp;Linear!C4)</f>
        <v>Nom:    </v>
      </c>
      <c r="H2" s="27"/>
    </row>
    <row r="3" spans="2:9" s="5" customFormat="1" ht="12.75">
      <c r="B3" s="272">
        <f>IF(SUM(C5:C7)=0%,0,IF(SUM(C5:C7)&lt;&gt;100%,Texte!$A$33,""))</f>
        <v>0</v>
      </c>
      <c r="C3" s="2"/>
      <c r="D3" s="272">
        <f>IF(SUM(E5:E7)=0%,0,IF(SUM(E5:E7)&lt;&gt;100%,Texte!$A$33,""))</f>
        <v>0</v>
      </c>
      <c r="E3" s="2"/>
      <c r="F3" s="2"/>
      <c r="G3" s="2"/>
      <c r="H3" s="2"/>
      <c r="I3" s="2"/>
    </row>
    <row r="4" spans="2:9" ht="15">
      <c r="B4" s="47" t="str">
        <f>+'B4'!H4</f>
        <v>Répartition en %</v>
      </c>
      <c r="C4" s="48"/>
      <c r="D4" s="47" t="str">
        <f>+B4</f>
        <v>Répartition en %</v>
      </c>
      <c r="E4" s="48"/>
      <c r="F4" s="155" t="str">
        <f>+Texte!A24</f>
        <v>Saisie en kg MS</v>
      </c>
      <c r="G4" s="48"/>
      <c r="H4" s="155" t="str">
        <f>+F4</f>
        <v>Saisie en kg MS</v>
      </c>
      <c r="I4" s="48"/>
    </row>
    <row r="5" spans="2:9" s="6" customFormat="1" ht="15" customHeight="1">
      <c r="B5" s="123" t="str">
        <f>+Texte!A20</f>
        <v>Porcs à l'engrais</v>
      </c>
      <c r="C5" s="163"/>
      <c r="D5" s="123" t="str">
        <f>+B5</f>
        <v>Porcs à l'engrais</v>
      </c>
      <c r="E5" s="163"/>
      <c r="F5" s="123"/>
      <c r="G5" s="112"/>
      <c r="H5" s="123"/>
      <c r="I5" s="112"/>
    </row>
    <row r="6" spans="2:9" s="6" customFormat="1" ht="15" customHeight="1">
      <c r="B6" s="124" t="str">
        <f>+Texte!A21</f>
        <v>Truies d'él./ verrat</v>
      </c>
      <c r="C6" s="164"/>
      <c r="D6" s="124" t="str">
        <f>+B6</f>
        <v>Truies d'él./ verrat</v>
      </c>
      <c r="E6" s="164"/>
      <c r="F6" s="124" t="str">
        <f>+D6</f>
        <v>Truies d'él./ verrat</v>
      </c>
      <c r="G6" s="111">
        <v>1</v>
      </c>
      <c r="H6" s="124" t="str">
        <f>+F6</f>
        <v>Truies d'él./ verrat</v>
      </c>
      <c r="I6" s="111">
        <v>1</v>
      </c>
    </row>
    <row r="7" spans="2:9" s="6" customFormat="1" ht="15" customHeight="1">
      <c r="B7" s="124" t="str">
        <f>+Texte!A22</f>
        <v>Porcelets</v>
      </c>
      <c r="C7" s="164"/>
      <c r="D7" s="124" t="str">
        <f>+B7</f>
        <v>Porcelets</v>
      </c>
      <c r="E7" s="164"/>
      <c r="F7" s="124"/>
      <c r="G7" s="111"/>
      <c r="H7" s="124"/>
      <c r="I7" s="111"/>
    </row>
    <row r="8" spans="2:9" s="6" customFormat="1" ht="15" customHeight="1">
      <c r="B8" s="60"/>
      <c r="C8" s="111"/>
      <c r="D8" s="60"/>
      <c r="E8" s="111"/>
      <c r="F8" s="60"/>
      <c r="G8" s="111"/>
      <c r="H8" s="60"/>
      <c r="I8" s="111"/>
    </row>
    <row r="9" spans="2:9" s="5" customFormat="1" ht="30" customHeight="1">
      <c r="B9" s="317" t="str">
        <f>+Texte!A37</f>
        <v>Lactosérum</v>
      </c>
      <c r="C9" s="318"/>
      <c r="D9" s="317" t="str">
        <f>+Texte!A38</f>
        <v>CCM</v>
      </c>
      <c r="E9" s="318"/>
      <c r="F9" s="317" t="str">
        <f>+Texte!A34</f>
        <v>Maïs plante entière</v>
      </c>
      <c r="G9" s="318"/>
      <c r="H9" s="317" t="str">
        <f>+Texte!A35&amp;" 
"&amp;+Texte!A36</f>
        <v>Herbages 
(herbe, silo, ...)</v>
      </c>
      <c r="I9" s="318"/>
    </row>
    <row r="10" spans="2:9" s="17" customFormat="1" ht="15">
      <c r="B10" s="29" t="str">
        <f>+'B2'!B7</f>
        <v>MS en %</v>
      </c>
      <c r="C10" s="127">
        <v>6</v>
      </c>
      <c r="D10" s="29" t="str">
        <f>+B10</f>
        <v>MS en %</v>
      </c>
      <c r="E10" s="118">
        <v>61</v>
      </c>
      <c r="F10" s="29" t="str">
        <f>+B10</f>
        <v>MS en %</v>
      </c>
      <c r="G10" s="30">
        <v>100</v>
      </c>
      <c r="H10" s="29" t="str">
        <f>+B10</f>
        <v>MS en %</v>
      </c>
      <c r="I10" s="30">
        <v>100</v>
      </c>
    </row>
    <row r="11" spans="2:9" s="17" customFormat="1" ht="15">
      <c r="B11" s="44" t="str">
        <f>+Texte!A17</f>
        <v>par kg MS</v>
      </c>
      <c r="C11" s="45"/>
      <c r="D11" s="44" t="str">
        <f>+B11</f>
        <v>par kg MS</v>
      </c>
      <c r="E11" s="45"/>
      <c r="F11" s="44" t="str">
        <f>+D11</f>
        <v>par kg MS</v>
      </c>
      <c r="G11" s="45"/>
      <c r="H11" s="44" t="str">
        <f>+F11</f>
        <v>par kg MS</v>
      </c>
      <c r="I11" s="45"/>
    </row>
    <row r="12" spans="2:9" ht="14.25">
      <c r="B12" s="31" t="str">
        <f>Texte!A27</f>
        <v>MJ EDP/EMV</v>
      </c>
      <c r="C12" s="32">
        <v>14.6</v>
      </c>
      <c r="D12" s="31" t="str">
        <f>Texte!A27</f>
        <v>MJ EDP/EMV</v>
      </c>
      <c r="E12" s="32">
        <v>15.7</v>
      </c>
      <c r="F12" s="31" t="str">
        <f>Texte!A27</f>
        <v>MJ EDP/EMV</v>
      </c>
      <c r="G12" s="32">
        <v>10.7</v>
      </c>
      <c r="H12" s="31" t="str">
        <f>Texte!A27</f>
        <v>MJ EDP/EMV</v>
      </c>
      <c r="I12" s="32">
        <v>7.6</v>
      </c>
    </row>
    <row r="13" spans="2:9" s="7" customFormat="1" ht="14.25">
      <c r="B13" s="31" t="str">
        <f>'B1'!B10</f>
        <v>g MA</v>
      </c>
      <c r="C13" s="28">
        <v>129</v>
      </c>
      <c r="D13" s="31" t="str">
        <f>'B1'!B10</f>
        <v>g MA</v>
      </c>
      <c r="E13" s="28">
        <v>95</v>
      </c>
      <c r="F13" s="31" t="str">
        <f>'B1'!B10</f>
        <v>g MA</v>
      </c>
      <c r="G13" s="28">
        <v>75</v>
      </c>
      <c r="H13" s="31" t="str">
        <f>'B1'!B10</f>
        <v>g MA</v>
      </c>
      <c r="I13" s="28">
        <v>155</v>
      </c>
    </row>
    <row r="14" spans="2:9" s="7" customFormat="1" ht="14.25">
      <c r="B14" s="33" t="str">
        <f>'B1'!B11</f>
        <v>g P</v>
      </c>
      <c r="C14" s="23">
        <v>7.3</v>
      </c>
      <c r="D14" s="33" t="str">
        <f>'B1'!B11</f>
        <v>g P</v>
      </c>
      <c r="E14" s="59">
        <v>3.3</v>
      </c>
      <c r="F14" s="33" t="str">
        <f>'B1'!B11</f>
        <v>g P</v>
      </c>
      <c r="G14" s="59">
        <v>1.9</v>
      </c>
      <c r="H14" s="33" t="str">
        <f>'B1'!B11</f>
        <v>g P</v>
      </c>
      <c r="I14" s="23">
        <v>3.5</v>
      </c>
    </row>
    <row r="15" spans="2:9" ht="14.25">
      <c r="B15" s="19" t="str">
        <f>+'B2'!B12</f>
        <v>Date</v>
      </c>
      <c r="C15" s="20" t="str">
        <f>+Texte!A16</f>
        <v>kg MF</v>
      </c>
      <c r="D15" s="19" t="str">
        <f aca="true" t="shared" si="0" ref="D15:I15">+B15</f>
        <v>Date</v>
      </c>
      <c r="E15" s="20" t="str">
        <f t="shared" si="0"/>
        <v>kg MF</v>
      </c>
      <c r="F15" s="19" t="str">
        <f t="shared" si="0"/>
        <v>Date</v>
      </c>
      <c r="G15" s="154" t="str">
        <f>+Texte!A19</f>
        <v>kg MS</v>
      </c>
      <c r="H15" s="19" t="str">
        <f t="shared" si="0"/>
        <v>Date</v>
      </c>
      <c r="I15" s="20" t="str">
        <f t="shared" si="0"/>
        <v>kg MS</v>
      </c>
    </row>
    <row r="16" spans="2:9" s="8" customFormat="1" ht="13.5" customHeight="1">
      <c r="B16" s="149" t="str">
        <f>+'B4'!B16</f>
        <v>Début</v>
      </c>
      <c r="C16" s="282"/>
      <c r="D16" s="151" t="str">
        <f>+B16</f>
        <v>Début</v>
      </c>
      <c r="E16" s="282"/>
      <c r="F16" s="151" t="str">
        <f>+D16</f>
        <v>Début</v>
      </c>
      <c r="G16" s="282"/>
      <c r="H16" s="151" t="str">
        <f>+F16</f>
        <v>Début</v>
      </c>
      <c r="I16" s="282"/>
    </row>
    <row r="17" spans="2:9" s="8" customFormat="1" ht="13.5" customHeight="1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>
      <c r="B57" s="152" t="str">
        <f>+'B4'!B57</f>
        <v>Fin</v>
      </c>
      <c r="C57" s="285"/>
      <c r="D57" s="152" t="str">
        <f>+B57</f>
        <v>Fin</v>
      </c>
      <c r="E57" s="285"/>
      <c r="F57" s="152" t="str">
        <f>+D57</f>
        <v>Fin</v>
      </c>
      <c r="G57" s="285"/>
      <c r="H57" s="152" t="str">
        <f>+F57</f>
        <v>Fin</v>
      </c>
      <c r="I57" s="285"/>
    </row>
    <row r="58" spans="2:9" s="8" customFormat="1" ht="15" customHeight="1">
      <c r="B58" s="125" t="str">
        <f>+Texte!A14</f>
        <v>En kg MF</v>
      </c>
      <c r="C58" s="280">
        <f>IF(SUM(C5:C7)&lt;&gt;100%,0,SUM(C16:C56)-C57)</f>
        <v>0</v>
      </c>
      <c r="D58" s="125" t="str">
        <f>+B58</f>
        <v>En kg MF</v>
      </c>
      <c r="E58" s="280">
        <f>IF(SUM(E5:E7)&lt;&gt;100%,0,SUM(E16:E56)-E57)</f>
        <v>0</v>
      </c>
      <c r="F58" s="125"/>
      <c r="G58" s="126"/>
      <c r="H58" s="281">
        <f>+F58</f>
        <v>0</v>
      </c>
      <c r="I58" s="126"/>
    </row>
    <row r="59" spans="2:9" s="3" customFormat="1" ht="14.25" customHeight="1">
      <c r="B59" s="10" t="str">
        <f>+Texte!A15</f>
        <v>En kg MS</v>
      </c>
      <c r="C59" s="278">
        <f>IF(C10&lt;&gt;"",C58*C10/100,0)</f>
        <v>0</v>
      </c>
      <c r="D59" s="10" t="str">
        <f>+B59</f>
        <v>En kg MS</v>
      </c>
      <c r="E59" s="278">
        <f>IF(E10&lt;&gt;"",E58*E10/100,0)</f>
        <v>0</v>
      </c>
      <c r="F59" s="10" t="str">
        <f>+D59</f>
        <v>En kg MS</v>
      </c>
      <c r="G59" s="278">
        <f>SUM(G16:G56)-G57</f>
        <v>0</v>
      </c>
      <c r="H59" s="10" t="str">
        <f>+F59</f>
        <v>En kg MS</v>
      </c>
      <c r="I59" s="279">
        <f>SUM(I16:I56)-I57</f>
        <v>0</v>
      </c>
    </row>
    <row r="60" s="3" customFormat="1" ht="3" customHeight="1">
      <c r="B60" s="300"/>
    </row>
    <row r="61" ht="18" customHeight="1">
      <c r="B61" s="299" t="str">
        <f>+'B1'!B60</f>
        <v>Tous les aliments utilisés doivent être saisis.</v>
      </c>
    </row>
    <row r="62" s="3" customFormat="1" ht="3" customHeight="1">
      <c r="E62" s="4"/>
    </row>
    <row r="63" spans="2:9" ht="21" customHeight="1">
      <c r="B63" s="11" t="str">
        <f>+'B2'!B62</f>
        <v>Organisation de contrôle, Date:</v>
      </c>
      <c r="C63" s="12"/>
      <c r="D63" s="12"/>
      <c r="E63" s="12"/>
      <c r="F63" s="12" t="str">
        <f>+'B2'!F62</f>
        <v>Signature:</v>
      </c>
      <c r="G63" s="12"/>
      <c r="H63" s="12"/>
      <c r="I63" s="13"/>
    </row>
    <row r="64" ht="7.5" customHeight="1"/>
    <row r="65" spans="2:9" ht="21" customHeight="1">
      <c r="B65" s="11" t="str">
        <f>+'B2'!B64</f>
        <v>Exploitant, Date:</v>
      </c>
      <c r="C65" s="12"/>
      <c r="D65" s="12"/>
      <c r="E65" s="12"/>
      <c r="F65" s="12" t="str">
        <f>+F63</f>
        <v>Signature:</v>
      </c>
      <c r="G65" s="12"/>
      <c r="H65" s="12"/>
      <c r="I65" s="13"/>
    </row>
    <row r="66" spans="6:7" ht="8.25" customHeight="1">
      <c r="F66" s="9"/>
      <c r="G66" s="9"/>
    </row>
    <row r="72" spans="2:8" ht="12.75">
      <c r="B72" s="298"/>
      <c r="D72" s="298"/>
      <c r="F72" s="298"/>
      <c r="H72" s="298"/>
    </row>
    <row r="73" spans="2:8" ht="12.75">
      <c r="B73" s="298">
        <v>4</v>
      </c>
      <c r="D73" s="298">
        <v>2</v>
      </c>
      <c r="F73" s="298">
        <v>3</v>
      </c>
      <c r="H73" s="298">
        <v>4</v>
      </c>
    </row>
    <row r="74" ht="12.75" customHeight="1"/>
    <row r="75" ht="12.75" customHeight="1"/>
  </sheetData>
  <sheetProtection password="80C7" sheet="1" objects="1" scenarios="1"/>
  <mergeCells count="4">
    <mergeCell ref="H9:I9"/>
    <mergeCell ref="B9:C9"/>
    <mergeCell ref="D9:E9"/>
    <mergeCell ref="F9:G9"/>
  </mergeCells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2"/>
  <headerFooter alignWithMargins="0">
    <oddFooter>&amp;L&amp;"Arial,Fett"&amp;11AGRIDEA &amp;"Arial,Standard"&amp;9Linear, Version 2.6&amp;C&amp;9&amp;F&amp;R&amp;"Arial,Standard"&amp;9&amp;D / 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B1:I73"/>
  <sheetViews>
    <sheetView showGridLines="0" showRowColHeaders="0" zoomScalePageLayoutView="0" workbookViewId="0" topLeftCell="A1">
      <pane ySplit="15" topLeftCell="A16" activePane="bottomLeft" state="frozen"/>
      <selection pane="topLeft" activeCell="F70" sqref="F70"/>
      <selection pane="bottomLeft" activeCell="C5" sqref="C5"/>
    </sheetView>
  </sheetViews>
  <sheetFormatPr defaultColWidth="11.421875" defaultRowHeight="12.75"/>
  <cols>
    <col min="1" max="1" width="1.421875" style="2" customWidth="1"/>
    <col min="2" max="2" width="15.421875" style="2" customWidth="1"/>
    <col min="3" max="3" width="10.421875" style="2" customWidth="1"/>
    <col min="4" max="4" width="15.421875" style="2" customWidth="1"/>
    <col min="5" max="5" width="10.421875" style="2" customWidth="1"/>
    <col min="6" max="6" width="15.421875" style="2" customWidth="1"/>
    <col min="7" max="7" width="10.421875" style="2" customWidth="1"/>
    <col min="8" max="8" width="15.421875" style="2" customWidth="1"/>
    <col min="9" max="9" width="10.421875" style="2" customWidth="1"/>
    <col min="10" max="10" width="1.421875" style="2" customWidth="1"/>
    <col min="11" max="16384" width="11.421875" style="2" customWidth="1"/>
  </cols>
  <sheetData>
    <row r="1" spans="4:9" ht="43.5" customHeight="1">
      <c r="D1" s="40" t="str">
        <f>Linear!D1</f>
        <v>Suisse-Bilanz: Correction linéaire</v>
      </c>
      <c r="G1" s="34"/>
      <c r="I1" s="41" t="str">
        <f>"B6: "&amp;Texte!A4</f>
        <v>B6: Entrée aliments</v>
      </c>
    </row>
    <row r="2" spans="2:8" ht="15">
      <c r="B2" s="287" t="str">
        <f>Linear!B3&amp;IF(Linear!C3=0,"",Linear!C3)</f>
        <v>No cantonal:    </v>
      </c>
      <c r="C2" s="286"/>
      <c r="F2" s="288" t="str">
        <f>Linear!B4&amp;IF(Linear!C4=0,"",Linear!C5&amp;" "&amp;Linear!C4)</f>
        <v>Nom:    </v>
      </c>
      <c r="H2" s="27"/>
    </row>
    <row r="3" spans="2:9" s="5" customFormat="1" ht="12.75">
      <c r="B3" s="272">
        <f>IF(SUM(C5:C8)=0%,0,IF(SUM(C5:C8)&lt;&gt;100%,Texte!$A$33,""))</f>
        <v>0</v>
      </c>
      <c r="C3" s="2"/>
      <c r="D3" s="272">
        <f>IF(SUM(E5:E7)=0%,0,IF(SUM(E5:E7)&lt;&gt;100%,Texte!$A$33,""))</f>
        <v>0</v>
      </c>
      <c r="E3" s="2"/>
      <c r="F3" s="2"/>
      <c r="G3" s="2"/>
      <c r="H3" s="2"/>
      <c r="I3" s="2"/>
    </row>
    <row r="4" spans="2:9" ht="15">
      <c r="B4" s="47" t="str">
        <f>+'B4'!H4</f>
        <v>Répartition en %</v>
      </c>
      <c r="C4" s="48"/>
      <c r="D4" s="47" t="str">
        <f>+B4</f>
        <v>Répartition en %</v>
      </c>
      <c r="E4" s="48"/>
      <c r="F4" s="155" t="str">
        <f>+Texte!A24</f>
        <v>Saisie en kg MS</v>
      </c>
      <c r="G4" s="48"/>
      <c r="H4" s="155" t="str">
        <f>+F4</f>
        <v>Saisie en kg MS</v>
      </c>
      <c r="I4" s="48"/>
    </row>
    <row r="5" spans="2:9" s="6" customFormat="1" ht="15" customHeight="1">
      <c r="B5" s="123" t="str">
        <f>+Texte!A20</f>
        <v>Porcs à l'engrais</v>
      </c>
      <c r="C5" s="163"/>
      <c r="D5" s="123" t="str">
        <f>+B5</f>
        <v>Porcs à l'engrais</v>
      </c>
      <c r="E5" s="163"/>
      <c r="F5" s="123"/>
      <c r="G5" s="112"/>
      <c r="H5" s="123"/>
      <c r="I5" s="112"/>
    </row>
    <row r="6" spans="2:9" s="6" customFormat="1" ht="15" customHeight="1">
      <c r="B6" s="124" t="str">
        <f>+Texte!A21</f>
        <v>Truies d'él./ verrat</v>
      </c>
      <c r="C6" s="164"/>
      <c r="D6" s="124" t="str">
        <f>+B6</f>
        <v>Truies d'él./ verrat</v>
      </c>
      <c r="E6" s="164"/>
      <c r="F6" s="124" t="str">
        <f>+D6</f>
        <v>Truies d'él./ verrat</v>
      </c>
      <c r="G6" s="111">
        <v>1</v>
      </c>
      <c r="H6" s="124" t="str">
        <f>+F6</f>
        <v>Truies d'él./ verrat</v>
      </c>
      <c r="I6" s="111">
        <v>1</v>
      </c>
    </row>
    <row r="7" spans="2:9" s="6" customFormat="1" ht="15" customHeight="1">
      <c r="B7" s="124" t="str">
        <f>+Texte!A22</f>
        <v>Porcelets</v>
      </c>
      <c r="C7" s="164"/>
      <c r="D7" s="124" t="str">
        <f>+B7</f>
        <v>Porcelets</v>
      </c>
      <c r="E7" s="164"/>
      <c r="F7" s="124"/>
      <c r="G7" s="111"/>
      <c r="H7" s="124"/>
      <c r="I7" s="111"/>
    </row>
    <row r="8" spans="2:9" s="6" customFormat="1" ht="15" customHeight="1">
      <c r="B8" s="124" t="str">
        <f>+Texte!A23</f>
        <v>Poules pondeuses</v>
      </c>
      <c r="C8" s="164"/>
      <c r="D8" s="124"/>
      <c r="E8" s="111"/>
      <c r="F8" s="124"/>
      <c r="G8" s="111"/>
      <c r="H8" s="124"/>
      <c r="I8" s="111"/>
    </row>
    <row r="9" spans="2:9" s="5" customFormat="1" ht="30" customHeight="1">
      <c r="B9" s="317" t="str">
        <f>+Texte!A39</f>
        <v>Paille, granulés de paille</v>
      </c>
      <c r="C9" s="318"/>
      <c r="D9" s="317" t="str">
        <f>+Texte!A40</f>
        <v>Matériaux d'occupation, dés de fourrage grossier</v>
      </c>
      <c r="E9" s="318"/>
      <c r="F9" s="51"/>
      <c r="G9" s="43"/>
      <c r="H9" s="58"/>
      <c r="I9" s="43"/>
    </row>
    <row r="10" spans="2:9" s="17" customFormat="1" ht="15">
      <c r="B10" s="29" t="str">
        <f>+'B2'!B7</f>
        <v>MS en %</v>
      </c>
      <c r="C10" s="30">
        <v>88</v>
      </c>
      <c r="D10" s="29" t="str">
        <f>+B10</f>
        <v>MS en %</v>
      </c>
      <c r="E10" s="30">
        <v>87</v>
      </c>
      <c r="F10" s="29" t="str">
        <f>+B10</f>
        <v>MS en %</v>
      </c>
      <c r="G10" s="30"/>
      <c r="H10" s="29" t="str">
        <f>+B10</f>
        <v>MS en %</v>
      </c>
      <c r="I10" s="30"/>
    </row>
    <row r="11" spans="2:9" s="17" customFormat="1" ht="15">
      <c r="B11" s="44" t="str">
        <f>+Texte!A17</f>
        <v>par kg MS</v>
      </c>
      <c r="C11" s="45"/>
      <c r="D11" s="44" t="str">
        <f>+B11</f>
        <v>par kg MS</v>
      </c>
      <c r="E11" s="45"/>
      <c r="F11" s="44" t="str">
        <f>+D11</f>
        <v>par kg MS</v>
      </c>
      <c r="G11" s="45"/>
      <c r="H11" s="44" t="str">
        <f>+F11</f>
        <v>par kg MS</v>
      </c>
      <c r="I11" s="45"/>
    </row>
    <row r="12" spans="2:9" ht="14.25">
      <c r="B12" s="31" t="str">
        <f>Texte!A27</f>
        <v>MJ EDP/EMV</v>
      </c>
      <c r="C12" s="32">
        <v>2.2</v>
      </c>
      <c r="D12" s="31" t="str">
        <f>Texte!A27</f>
        <v>MJ EDP/EMV</v>
      </c>
      <c r="E12" s="32">
        <v>2.1</v>
      </c>
      <c r="F12" s="31" t="str">
        <f>Texte!A27</f>
        <v>MJ EDP/EMV</v>
      </c>
      <c r="G12" s="32"/>
      <c r="H12" s="31" t="str">
        <f>Texte!A27</f>
        <v>MJ EDP/EMV</v>
      </c>
      <c r="I12" s="32"/>
    </row>
    <row r="13" spans="2:9" s="7" customFormat="1" ht="14.25">
      <c r="B13" s="31" t="str">
        <f>'B1'!B10</f>
        <v>g MA</v>
      </c>
      <c r="C13" s="28">
        <v>35</v>
      </c>
      <c r="D13" s="31" t="str">
        <f>'B1'!B10</f>
        <v>g MA</v>
      </c>
      <c r="E13" s="28">
        <v>25</v>
      </c>
      <c r="F13" s="31" t="str">
        <f>'B1'!B10</f>
        <v>g MA</v>
      </c>
      <c r="G13" s="28"/>
      <c r="H13" s="31" t="str">
        <f>'B1'!B10</f>
        <v>g MA</v>
      </c>
      <c r="I13" s="28"/>
    </row>
    <row r="14" spans="2:9" s="7" customFormat="1" ht="14.25">
      <c r="B14" s="33" t="str">
        <f>'B1'!B11</f>
        <v>g P</v>
      </c>
      <c r="C14" s="23">
        <v>0.9</v>
      </c>
      <c r="D14" s="33" t="str">
        <f>'B1'!B11</f>
        <v>g P</v>
      </c>
      <c r="E14" s="59">
        <v>1.6</v>
      </c>
      <c r="F14" s="33" t="str">
        <f>'B1'!B11</f>
        <v>g P</v>
      </c>
      <c r="G14" s="59"/>
      <c r="H14" s="33" t="str">
        <f>'B1'!B11</f>
        <v>g P</v>
      </c>
      <c r="I14" s="23"/>
    </row>
    <row r="15" spans="2:9" ht="14.25">
      <c r="B15" s="19" t="str">
        <f>+'B2'!B12</f>
        <v>Date</v>
      </c>
      <c r="C15" s="20" t="str">
        <f>+Texte!A16</f>
        <v>kg MF</v>
      </c>
      <c r="D15" s="19" t="str">
        <f>+B15</f>
        <v>Date</v>
      </c>
      <c r="E15" s="20" t="str">
        <f>+C15</f>
        <v>kg MF</v>
      </c>
      <c r="F15" s="19" t="str">
        <f>+D15</f>
        <v>Date</v>
      </c>
      <c r="G15" s="154" t="str">
        <f>+Texte!A19</f>
        <v>kg MS</v>
      </c>
      <c r="H15" s="19" t="str">
        <f>+F15</f>
        <v>Date</v>
      </c>
      <c r="I15" s="20" t="str">
        <f>+G15</f>
        <v>kg MS</v>
      </c>
    </row>
    <row r="16" spans="2:9" s="8" customFormat="1" ht="13.5" customHeight="1">
      <c r="B16" s="149" t="str">
        <f>+'B4'!B16</f>
        <v>Début</v>
      </c>
      <c r="C16" s="282"/>
      <c r="D16" s="151" t="str">
        <f>+B16</f>
        <v>Début</v>
      </c>
      <c r="E16" s="282"/>
      <c r="F16" s="151" t="str">
        <f>+D16</f>
        <v>Début</v>
      </c>
      <c r="G16" s="282"/>
      <c r="H16" s="151" t="str">
        <f>+F16</f>
        <v>Début</v>
      </c>
      <c r="I16" s="282"/>
    </row>
    <row r="17" spans="2:9" s="8" customFormat="1" ht="13.5" customHeight="1">
      <c r="B17" s="36"/>
      <c r="C17" s="37"/>
      <c r="D17" s="166"/>
      <c r="E17" s="37"/>
      <c r="F17" s="166"/>
      <c r="G17" s="37"/>
      <c r="H17" s="166"/>
      <c r="I17" s="37"/>
    </row>
    <row r="18" spans="2:9" s="8" customFormat="1" ht="13.5" customHeight="1">
      <c r="B18" s="165"/>
      <c r="C18" s="38"/>
      <c r="D18" s="165"/>
      <c r="E18" s="38"/>
      <c r="F18" s="167"/>
      <c r="G18" s="38"/>
      <c r="H18" s="165"/>
      <c r="I18" s="38"/>
    </row>
    <row r="19" spans="2:9" s="8" customFormat="1" ht="13.5" customHeight="1">
      <c r="B19" s="36"/>
      <c r="C19" s="37"/>
      <c r="D19" s="36"/>
      <c r="E19" s="37"/>
      <c r="F19" s="36"/>
      <c r="G19" s="37"/>
      <c r="H19" s="36"/>
      <c r="I19" s="37"/>
    </row>
    <row r="20" spans="2:9" s="8" customFormat="1" ht="13.5" customHeight="1">
      <c r="B20" s="36"/>
      <c r="C20" s="37"/>
      <c r="D20" s="36"/>
      <c r="E20" s="37"/>
      <c r="F20" s="36"/>
      <c r="G20" s="37"/>
      <c r="H20" s="36"/>
      <c r="I20" s="37"/>
    </row>
    <row r="21" spans="2:9" s="8" customFormat="1" ht="13.5" customHeight="1">
      <c r="B21" s="36"/>
      <c r="C21" s="37"/>
      <c r="D21" s="36"/>
      <c r="E21" s="37"/>
      <c r="F21" s="36"/>
      <c r="G21" s="37"/>
      <c r="H21" s="36"/>
      <c r="I21" s="37"/>
    </row>
    <row r="22" spans="2:9" s="8" customFormat="1" ht="13.5" customHeight="1">
      <c r="B22" s="36"/>
      <c r="C22" s="37"/>
      <c r="D22" s="36"/>
      <c r="E22" s="37"/>
      <c r="F22" s="36"/>
      <c r="G22" s="37"/>
      <c r="H22" s="36"/>
      <c r="I22" s="37"/>
    </row>
    <row r="23" spans="2:9" s="8" customFormat="1" ht="13.5" customHeight="1">
      <c r="B23" s="36"/>
      <c r="C23" s="37"/>
      <c r="D23" s="36"/>
      <c r="E23" s="37"/>
      <c r="F23" s="36"/>
      <c r="G23" s="37"/>
      <c r="H23" s="36"/>
      <c r="I23" s="37"/>
    </row>
    <row r="24" spans="2:9" s="8" customFormat="1" ht="13.5" customHeight="1">
      <c r="B24" s="36"/>
      <c r="C24" s="37"/>
      <c r="D24" s="36"/>
      <c r="E24" s="37"/>
      <c r="F24" s="36"/>
      <c r="G24" s="37"/>
      <c r="H24" s="36"/>
      <c r="I24" s="37"/>
    </row>
    <row r="25" spans="2:9" s="8" customFormat="1" ht="13.5" customHeight="1">
      <c r="B25" s="36"/>
      <c r="C25" s="37"/>
      <c r="D25" s="36"/>
      <c r="E25" s="37"/>
      <c r="F25" s="36"/>
      <c r="G25" s="37"/>
      <c r="H25" s="36"/>
      <c r="I25" s="37"/>
    </row>
    <row r="26" spans="2:9" s="8" customFormat="1" ht="13.5" customHeight="1">
      <c r="B26" s="36"/>
      <c r="C26" s="37"/>
      <c r="D26" s="36"/>
      <c r="E26" s="37"/>
      <c r="F26" s="36"/>
      <c r="G26" s="37"/>
      <c r="H26" s="36"/>
      <c r="I26" s="37"/>
    </row>
    <row r="27" spans="2:9" s="8" customFormat="1" ht="13.5" customHeight="1">
      <c r="B27" s="36"/>
      <c r="C27" s="37"/>
      <c r="D27" s="36"/>
      <c r="E27" s="37"/>
      <c r="F27" s="36"/>
      <c r="G27" s="37"/>
      <c r="H27" s="36"/>
      <c r="I27" s="37"/>
    </row>
    <row r="28" spans="2:9" s="8" customFormat="1" ht="13.5" customHeight="1">
      <c r="B28" s="36"/>
      <c r="C28" s="37"/>
      <c r="D28" s="36"/>
      <c r="E28" s="37"/>
      <c r="F28" s="36"/>
      <c r="G28" s="37"/>
      <c r="H28" s="36"/>
      <c r="I28" s="37"/>
    </row>
    <row r="29" spans="2:9" s="8" customFormat="1" ht="13.5" customHeight="1">
      <c r="B29" s="36"/>
      <c r="C29" s="37"/>
      <c r="D29" s="36"/>
      <c r="E29" s="37"/>
      <c r="F29" s="36"/>
      <c r="G29" s="37"/>
      <c r="H29" s="36"/>
      <c r="I29" s="37"/>
    </row>
    <row r="30" spans="2:9" s="8" customFormat="1" ht="13.5" customHeight="1">
      <c r="B30" s="36"/>
      <c r="C30" s="37"/>
      <c r="D30" s="36"/>
      <c r="E30" s="37"/>
      <c r="F30" s="36"/>
      <c r="G30" s="37"/>
      <c r="H30" s="36"/>
      <c r="I30" s="37"/>
    </row>
    <row r="31" spans="2:9" s="8" customFormat="1" ht="13.5" customHeight="1">
      <c r="B31" s="36"/>
      <c r="C31" s="37"/>
      <c r="D31" s="36"/>
      <c r="E31" s="37"/>
      <c r="F31" s="36"/>
      <c r="G31" s="37"/>
      <c r="H31" s="36"/>
      <c r="I31" s="37"/>
    </row>
    <row r="32" spans="2:9" s="8" customFormat="1" ht="13.5" customHeight="1">
      <c r="B32" s="36"/>
      <c r="C32" s="37"/>
      <c r="D32" s="36"/>
      <c r="E32" s="37"/>
      <c r="F32" s="36"/>
      <c r="G32" s="37"/>
      <c r="H32" s="36"/>
      <c r="I32" s="37"/>
    </row>
    <row r="33" spans="2:9" s="8" customFormat="1" ht="13.5" customHeight="1">
      <c r="B33" s="36"/>
      <c r="C33" s="37"/>
      <c r="D33" s="36"/>
      <c r="E33" s="37"/>
      <c r="F33" s="36"/>
      <c r="G33" s="37"/>
      <c r="H33" s="36"/>
      <c r="I33" s="37"/>
    </row>
    <row r="34" spans="2:9" s="8" customFormat="1" ht="13.5" customHeight="1">
      <c r="B34" s="36"/>
      <c r="C34" s="37"/>
      <c r="D34" s="36"/>
      <c r="E34" s="37"/>
      <c r="F34" s="36"/>
      <c r="G34" s="37"/>
      <c r="H34" s="36"/>
      <c r="I34" s="37"/>
    </row>
    <row r="35" spans="2:9" s="8" customFormat="1" ht="13.5" customHeight="1">
      <c r="B35" s="36"/>
      <c r="C35" s="37"/>
      <c r="D35" s="36"/>
      <c r="E35" s="37"/>
      <c r="F35" s="36"/>
      <c r="G35" s="37"/>
      <c r="H35" s="36"/>
      <c r="I35" s="37"/>
    </row>
    <row r="36" spans="2:9" s="8" customFormat="1" ht="13.5" customHeight="1">
      <c r="B36" s="36"/>
      <c r="C36" s="37"/>
      <c r="D36" s="36"/>
      <c r="E36" s="37"/>
      <c r="F36" s="36"/>
      <c r="G36" s="37"/>
      <c r="H36" s="36"/>
      <c r="I36" s="37"/>
    </row>
    <row r="37" spans="2:9" s="8" customFormat="1" ht="13.5" customHeight="1">
      <c r="B37" s="36"/>
      <c r="C37" s="37"/>
      <c r="D37" s="36"/>
      <c r="E37" s="37"/>
      <c r="F37" s="36"/>
      <c r="G37" s="37"/>
      <c r="H37" s="36"/>
      <c r="I37" s="37"/>
    </row>
    <row r="38" spans="2:9" s="8" customFormat="1" ht="13.5" customHeight="1">
      <c r="B38" s="36"/>
      <c r="C38" s="37"/>
      <c r="D38" s="36"/>
      <c r="E38" s="37"/>
      <c r="F38" s="36"/>
      <c r="G38" s="37"/>
      <c r="H38" s="36"/>
      <c r="I38" s="37"/>
    </row>
    <row r="39" spans="2:9" s="8" customFormat="1" ht="13.5" customHeight="1">
      <c r="B39" s="36"/>
      <c r="C39" s="37"/>
      <c r="D39" s="36"/>
      <c r="E39" s="37"/>
      <c r="F39" s="36"/>
      <c r="G39" s="37"/>
      <c r="H39" s="36"/>
      <c r="I39" s="37"/>
    </row>
    <row r="40" spans="2:9" s="8" customFormat="1" ht="13.5" customHeight="1">
      <c r="B40" s="36"/>
      <c r="C40" s="37"/>
      <c r="D40" s="36"/>
      <c r="E40" s="37"/>
      <c r="F40" s="36"/>
      <c r="G40" s="37"/>
      <c r="H40" s="36"/>
      <c r="I40" s="37"/>
    </row>
    <row r="41" spans="2:9" s="8" customFormat="1" ht="13.5" customHeight="1">
      <c r="B41" s="36"/>
      <c r="C41" s="37"/>
      <c r="D41" s="36"/>
      <c r="E41" s="37"/>
      <c r="F41" s="36"/>
      <c r="G41" s="37"/>
      <c r="H41" s="36"/>
      <c r="I41" s="37"/>
    </row>
    <row r="42" spans="2:9" s="8" customFormat="1" ht="13.5" customHeight="1">
      <c r="B42" s="36"/>
      <c r="C42" s="37"/>
      <c r="D42" s="36"/>
      <c r="E42" s="37"/>
      <c r="F42" s="36"/>
      <c r="G42" s="37"/>
      <c r="H42" s="36"/>
      <c r="I42" s="37"/>
    </row>
    <row r="43" spans="2:9" s="8" customFormat="1" ht="13.5" customHeight="1">
      <c r="B43" s="36"/>
      <c r="C43" s="37"/>
      <c r="D43" s="36"/>
      <c r="E43" s="37"/>
      <c r="F43" s="36"/>
      <c r="G43" s="37"/>
      <c r="H43" s="36"/>
      <c r="I43" s="37"/>
    </row>
    <row r="44" spans="2:9" s="8" customFormat="1" ht="13.5" customHeight="1">
      <c r="B44" s="36"/>
      <c r="C44" s="37"/>
      <c r="D44" s="36"/>
      <c r="E44" s="37"/>
      <c r="F44" s="36"/>
      <c r="G44" s="37"/>
      <c r="H44" s="36"/>
      <c r="I44" s="37"/>
    </row>
    <row r="45" spans="2:9" s="8" customFormat="1" ht="13.5" customHeight="1">
      <c r="B45" s="36"/>
      <c r="C45" s="37"/>
      <c r="D45" s="36"/>
      <c r="E45" s="37"/>
      <c r="F45" s="36"/>
      <c r="G45" s="37"/>
      <c r="H45" s="36"/>
      <c r="I45" s="37"/>
    </row>
    <row r="46" spans="2:9" s="8" customFormat="1" ht="13.5" customHeight="1">
      <c r="B46" s="36"/>
      <c r="C46" s="37"/>
      <c r="D46" s="36"/>
      <c r="E46" s="37"/>
      <c r="F46" s="36"/>
      <c r="G46" s="37"/>
      <c r="H46" s="36"/>
      <c r="I46" s="37"/>
    </row>
    <row r="47" spans="2:9" s="8" customFormat="1" ht="13.5" customHeight="1">
      <c r="B47" s="36"/>
      <c r="C47" s="37"/>
      <c r="D47" s="36"/>
      <c r="E47" s="37"/>
      <c r="F47" s="36"/>
      <c r="G47" s="37"/>
      <c r="H47" s="36"/>
      <c r="I47" s="37"/>
    </row>
    <row r="48" spans="2:9" s="8" customFormat="1" ht="13.5" customHeight="1">
      <c r="B48" s="36"/>
      <c r="C48" s="37"/>
      <c r="D48" s="36"/>
      <c r="E48" s="37"/>
      <c r="F48" s="36"/>
      <c r="G48" s="37"/>
      <c r="H48" s="36"/>
      <c r="I48" s="37"/>
    </row>
    <row r="49" spans="2:9" s="8" customFormat="1" ht="13.5" customHeight="1">
      <c r="B49" s="36"/>
      <c r="C49" s="37"/>
      <c r="D49" s="36"/>
      <c r="E49" s="37"/>
      <c r="F49" s="36"/>
      <c r="G49" s="37"/>
      <c r="H49" s="36"/>
      <c r="I49" s="37"/>
    </row>
    <row r="50" spans="2:9" s="8" customFormat="1" ht="13.5" customHeight="1">
      <c r="B50" s="36"/>
      <c r="C50" s="37"/>
      <c r="D50" s="36"/>
      <c r="E50" s="37"/>
      <c r="F50" s="36"/>
      <c r="G50" s="37"/>
      <c r="H50" s="36"/>
      <c r="I50" s="37"/>
    </row>
    <row r="51" spans="2:9" s="8" customFormat="1" ht="13.5" customHeight="1">
      <c r="B51" s="36"/>
      <c r="C51" s="37"/>
      <c r="D51" s="36"/>
      <c r="E51" s="37"/>
      <c r="F51" s="36"/>
      <c r="G51" s="37"/>
      <c r="H51" s="36"/>
      <c r="I51" s="37"/>
    </row>
    <row r="52" spans="2:9" s="8" customFormat="1" ht="13.5" customHeight="1">
      <c r="B52" s="36"/>
      <c r="C52" s="37"/>
      <c r="D52" s="36"/>
      <c r="E52" s="37"/>
      <c r="F52" s="36"/>
      <c r="G52" s="37"/>
      <c r="H52" s="36"/>
      <c r="I52" s="37"/>
    </row>
    <row r="53" spans="2:9" s="8" customFormat="1" ht="13.5" customHeight="1">
      <c r="B53" s="36"/>
      <c r="C53" s="37"/>
      <c r="D53" s="36"/>
      <c r="E53" s="37"/>
      <c r="F53" s="36"/>
      <c r="G53" s="37"/>
      <c r="H53" s="36"/>
      <c r="I53" s="37"/>
    </row>
    <row r="54" spans="2:9" s="8" customFormat="1" ht="13.5" customHeight="1">
      <c r="B54" s="36"/>
      <c r="C54" s="37"/>
      <c r="D54" s="36"/>
      <c r="E54" s="37"/>
      <c r="F54" s="36"/>
      <c r="G54" s="37"/>
      <c r="H54" s="36"/>
      <c r="I54" s="37"/>
    </row>
    <row r="55" spans="2:9" s="8" customFormat="1" ht="13.5" customHeight="1">
      <c r="B55" s="36"/>
      <c r="C55" s="37"/>
      <c r="D55" s="36"/>
      <c r="E55" s="37"/>
      <c r="F55" s="36"/>
      <c r="G55" s="37"/>
      <c r="H55" s="36"/>
      <c r="I55" s="37"/>
    </row>
    <row r="56" spans="2:9" s="8" customFormat="1" ht="13.5" customHeight="1">
      <c r="B56" s="36"/>
      <c r="C56" s="37"/>
      <c r="D56" s="36"/>
      <c r="E56" s="37"/>
      <c r="F56" s="36"/>
      <c r="G56" s="37"/>
      <c r="H56" s="36"/>
      <c r="I56" s="37"/>
    </row>
    <row r="57" spans="2:9" s="8" customFormat="1" ht="13.5" customHeight="1">
      <c r="B57" s="152" t="str">
        <f>+'B4'!B57</f>
        <v>Fin</v>
      </c>
      <c r="C57" s="285"/>
      <c r="D57" s="152" t="str">
        <f>+B57</f>
        <v>Fin</v>
      </c>
      <c r="E57" s="285"/>
      <c r="F57" s="152" t="str">
        <f>+D57</f>
        <v>Fin</v>
      </c>
      <c r="G57" s="285"/>
      <c r="H57" s="152" t="str">
        <f>+F57</f>
        <v>Fin</v>
      </c>
      <c r="I57" s="285"/>
    </row>
    <row r="58" spans="2:9" s="8" customFormat="1" ht="15" customHeight="1">
      <c r="B58" s="125" t="str">
        <f>+Texte!A14</f>
        <v>En kg MF</v>
      </c>
      <c r="C58" s="280">
        <f>IF(SUM(C5:C8)&lt;&gt;100%,0,SUM(C16:C56)-C57)</f>
        <v>0</v>
      </c>
      <c r="D58" s="125" t="str">
        <f>+B58</f>
        <v>En kg MF</v>
      </c>
      <c r="E58" s="280">
        <f>IF(SUM(E5:E7)&lt;&gt;100%,0,SUM(E16:E56)-E57)</f>
        <v>0</v>
      </c>
      <c r="F58" s="125"/>
      <c r="G58" s="126"/>
      <c r="H58" s="281">
        <f>+F58</f>
        <v>0</v>
      </c>
      <c r="I58" s="126"/>
    </row>
    <row r="59" spans="2:9" s="3" customFormat="1" ht="14.25" customHeight="1">
      <c r="B59" s="10" t="str">
        <f>+Texte!A15</f>
        <v>En kg MS</v>
      </c>
      <c r="C59" s="278">
        <f>IF(C10&lt;&gt;"",C58*C10/100,0)</f>
        <v>0</v>
      </c>
      <c r="D59" s="10" t="str">
        <f>+B59</f>
        <v>En kg MS</v>
      </c>
      <c r="E59" s="278">
        <f>IF(E10&lt;&gt;"",E58*E10/100,0)</f>
        <v>0</v>
      </c>
      <c r="F59" s="10" t="str">
        <f>+D59</f>
        <v>En kg MS</v>
      </c>
      <c r="G59" s="278">
        <f>SUM(G16:G56)-G57</f>
        <v>0</v>
      </c>
      <c r="H59" s="10" t="str">
        <f>+F59</f>
        <v>En kg MS</v>
      </c>
      <c r="I59" s="279">
        <f>SUM(I16:I56)-I57</f>
        <v>0</v>
      </c>
    </row>
    <row r="60" s="3" customFormat="1" ht="3" customHeight="1">
      <c r="B60" s="300"/>
    </row>
    <row r="61" ht="18" customHeight="1">
      <c r="B61" s="299" t="str">
        <f>+'B1'!B60</f>
        <v>Tous les aliments utilisés doivent être saisis.</v>
      </c>
    </row>
    <row r="62" s="3" customFormat="1" ht="3" customHeight="1">
      <c r="E62" s="4"/>
    </row>
    <row r="63" spans="2:9" ht="21" customHeight="1">
      <c r="B63" s="11" t="str">
        <f>+'B2'!B62</f>
        <v>Organisation de contrôle, Date:</v>
      </c>
      <c r="C63" s="12"/>
      <c r="D63" s="12"/>
      <c r="E63" s="12"/>
      <c r="F63" s="12" t="str">
        <f>+'B2'!F62</f>
        <v>Signature:</v>
      </c>
      <c r="G63" s="12"/>
      <c r="H63" s="12"/>
      <c r="I63" s="13"/>
    </row>
    <row r="64" ht="7.5" customHeight="1"/>
    <row r="65" spans="2:9" ht="21" customHeight="1">
      <c r="B65" s="11" t="str">
        <f>+'B2'!B64</f>
        <v>Exploitant, Date:</v>
      </c>
      <c r="C65" s="12"/>
      <c r="D65" s="12"/>
      <c r="E65" s="12"/>
      <c r="F65" s="12" t="str">
        <f>+F63</f>
        <v>Signature:</v>
      </c>
      <c r="G65" s="12"/>
      <c r="H65" s="12"/>
      <c r="I65" s="13"/>
    </row>
    <row r="66" spans="6:7" ht="8.25" customHeight="1">
      <c r="F66" s="9"/>
      <c r="G66" s="9"/>
    </row>
    <row r="72" spans="2:8" ht="12.75">
      <c r="B72" s="298"/>
      <c r="D72" s="298"/>
      <c r="F72" s="298"/>
      <c r="H72" s="298"/>
    </row>
    <row r="73" spans="2:8" ht="12.75">
      <c r="B73" s="298">
        <v>4</v>
      </c>
      <c r="D73" s="298">
        <v>2</v>
      </c>
      <c r="F73" s="298">
        <v>3</v>
      </c>
      <c r="H73" s="298">
        <v>4</v>
      </c>
    </row>
    <row r="74" ht="12.75" customHeight="1"/>
    <row r="75" ht="12.75" customHeight="1"/>
  </sheetData>
  <sheetProtection password="80C7" sheet="1" objects="1" scenarios="1"/>
  <mergeCells count="2">
    <mergeCell ref="B9:C9"/>
    <mergeCell ref="D9:E9"/>
  </mergeCells>
  <printOptions/>
  <pageMargins left="0.5118110236220472" right="0.2755905511811024" top="0.31496062992125984" bottom="0.31496062992125984" header="0.11811023622047245" footer="0.1968503937007874"/>
  <pageSetup fitToWidth="9" horizontalDpi="300" verticalDpi="300" orientation="portrait" paperSize="9" scale="83" r:id="rId2"/>
  <headerFooter alignWithMargins="0">
    <oddFooter>&amp;L&amp;"Arial,Fett"&amp;11AGRIDEA &amp;"Arial,Standard"&amp;9Linear, Version 2.6&amp;C&amp;9&amp;F&amp;R&amp;"Arial,Standard"&amp;9&amp;D / 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Linear 2.6</dc:title>
  <dc:subject>Lineare Korrektur</dc:subject>
  <dc:creator>AGRIDEA</dc:creator>
  <cp:keywords/>
  <dc:description/>
  <cp:lastModifiedBy>Irene Weyermann</cp:lastModifiedBy>
  <cp:lastPrinted>2022-12-01T16:58:39Z</cp:lastPrinted>
  <dcterms:created xsi:type="dcterms:W3CDTF">1999-06-24T14:06:28Z</dcterms:created>
  <dcterms:modified xsi:type="dcterms:W3CDTF">2022-12-22T16:06:02Z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Dokument Versi">
    <vt:lpwstr>F DEF</vt:lpwstr>
  </property>
</Properties>
</file>